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ps019\Desktop\SPOT FILING\Offer files_Sealand\2023\Offer file\"/>
    </mc:Choice>
  </mc:AlternateContent>
  <xr:revisionPtr revIDLastSave="0" documentId="13_ncr:1_{E608DD9D-DDC8-44FE-A809-0825B74951EB}" xr6:coauthVersionLast="47" xr6:coauthVersionMax="47" xr10:uidLastSave="{00000000-0000-0000-0000-000000000000}"/>
  <workbookProtection workbookAlgorithmName="SHA-512" workbookHashValue="x68szujWDeqBjZGyvjklNEji5Cw/FwgjVMAgXlxtP856YqfXddMvJGVX7VpEy1YCd/QbXnLrLgcLThvtv/nz8w==" workbookSaltValue="fWHqMJe6QAFutwNo1y4Elw==" workbookSpinCount="100000" lockStructure="1"/>
  <bookViews>
    <workbookView xWindow="-110" yWindow="-110" windowWidth="19420" windowHeight="10420" tabRatio="733" firstSheet="1" activeTab="1" xr2:uid="{00000000-000D-0000-FFFF-FFFF00000000}"/>
  </bookViews>
  <sheets>
    <sheet name="Sheet1" sheetId="1" state="hidden" r:id="rId1"/>
    <sheet name="Import Demurrage Detention" sheetId="2" r:id="rId2"/>
    <sheet name="mapping" sheetId="3" state="hidden" r:id="rId3"/>
    <sheet name="Sheet10" sheetId="13" state="hidden" r:id="rId4"/>
    <sheet name="Sheet2" sheetId="9" state="hidden" r:id="rId5"/>
    <sheet name="Sheet5" sheetId="5" state="hidden" r:id="rId6"/>
    <sheet name="Sheet6" sheetId="7" state="hidden" r:id="rId7"/>
    <sheet name="tar loc" sheetId="4" state="hidden" r:id="rId8"/>
    <sheet name="Sheet 1 - EXP" sheetId="11" state="hidden" r:id="rId9"/>
    <sheet name="export mapping" sheetId="12" state="hidden" r:id="rId10"/>
    <sheet name="Export Demurrage Detention" sheetId="10" r:id="rId11"/>
    <sheet name="How to find export Dem &amp; Det" sheetId="8" r:id="rId12"/>
  </sheets>
  <definedNames>
    <definedName name="_xlnm._FilterDatabase" localSheetId="10" hidden="1">'Export Demurrage Detention'!$A$8:$R$154</definedName>
    <definedName name="_xlnm._FilterDatabase" localSheetId="1" hidden="1">'Import Demurrage Detention'!$A$8:$R$154</definedName>
    <definedName name="_xlnm._FilterDatabase" localSheetId="2" hidden="1">mapping!$A$1:$CK$1</definedName>
    <definedName name="_xlnm._FilterDatabase" localSheetId="8" hidden="1">'Sheet 1 - EXP'!$A$2:$W$372</definedName>
    <definedName name="_xlnm._FilterDatabase" localSheetId="0" hidden="1">Sheet1!$A$2:$X$1287</definedName>
    <definedName name="_xlnm._FilterDatabase" localSheetId="3" hidden="1">Sheet10!$A$1:$I$527</definedName>
    <definedName name="_xlnm._FilterDatabase" localSheetId="4" hidden="1">Sheet2!$A$1:$D$306</definedName>
    <definedName name="_xlnm._FilterDatabase" localSheetId="5" hidden="1">Sheet5!$A$1:$F$114</definedName>
    <definedName name="_xlnm._FilterDatabase" localSheetId="6" hidden="1">Sheet6!$A$1:$B$61</definedName>
    <definedName name="_xlnm._FilterDatabase" localSheetId="7" hidden="1">'tar loc'!$A$1:$Z$2798</definedName>
    <definedName name="Adelaide">'export mapping'!$B$2:$XFD$2</definedName>
    <definedName name="ALBANIA">mapping!$B$2:$B$1048576</definedName>
    <definedName name="ALGERIA">mapping!$C$2:$C$1048576</definedName>
    <definedName name="ANGOLA">mapping!#REF!</definedName>
    <definedName name="ARGENTINA">mapping!$D$2:$D$71</definedName>
    <definedName name="ARUBA">mapping!$E$2:$E$3</definedName>
    <definedName name="AUSTRALIA">mapping!#REF!</definedName>
    <definedName name="Australia_Export">'export mapping'!$B$2:$XFD$1048576</definedName>
    <definedName name="AUSTRIA" localSheetId="10">mapping!#REF!</definedName>
    <definedName name="AUSTRIA">mapping!#REF!</definedName>
    <definedName name="BAHAMAS">mapping!$F$2:$F$6</definedName>
    <definedName name="BAHRAIN">mapping!#REF!</definedName>
    <definedName name="BANGLADESH">mapping!$G$2:$G$1048576</definedName>
    <definedName name="BELGIUM">mapping!$H$2</definedName>
    <definedName name="Belgium_Export">'export mapping'!$B$2:$B$1048576</definedName>
    <definedName name="BENIN">mapping!#REF!</definedName>
    <definedName name="Bintulu">'export mapping'!$W$2:$X$2</definedName>
    <definedName name="BOLIVIA">mapping!$J$2:$J$6</definedName>
    <definedName name="BOTSWANA">mapping!#REF!</definedName>
    <definedName name="BRAZIL">mapping!$I$2:$I$34</definedName>
    <definedName name="Brazil_Export">'export mapping'!#REF!</definedName>
    <definedName name="Brisbane">'export mapping'!$B$3:$XFD$3</definedName>
    <definedName name="BRUNEI">mapping!$K$2:$K$1048576</definedName>
    <definedName name="BULGARIA">mapping!$L$2:$L$3</definedName>
    <definedName name="CAMBODIA">mapping!$M$2:$M$1048576</definedName>
    <definedName name="CAMEROON">mapping!#REF!</definedName>
    <definedName name="CANADA">mapping!$N$2:$N$1048576</definedName>
    <definedName name="CAPE_VERDE_ISLAND">mapping!#REF!</definedName>
    <definedName name="CHILE">mapping!$O$2:$O$9</definedName>
    <definedName name="Chile_Export">'export mapping'!$C$2:$C$1048576</definedName>
    <definedName name="CHINA">mapping!#REF!</definedName>
    <definedName name="CHINA_EAST">mapping!$P$1:$P$55</definedName>
    <definedName name="CHINA_NORTH">mapping!$Q$2:$Q$1048576</definedName>
    <definedName name="CHINA_SOUTH">mapping!$R$2:$R$1048576</definedName>
    <definedName name="COLOMBIA">mapping!$S$2:$S$5</definedName>
    <definedName name="Colombia_Export">'export mapping'!$D$2:$D$1048576</definedName>
    <definedName name="COMORO_ISLANDS">mapping!#REF!</definedName>
    <definedName name="CONGO">mapping!#REF!</definedName>
    <definedName name="Congo_Dem._Rep._of">mapping!#REF!</definedName>
    <definedName name="COSTA_RICA">mapping!$T$2:$T$4</definedName>
    <definedName name="CROATIA">mapping!$V$2</definedName>
    <definedName name="CUBA">mapping!#REF!</definedName>
    <definedName name="CURACAO">mapping!$U$2</definedName>
    <definedName name="CYPRUS">mapping!$W$2:$W$23</definedName>
    <definedName name="CZECH">mapping!$X$2</definedName>
    <definedName name="CZECH_REPUBLIC">mapping!$X$2</definedName>
    <definedName name="DENMARK">mapping!$Y$2:$Y$3</definedName>
    <definedName name="Denmark_Export">'export mapping'!$E$2:$E$1048576</definedName>
    <definedName name="DJIBOUTI">mapping!#REF!</definedName>
    <definedName name="DOMINICAN_REPUBLIC">mapping!$Z$2:$Z$3</definedName>
    <definedName name="ECUADOR">mapping!$AA$2:$AA$3</definedName>
    <definedName name="EGYPT">mapping!$AB$2:$AB$15</definedName>
    <definedName name="EL_SALVADOR">mapping!$AC$2:$AC$3</definedName>
    <definedName name="El_Salvador_Export">'export mapping'!$F$2:$F$1048576</definedName>
    <definedName name="EQUATORIAL_GUINEA">mapping!#REF!</definedName>
    <definedName name="ESTONIA">mapping!$AD$2:$AD$5</definedName>
    <definedName name="FIJI_ISLANDS">mapping!#REF!</definedName>
    <definedName name="FINLAND">mapping!$AE$2:$AE$6</definedName>
    <definedName name="FRANCE">mapping!$AF$2:$AF$7</definedName>
    <definedName name="France_Export">'export mapping'!$G$2:$G$1048576</definedName>
    <definedName name="Fremantle">'export mapping'!$B$4:$XFD$4</definedName>
    <definedName name="GABON">mapping!#REF!</definedName>
    <definedName name="GAMBIA">mapping!#REF!</definedName>
    <definedName name="GEORGIA">mapping!$AG$2:$AG$3</definedName>
    <definedName name="GERMANY">mapping!$AH$2:$AH$5</definedName>
    <definedName name="Germany_Export">'export mapping'!$H$2:$H$1048576</definedName>
    <definedName name="GHANA">mapping!#REF!</definedName>
    <definedName name="GREECE">mapping!$AI$2:$AI$4</definedName>
    <definedName name="GUADELOUPE">mapping!#REF!</definedName>
    <definedName name="Guanta__Venezuela">mapping!$CK$3:$CK$6</definedName>
    <definedName name="GUATEMALA">mapping!$AJ$2:$AJ$3</definedName>
    <definedName name="Guatemala_Export">'export mapping'!$I$2:$I$1048576</definedName>
    <definedName name="GUINEA">mapping!#REF!</definedName>
    <definedName name="GUINEA_BISSAU">mapping!#REF!</definedName>
    <definedName name="GUYANA">mapping!$AK$2</definedName>
    <definedName name="HAITI">mapping!$AL$2:$AL$7</definedName>
    <definedName name="HONDURAS">mapping!$AM$2:$AM$4</definedName>
    <definedName name="Honduras_Export">'export mapping'!$J$2:$J$1048576</definedName>
    <definedName name="HONG_KONG">mapping!$AN$2:$AN$1048576</definedName>
    <definedName name="HUNGARY">mapping!#REF!</definedName>
    <definedName name="INDIA">mapping!#REF!</definedName>
    <definedName name="INDONESIA">mapping!$AQ$2:$AQ$1048576</definedName>
    <definedName name="Indonesia_Export">'export mapping'!$S$2:$S$1048576</definedName>
    <definedName name="IRAN">mapping!#REF!</definedName>
    <definedName name="IRAQ">mapping!#REF!</definedName>
    <definedName name="IRELAND">mapping!$AR$2:$AR$4</definedName>
    <definedName name="Ireland_Export">'export mapping'!$K$2:$K$1048576</definedName>
    <definedName name="ISRAEL">mapping!$AS$2:$AS$15</definedName>
    <definedName name="ITALY">mapping!$AP$2:$AP$16</definedName>
    <definedName name="IVORY_COAST">mapping!#REF!</definedName>
    <definedName name="JAMAICA">mapping!$AT$2</definedName>
    <definedName name="JAPAN">mapping!$AU$2:$AU$1048576</definedName>
    <definedName name="JORDAN">mapping!#REF!</definedName>
    <definedName name="Kaohsiung">'export mapping'!$Y$3:$Y$6</definedName>
    <definedName name="Kaohsiung__Taiwan">'export mapping'!$Y$3:$Y$6</definedName>
    <definedName name="KENYA">mapping!#REF!</definedName>
    <definedName name="Kota_Kinabalu">'export mapping'!$W$3:$X$3</definedName>
    <definedName name="Kuantan">'export mapping'!$W$4:$X$4</definedName>
    <definedName name="Kuching">'export mapping'!$W$5:$X$5</definedName>
    <definedName name="KUWAIT">mapping!#REF!</definedName>
    <definedName name="LATVIA">mapping!$CK$1:$CK$9</definedName>
    <definedName name="LEBANON">mapping!$AV$2:$AV$15</definedName>
    <definedName name="LIBERIA">mapping!#REF!</definedName>
    <definedName name="LIBYA">mapping!$AW$2:$AW$15</definedName>
    <definedName name="LITHUANIA">mapping!$AX$2</definedName>
    <definedName name="MADAGASCAR">mapping!#REF!</definedName>
    <definedName name="MALAWI">mapping!#REF!</definedName>
    <definedName name="MALAYSIA">mapping!$AY$2:$AY$1048576</definedName>
    <definedName name="Malaysia_Export">'export mapping'!$U$2:$U$1048576</definedName>
    <definedName name="MALDIVES">mapping!#REF!</definedName>
    <definedName name="MALTA">mapping!$AZ$2:$AZ$15</definedName>
    <definedName name="MARTINIQUE">mapping!#REF!</definedName>
    <definedName name="MAURITANIA">mapping!#REF!</definedName>
    <definedName name="MAURITIUS">mapping!#REF!</definedName>
    <definedName name="Melbourne">'export mapping'!$B$5:$XFD$5</definedName>
    <definedName name="MEXICO">mapping!$BA$2:$BA$39</definedName>
    <definedName name="Mexico_Export">'export mapping'!$L$2:$L$1048576</definedName>
    <definedName name="MONGOLIA">mapping!$BB$2:$BB$1048576</definedName>
    <definedName name="MONTENEGRO">mapping!#REF!</definedName>
    <definedName name="MOROCCO">mapping!$BC$2:$BC$65</definedName>
    <definedName name="MOZAMBIQUE">mapping!#REF!</definedName>
    <definedName name="MYANMAR">mapping!$BD$2:$BD$1048576</definedName>
    <definedName name="NAMIBIA">mapping!#REF!</definedName>
    <definedName name="NEPAL">mapping!#REF!</definedName>
    <definedName name="NETHERLANDS">mapping!$BE$2</definedName>
    <definedName name="Netherlands_Export">'export mapping'!$N$2:$N$1048576</definedName>
    <definedName name="NEW_CALEDONIA">mapping!#REF!</definedName>
    <definedName name="NEW_ZEALAND">mapping!#REF!</definedName>
    <definedName name="New_Zealand_Export">'export mapping'!$M$2:$M$1048576</definedName>
    <definedName name="NICARAGUA">mapping!$BF$2</definedName>
    <definedName name="Nicaragua_Export">'export mapping'!$O$2:$O$1048576</definedName>
    <definedName name="NIGERIA">mapping!#REF!</definedName>
    <definedName name="NORWAY">mapping!$BG$2:$BG$11</definedName>
    <definedName name="Norway_Export">'export mapping'!$P$2:$P$1048576</definedName>
    <definedName name="OMAN">mapping!#REF!</definedName>
    <definedName name="PAKISTAN">mapping!#REF!</definedName>
    <definedName name="PANAMA">mapping!$BH$2:$BH$5</definedName>
    <definedName name="PAPUA_NEW_GUINEA">mapping!#REF!</definedName>
    <definedName name="PARAGUAY">mapping!$BI$2:$BI$7</definedName>
    <definedName name="Pasir_Gudang">'export mapping'!$W$6:$X$6</definedName>
    <definedName name="Penang">'export mapping'!$W$7:$X$7</definedName>
    <definedName name="PERU">mapping!$BJ$2:$BJ$4</definedName>
    <definedName name="PHILIPPINES">mapping!$BK$2:$BK$1048576</definedName>
    <definedName name="POLAND">mapping!$BL$2:$BL$4</definedName>
    <definedName name="Port_Klang">'export mapping'!$W$8:$X$8</definedName>
    <definedName name="PORTUGAL">mapping!$BM$2:$BM$15</definedName>
    <definedName name="PUERTO_RICO">mapping!$BN$2:$BN$24</definedName>
    <definedName name="QATAR">mapping!#REF!</definedName>
    <definedName name="REUNION">mapping!#REF!</definedName>
    <definedName name="ROMANIA">mapping!$BO$2:$BO$15</definedName>
    <definedName name="RUSSIA">mapping!#REF!</definedName>
    <definedName name="RUSSIA_EAST">mapping!$BP$2:$BP$1048576</definedName>
    <definedName name="RUSSIA_MED">mapping!$BQ$2</definedName>
    <definedName name="Russia_West" localSheetId="9">'export mapping'!$V$2:$V$8</definedName>
    <definedName name="RUSSIA_WEST">mapping!$BQ$2:$BQ$33</definedName>
    <definedName name="Russia_West_Export">'export mapping'!$V$2:$V$1048576</definedName>
    <definedName name="Sandakan">'export mapping'!$W$9:$X$9</definedName>
    <definedName name="SAUDI_ARABIA">mapping!#REF!</definedName>
    <definedName name="SENEGAL">mapping!#REF!</definedName>
    <definedName name="SEYCHELLES">mapping!#REF!</definedName>
    <definedName name="Sibu">'export mapping'!$V$12:$X$12</definedName>
    <definedName name="SIERRA_LEONE">mapping!#REF!</definedName>
    <definedName name="SINGAPORE">mapping!$BR$2:$BR$1048576</definedName>
    <definedName name="Singapore_Export">'export mapping'!$W$2:$W$1048576</definedName>
    <definedName name="SLOVAKIA">mapping!#REF!</definedName>
    <definedName name="SLOVENIA">mapping!$BS$2:$BS$15</definedName>
    <definedName name="SOMALIA">mapping!#REF!</definedName>
    <definedName name="SOUTH_AFRICA">mapping!#REF!</definedName>
    <definedName name="SOUTH_KOREA">mapping!$BT$2:$BT$1048576</definedName>
    <definedName name="SPAIN">mapping!$BU$2:$BU$15</definedName>
    <definedName name="Spain_Export">'export mapping'!$X$2:$X$1048576</definedName>
    <definedName name="SRI_LANKA">mapping!#REF!</definedName>
    <definedName name="SURINAME">mapping!$BV$2</definedName>
    <definedName name="SWEDEN">mapping!$BW$2:$BW$5</definedName>
    <definedName name="Sweden_Export">'export mapping'!$Q$2:$Q$1048576</definedName>
    <definedName name="SWITZERLAND" localSheetId="10">mapping!#REF!</definedName>
    <definedName name="SWITZERLAND">mapping!#REF!</definedName>
    <definedName name="Sydney">'export mapping'!$B$6:$XFD$6</definedName>
    <definedName name="SYRIA">mapping!$BX$2:$BX$15</definedName>
    <definedName name="TAIWAN">mapping!$BY$2:$BY$1048576</definedName>
    <definedName name="Taiwan_China_Export">'export mapping'!$Y$2:$Y$1048576</definedName>
    <definedName name="Taiwan_Export">'export mapping'!$Y$2:$Y$1048576</definedName>
    <definedName name="Tanjung_Pelepas">'export mapping'!$W$10:$X$10</definedName>
    <definedName name="TANZANIA">mapping!#REF!</definedName>
    <definedName name="Tawau">'export mapping'!$W$11:$X$11</definedName>
    <definedName name="THAILAND">mapping!$BZ$2:$BZ$1048576</definedName>
    <definedName name="TIMOR_LESTE">mapping!$CA$2:$CA$1048576</definedName>
    <definedName name="TOGO">mapping!#REF!</definedName>
    <definedName name="TRINIDAD_AND_TOBAGO">mapping!$CB$2:$CB$3</definedName>
    <definedName name="TUNISIA">mapping!$CC$2:$CC$15</definedName>
    <definedName name="Turkey" localSheetId="9">'export mapping'!$Z$2:$Z$8</definedName>
    <definedName name="TURKEY">mapping!$CD$2:$CD$15</definedName>
    <definedName name="Turkey_Export">'export mapping'!$Z$2:$Z$1048576</definedName>
    <definedName name="UGANDA" localSheetId="10">mapping!#REF!</definedName>
    <definedName name="UGANDA">mapping!#REF!</definedName>
    <definedName name="UKRAINE">mapping!$CG$2:$CG$15</definedName>
    <definedName name="UNITED_ARAB_EMIRATES">mapping!#REF!</definedName>
    <definedName name="UNITED_KINGDOM">mapping!$CE$2:$CE$6</definedName>
    <definedName name="United_Kingdom_Export">'export mapping'!$R$2:$R$1048576</definedName>
    <definedName name="UNITED_STATES_OF_AMERICA">mapping!$CF$2:$CF$446</definedName>
    <definedName name="URUGUAY">mapping!$CH$2</definedName>
    <definedName name="VENEZUELA">mapping!$CI$2:$CI$6</definedName>
    <definedName name="VIETNAM">mapping!$CJ$2:$CJ$1048576</definedName>
    <definedName name="Vietnam_Export">'export mapping'!$T$2:$T$1048576</definedName>
    <definedName name="YEMEN">mapping!#REF!</definedName>
    <definedName name="ZAMBIA">mapping!#REF!</definedName>
    <definedName name="ZIMBABWE">mapping!#REF!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287" i="1" l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630" i="1"/>
  <c r="W753" i="1"/>
  <c r="W457" i="1"/>
  <c r="W456" i="1"/>
  <c r="W455" i="1"/>
  <c r="W553" i="1"/>
  <c r="W556" i="1"/>
  <c r="W303" i="1"/>
  <c r="W259" i="1"/>
  <c r="W260" i="1"/>
  <c r="W261" i="1"/>
  <c r="W752" i="1"/>
  <c r="W751" i="1"/>
  <c r="W750" i="1"/>
  <c r="W749" i="1"/>
  <c r="W249" i="1"/>
  <c r="W250" i="1"/>
  <c r="W246" i="1"/>
  <c r="W247" i="1"/>
  <c r="W242" i="1"/>
  <c r="W243" i="1"/>
  <c r="W238" i="1"/>
  <c r="W239" i="1"/>
  <c r="W234" i="1"/>
  <c r="W235" i="1"/>
  <c r="W579" i="1" l="1"/>
  <c r="W575" i="1"/>
  <c r="W573" i="1"/>
  <c r="W571" i="1"/>
  <c r="W569" i="1"/>
  <c r="W559" i="1"/>
  <c r="W560" i="1"/>
  <c r="W178" i="1"/>
  <c r="W179" i="1"/>
  <c r="W547" i="1"/>
  <c r="W486" i="1"/>
  <c r="W487" i="1"/>
  <c r="W522" i="1"/>
  <c r="W523" i="1"/>
  <c r="W504" i="1"/>
  <c r="W505" i="1"/>
  <c r="W515" i="1"/>
  <c r="W516" i="1"/>
  <c r="W480" i="1"/>
  <c r="W481" i="1"/>
  <c r="W475" i="1"/>
  <c r="W476" i="1"/>
  <c r="W468" i="1"/>
  <c r="W469" i="1"/>
  <c r="W543" i="1"/>
  <c r="W540" i="1"/>
  <c r="W535" i="1"/>
  <c r="W531" i="1"/>
  <c r="W498" i="1"/>
  <c r="W499" i="1"/>
  <c r="W492" i="1"/>
  <c r="W493" i="1"/>
  <c r="W494" i="1"/>
  <c r="W528" i="1"/>
  <c r="W566" i="1"/>
  <c r="W567" i="1"/>
  <c r="W511" i="1"/>
  <c r="W512" i="1"/>
  <c r="W91" i="1"/>
  <c r="W88" i="1"/>
  <c r="W84" i="1"/>
  <c r="W729" i="1" l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28" i="1"/>
  <c r="W724" i="1"/>
  <c r="W725" i="1"/>
  <c r="W726" i="1"/>
  <c r="W727" i="1"/>
  <c r="W723" i="1"/>
  <c r="W722" i="1"/>
  <c r="W721" i="1"/>
  <c r="W720" i="1"/>
  <c r="W719" i="1"/>
  <c r="W718" i="1"/>
  <c r="W717" i="1"/>
  <c r="W716" i="1"/>
  <c r="W715" i="1"/>
  <c r="W714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01" i="1"/>
  <c r="W700" i="1"/>
  <c r="W699" i="1"/>
  <c r="W698" i="1"/>
  <c r="W697" i="1"/>
  <c r="W696" i="1"/>
  <c r="W695" i="1"/>
  <c r="W694" i="1"/>
  <c r="W693" i="1"/>
  <c r="W692" i="1" l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0" i="1"/>
  <c r="W593" i="1"/>
  <c r="W592" i="1"/>
  <c r="W591" i="1"/>
  <c r="W590" i="1"/>
  <c r="W585" i="1"/>
  <c r="W586" i="1"/>
  <c r="W587" i="1"/>
  <c r="W588" i="1"/>
  <c r="W589" i="1"/>
  <c r="W584" i="1" l="1"/>
  <c r="W583" i="1"/>
  <c r="W582" i="1"/>
  <c r="W581" i="1"/>
  <c r="W580" i="1"/>
  <c r="W578" i="1"/>
  <c r="W577" i="1"/>
  <c r="W576" i="1"/>
  <c r="W574" i="1"/>
  <c r="W572" i="1"/>
  <c r="W570" i="1"/>
  <c r="W563" i="1"/>
  <c r="W564" i="1"/>
  <c r="W565" i="1"/>
  <c r="W568" i="1"/>
  <c r="W81" i="1" l="1"/>
  <c r="W82" i="1"/>
  <c r="W83" i="1"/>
  <c r="W85" i="1"/>
  <c r="W86" i="1"/>
  <c r="W87" i="1"/>
  <c r="W89" i="1"/>
  <c r="W90" i="1"/>
  <c r="W92" i="1"/>
  <c r="W562" i="1" l="1"/>
  <c r="W561" i="1"/>
  <c r="W558" i="1"/>
  <c r="W557" i="1" l="1"/>
  <c r="W555" i="1"/>
  <c r="W554" i="1"/>
  <c r="W552" i="1"/>
  <c r="W551" i="1"/>
  <c r="W550" i="1"/>
  <c r="W541" i="1"/>
  <c r="W539" i="1"/>
  <c r="W538" i="1"/>
  <c r="W549" i="1"/>
  <c r="W548" i="1"/>
  <c r="W546" i="1"/>
  <c r="W545" i="1"/>
  <c r="W544" i="1"/>
  <c r="W542" i="1"/>
  <c r="W537" i="1"/>
  <c r="W536" i="1"/>
  <c r="W534" i="1"/>
  <c r="W533" i="1"/>
  <c r="W532" i="1"/>
  <c r="W530" i="1"/>
  <c r="W529" i="1"/>
  <c r="W527" i="1"/>
  <c r="W526" i="1"/>
  <c r="W525" i="1"/>
  <c r="W524" i="1"/>
  <c r="W521" i="1"/>
  <c r="W520" i="1"/>
  <c r="W519" i="1"/>
  <c r="W518" i="1"/>
  <c r="W517" i="1"/>
  <c r="W514" i="1"/>
  <c r="W513" i="1"/>
  <c r="W510" i="1"/>
  <c r="W509" i="1"/>
  <c r="W508" i="1"/>
  <c r="W507" i="1"/>
  <c r="W506" i="1"/>
  <c r="W503" i="1"/>
  <c r="W502" i="1"/>
  <c r="W501" i="1"/>
  <c r="W500" i="1"/>
  <c r="W497" i="1"/>
  <c r="W496" i="1"/>
  <c r="W495" i="1"/>
  <c r="W491" i="1"/>
  <c r="W490" i="1"/>
  <c r="W489" i="1"/>
  <c r="W488" i="1"/>
  <c r="W485" i="1"/>
  <c r="W484" i="1"/>
  <c r="W483" i="1"/>
  <c r="W482" i="1"/>
  <c r="W479" i="1"/>
  <c r="W478" i="1"/>
  <c r="W477" i="1"/>
  <c r="W474" i="1"/>
  <c r="W473" i="1"/>
  <c r="W472" i="1"/>
  <c r="W471" i="1"/>
  <c r="W470" i="1"/>
  <c r="W467" i="1"/>
  <c r="W466" i="1"/>
  <c r="W465" i="1"/>
  <c r="W464" i="1"/>
  <c r="W463" i="1"/>
  <c r="W462" i="1"/>
  <c r="W461" i="1"/>
  <c r="W460" i="1"/>
  <c r="W459" i="1"/>
  <c r="W458" i="1"/>
  <c r="W194" i="1" l="1"/>
  <c r="W193" i="1"/>
  <c r="A462" i="13" l="1"/>
  <c r="W449" i="1" l="1"/>
  <c r="W450" i="1"/>
  <c r="W451" i="1"/>
  <c r="W452" i="1"/>
  <c r="W453" i="1"/>
  <c r="W454" i="1"/>
  <c r="W448" i="1"/>
  <c r="W403" i="1" l="1"/>
  <c r="W402" i="1"/>
  <c r="W401" i="1"/>
  <c r="W400" i="1"/>
  <c r="W372" i="1"/>
  <c r="W371" i="1"/>
  <c r="W251" i="1"/>
  <c r="W248" i="1"/>
  <c r="W245" i="1"/>
  <c r="W244" i="1"/>
  <c r="W241" i="1"/>
  <c r="W240" i="1"/>
  <c r="W237" i="1"/>
  <c r="W236" i="1"/>
  <c r="W233" i="1"/>
  <c r="W232" i="1"/>
  <c r="W61" i="1" l="1"/>
  <c r="W60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302" i="1"/>
  <c r="W301" i="1"/>
  <c r="W300" i="1"/>
  <c r="W141" i="1" l="1"/>
  <c r="W140" i="1"/>
  <c r="W142" i="1"/>
  <c r="W143" i="1"/>
  <c r="C2" i="2" l="1"/>
  <c r="W131" i="1" l="1"/>
  <c r="W130" i="1"/>
  <c r="W129" i="1"/>
  <c r="W128" i="1"/>
  <c r="W127" i="1"/>
  <c r="W126" i="1"/>
  <c r="W223" i="1" l="1"/>
  <c r="W222" i="1"/>
  <c r="W221" i="1"/>
  <c r="W220" i="1"/>
  <c r="W219" i="1"/>
  <c r="W218" i="1"/>
  <c r="W439" i="1" l="1"/>
  <c r="W438" i="1"/>
  <c r="W437" i="1"/>
  <c r="W436" i="1"/>
  <c r="W435" i="1"/>
  <c r="W408" i="1"/>
  <c r="W407" i="1"/>
  <c r="W406" i="1"/>
  <c r="W393" i="1"/>
  <c r="W392" i="1"/>
  <c r="W391" i="1"/>
  <c r="W296" i="1"/>
  <c r="W295" i="1"/>
  <c r="W294" i="1"/>
  <c r="W293" i="1"/>
  <c r="W292" i="1"/>
  <c r="W291" i="1"/>
  <c r="W275" i="1"/>
  <c r="W274" i="1"/>
  <c r="W273" i="1"/>
  <c r="W205" i="1"/>
  <c r="W204" i="1"/>
  <c r="W203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34" i="1"/>
  <c r="W133" i="1"/>
  <c r="W132" i="1"/>
  <c r="W121" i="1"/>
  <c r="W120" i="1"/>
  <c r="W119" i="1"/>
  <c r="W118" i="1"/>
  <c r="W117" i="1"/>
  <c r="W116" i="1"/>
  <c r="W103" i="1"/>
  <c r="W102" i="1"/>
  <c r="W101" i="1"/>
  <c r="W98" i="1"/>
  <c r="W97" i="1"/>
  <c r="W96" i="1"/>
  <c r="W45" i="1"/>
  <c r="W44" i="1"/>
  <c r="W43" i="1"/>
  <c r="W42" i="1"/>
  <c r="W21" i="1"/>
  <c r="W20" i="1"/>
  <c r="W19" i="1"/>
  <c r="W18" i="1"/>
  <c r="W17" i="1"/>
  <c r="W16" i="1"/>
  <c r="W15" i="1"/>
  <c r="W14" i="1"/>
  <c r="W13" i="1"/>
  <c r="C2" i="10" l="1"/>
  <c r="B367" i="11" l="1"/>
  <c r="B368" i="11"/>
  <c r="B365" i="11"/>
  <c r="B369" i="11"/>
  <c r="B366" i="11"/>
  <c r="B372" i="11"/>
  <c r="B371" i="11"/>
  <c r="B370" i="11"/>
  <c r="B364" i="11"/>
  <c r="A364" i="11" s="1"/>
  <c r="B363" i="11"/>
  <c r="A363" i="11" s="1"/>
  <c r="B362" i="11"/>
  <c r="B361" i="11"/>
  <c r="B303" i="11"/>
  <c r="B359" i="11"/>
  <c r="B360" i="11"/>
  <c r="B4" i="11"/>
  <c r="A4" i="11" s="1"/>
  <c r="B304" i="11"/>
  <c r="B311" i="11"/>
  <c r="B324" i="11"/>
  <c r="A324" i="11" s="1"/>
  <c r="B330" i="11"/>
  <c r="B337" i="11"/>
  <c r="A337" i="11" s="1"/>
  <c r="B343" i="11"/>
  <c r="A343" i="11" s="1"/>
  <c r="B356" i="11"/>
  <c r="A356" i="11" s="1"/>
  <c r="B313" i="11"/>
  <c r="B319" i="11"/>
  <c r="B332" i="11"/>
  <c r="A332" i="11" s="1"/>
  <c r="B338" i="11"/>
  <c r="A338" i="11" s="1"/>
  <c r="B351" i="11"/>
  <c r="A351" i="11" s="1"/>
  <c r="B307" i="11"/>
  <c r="B326" i="11"/>
  <c r="A326" i="11" s="1"/>
  <c r="B333" i="11"/>
  <c r="A333" i="11" s="1"/>
  <c r="B358" i="11"/>
  <c r="A358" i="11" s="1"/>
  <c r="B321" i="11"/>
  <c r="B327" i="11"/>
  <c r="B340" i="11"/>
  <c r="B353" i="11"/>
  <c r="A353" i="11" s="1"/>
  <c r="B348" i="11"/>
  <c r="B317" i="11"/>
  <c r="B355" i="11"/>
  <c r="A355" i="11" s="1"/>
  <c r="B305" i="11"/>
  <c r="B312" i="11"/>
  <c r="B318" i="11"/>
  <c r="B325" i="11"/>
  <c r="A325" i="11" s="1"/>
  <c r="B331" i="11"/>
  <c r="A331" i="11" s="1"/>
  <c r="B344" i="11"/>
  <c r="A344" i="11" s="1"/>
  <c r="B350" i="11"/>
  <c r="B357" i="11"/>
  <c r="A357" i="11" s="1"/>
  <c r="B306" i="11"/>
  <c r="B345" i="11"/>
  <c r="A345" i="11" s="1"/>
  <c r="B320" i="11"/>
  <c r="B339" i="11"/>
  <c r="B352" i="11"/>
  <c r="A352" i="11" s="1"/>
  <c r="B314" i="11"/>
  <c r="B310" i="11"/>
  <c r="B336" i="11"/>
  <c r="A336" i="11" s="1"/>
  <c r="B346" i="11"/>
  <c r="A346" i="11" s="1"/>
  <c r="B349" i="11"/>
  <c r="B308" i="11"/>
  <c r="B309" i="11"/>
  <c r="B315" i="11"/>
  <c r="B328" i="11"/>
  <c r="B334" i="11"/>
  <c r="A334" i="11" s="1"/>
  <c r="B341" i="11"/>
  <c r="B347" i="11"/>
  <c r="B316" i="11"/>
  <c r="B322" i="11"/>
  <c r="B329" i="11"/>
  <c r="B335" i="11"/>
  <c r="A335" i="11" s="1"/>
  <c r="B354" i="11"/>
  <c r="A354" i="11" s="1"/>
  <c r="B323" i="11"/>
  <c r="A323" i="11" s="1"/>
  <c r="B342" i="11"/>
  <c r="B23" i="11"/>
  <c r="B24" i="11"/>
  <c r="B25" i="11"/>
  <c r="B26" i="11"/>
  <c r="B279" i="11"/>
  <c r="A279" i="11" s="1"/>
  <c r="B239" i="11"/>
  <c r="A239" i="11" s="1"/>
  <c r="B298" i="11"/>
  <c r="A298" i="11" s="1"/>
  <c r="B282" i="11"/>
  <c r="A282" i="11" s="1"/>
  <c r="B274" i="11"/>
  <c r="A274" i="11" s="1"/>
  <c r="B297" i="11"/>
  <c r="A297" i="11" s="1"/>
  <c r="B289" i="11"/>
  <c r="A289" i="11" s="1"/>
  <c r="B281" i="11"/>
  <c r="A281" i="11" s="1"/>
  <c r="B273" i="11"/>
  <c r="A273" i="11" s="1"/>
  <c r="B265" i="11"/>
  <c r="A265" i="11" s="1"/>
  <c r="B257" i="11"/>
  <c r="A257" i="11" s="1"/>
  <c r="B249" i="11"/>
  <c r="A249" i="11" s="1"/>
  <c r="B241" i="11"/>
  <c r="B233" i="11"/>
  <c r="A233" i="11" s="1"/>
  <c r="B225" i="11"/>
  <c r="A225" i="11" s="1"/>
  <c r="B217" i="11"/>
  <c r="A217" i="11" s="1"/>
  <c r="B209" i="11"/>
  <c r="A209" i="11" s="1"/>
  <c r="B201" i="11"/>
  <c r="A201" i="11" s="1"/>
  <c r="B193" i="11"/>
  <c r="A193" i="11" s="1"/>
  <c r="B185" i="11"/>
  <c r="A185" i="11" s="1"/>
  <c r="B177" i="11"/>
  <c r="A177" i="11" s="1"/>
  <c r="B169" i="11"/>
  <c r="A169" i="11" s="1"/>
  <c r="B161" i="11"/>
  <c r="A161" i="11" s="1"/>
  <c r="B153" i="11"/>
  <c r="A153" i="11" s="1"/>
  <c r="B145" i="11"/>
  <c r="A145" i="11" s="1"/>
  <c r="B137" i="11"/>
  <c r="A137" i="11" s="1"/>
  <c r="B129" i="11"/>
  <c r="A129" i="11" s="1"/>
  <c r="B121" i="11"/>
  <c r="A121" i="11" s="1"/>
  <c r="B113" i="11"/>
  <c r="B105" i="11"/>
  <c r="B97" i="11"/>
  <c r="B89" i="11"/>
  <c r="A89" i="11" s="1"/>
  <c r="B81" i="11"/>
  <c r="A81" i="11" s="1"/>
  <c r="B71" i="11"/>
  <c r="A71" i="11" s="1"/>
  <c r="B63" i="11"/>
  <c r="A63" i="11" s="1"/>
  <c r="B55" i="11"/>
  <c r="B47" i="11"/>
  <c r="B39" i="11"/>
  <c r="A39" i="11" s="1"/>
  <c r="B31" i="11"/>
  <c r="B19" i="11"/>
  <c r="A19" i="11" s="1"/>
  <c r="B11" i="11"/>
  <c r="A11" i="11" s="1"/>
  <c r="B296" i="11"/>
  <c r="A296" i="11" s="1"/>
  <c r="B288" i="11"/>
  <c r="A288" i="11" s="1"/>
  <c r="B280" i="11"/>
  <c r="A280" i="11" s="1"/>
  <c r="B272" i="11"/>
  <c r="A272" i="11" s="1"/>
  <c r="B264" i="11"/>
  <c r="A264" i="11" s="1"/>
  <c r="B256" i="11"/>
  <c r="A256" i="11" s="1"/>
  <c r="B248" i="11"/>
  <c r="A248" i="11" s="1"/>
  <c r="B240" i="11"/>
  <c r="B232" i="11"/>
  <c r="A232" i="11" s="1"/>
  <c r="B224" i="11"/>
  <c r="A224" i="11" s="1"/>
  <c r="B216" i="11"/>
  <c r="A216" i="11" s="1"/>
  <c r="B208" i="11"/>
  <c r="A208" i="11" s="1"/>
  <c r="B200" i="11"/>
  <c r="A200" i="11" s="1"/>
  <c r="B192" i="11"/>
  <c r="A192" i="11" s="1"/>
  <c r="B184" i="11"/>
  <c r="A184" i="11" s="1"/>
  <c r="B176" i="11"/>
  <c r="A176" i="11" s="1"/>
  <c r="B168" i="11"/>
  <c r="A168" i="11" s="1"/>
  <c r="B160" i="11"/>
  <c r="A160" i="11" s="1"/>
  <c r="B152" i="11"/>
  <c r="A152" i="11" s="1"/>
  <c r="B144" i="11"/>
  <c r="A144" i="11" s="1"/>
  <c r="B136" i="11"/>
  <c r="A136" i="11" s="1"/>
  <c r="B128" i="11"/>
  <c r="A128" i="11" s="1"/>
  <c r="B120" i="11"/>
  <c r="A120" i="11" s="1"/>
  <c r="B112" i="11"/>
  <c r="B104" i="11"/>
  <c r="A104" i="11" s="1"/>
  <c r="B96" i="11"/>
  <c r="B88" i="11"/>
  <c r="A88" i="11" s="1"/>
  <c r="B80" i="11"/>
  <c r="A80" i="11" s="1"/>
  <c r="B70" i="11"/>
  <c r="A70" i="11" s="1"/>
  <c r="B62" i="11"/>
  <c r="A62" i="11" s="1"/>
  <c r="B54" i="11"/>
  <c r="B46" i="11"/>
  <c r="A46" i="11" s="1"/>
  <c r="B38" i="11"/>
  <c r="A38" i="11" s="1"/>
  <c r="B30" i="11"/>
  <c r="A30" i="11" s="1"/>
  <c r="B18" i="11"/>
  <c r="B10" i="11"/>
  <c r="A10" i="11" s="1"/>
  <c r="B263" i="11"/>
  <c r="A263" i="11" s="1"/>
  <c r="B223" i="11"/>
  <c r="A223" i="11" s="1"/>
  <c r="B191" i="11"/>
  <c r="A191" i="11" s="1"/>
  <c r="B175" i="11"/>
  <c r="A175" i="11" s="1"/>
  <c r="B151" i="11"/>
  <c r="A151" i="11" s="1"/>
  <c r="B127" i="11"/>
  <c r="A127" i="11" s="1"/>
  <c r="B103" i="11"/>
  <c r="A103" i="11" s="1"/>
  <c r="B79" i="11"/>
  <c r="A79" i="11" s="1"/>
  <c r="B61" i="11"/>
  <c r="A61" i="11" s="1"/>
  <c r="B29" i="11"/>
  <c r="A29" i="11" s="1"/>
  <c r="B302" i="11"/>
  <c r="B278" i="11"/>
  <c r="A278" i="11" s="1"/>
  <c r="B262" i="11"/>
  <c r="A262" i="11" s="1"/>
  <c r="B230" i="11"/>
  <c r="A230" i="11" s="1"/>
  <c r="B206" i="11"/>
  <c r="A206" i="11" s="1"/>
  <c r="B190" i="11"/>
  <c r="A190" i="11" s="1"/>
  <c r="B166" i="11"/>
  <c r="A166" i="11" s="1"/>
  <c r="B142" i="11"/>
  <c r="A142" i="11" s="1"/>
  <c r="B118" i="11"/>
  <c r="A118" i="11" s="1"/>
  <c r="B102" i="11"/>
  <c r="A102" i="11" s="1"/>
  <c r="B78" i="11"/>
  <c r="A78" i="11" s="1"/>
  <c r="B52" i="11"/>
  <c r="B8" i="11"/>
  <c r="A8" i="11" s="1"/>
  <c r="B285" i="11"/>
  <c r="A285" i="11" s="1"/>
  <c r="B277" i="11"/>
  <c r="A277" i="11" s="1"/>
  <c r="B269" i="11"/>
  <c r="A269" i="11" s="1"/>
  <c r="B261" i="11"/>
  <c r="A261" i="11" s="1"/>
  <c r="B253" i="11"/>
  <c r="A253" i="11" s="1"/>
  <c r="B245" i="11"/>
  <c r="A245" i="11" s="1"/>
  <c r="B237" i="11"/>
  <c r="A237" i="11" s="1"/>
  <c r="B229" i="11"/>
  <c r="A229" i="11" s="1"/>
  <c r="B221" i="11"/>
  <c r="A221" i="11" s="1"/>
  <c r="B213" i="11"/>
  <c r="A213" i="11" s="1"/>
  <c r="B205" i="11"/>
  <c r="A205" i="11" s="1"/>
  <c r="B197" i="11"/>
  <c r="A197" i="11" s="1"/>
  <c r="B189" i="11"/>
  <c r="A189" i="11" s="1"/>
  <c r="B181" i="11"/>
  <c r="A181" i="11" s="1"/>
  <c r="B173" i="11"/>
  <c r="A173" i="11" s="1"/>
  <c r="B165" i="11"/>
  <c r="A165" i="11" s="1"/>
  <c r="B157" i="11"/>
  <c r="A157" i="11" s="1"/>
  <c r="B149" i="11"/>
  <c r="A149" i="11" s="1"/>
  <c r="B141" i="11"/>
  <c r="A141" i="11" s="1"/>
  <c r="B133" i="11"/>
  <c r="A133" i="11" s="1"/>
  <c r="B125" i="11"/>
  <c r="A125" i="11" s="1"/>
  <c r="B117" i="11"/>
  <c r="A117" i="11" s="1"/>
  <c r="B109" i="11"/>
  <c r="B101" i="11"/>
  <c r="A101" i="11" s="1"/>
  <c r="B93" i="11"/>
  <c r="B85" i="11"/>
  <c r="A85" i="11" s="1"/>
  <c r="B77" i="11"/>
  <c r="A77" i="11" s="1"/>
  <c r="B75" i="11"/>
  <c r="A75" i="11" s="1"/>
  <c r="B67" i="11"/>
  <c r="A67" i="11" s="1"/>
  <c r="B59" i="11"/>
  <c r="A59" i="11" s="1"/>
  <c r="B51" i="11"/>
  <c r="B43" i="11"/>
  <c r="A43" i="11" s="1"/>
  <c r="B35" i="11"/>
  <c r="A35" i="11" s="1"/>
  <c r="B27" i="11"/>
  <c r="A27" i="11" s="1"/>
  <c r="B15" i="11"/>
  <c r="B7" i="11"/>
  <c r="A7" i="11" s="1"/>
  <c r="B287" i="11"/>
  <c r="A287" i="11" s="1"/>
  <c r="B247" i="11"/>
  <c r="A247" i="11" s="1"/>
  <c r="B231" i="11"/>
  <c r="A231" i="11" s="1"/>
  <c r="B207" i="11"/>
  <c r="A207" i="11" s="1"/>
  <c r="B183" i="11"/>
  <c r="A183" i="11" s="1"/>
  <c r="B159" i="11"/>
  <c r="A159" i="11" s="1"/>
  <c r="B135" i="11"/>
  <c r="A135" i="11" s="1"/>
  <c r="B111" i="11"/>
  <c r="B87" i="11"/>
  <c r="A87" i="11" s="1"/>
  <c r="B53" i="11"/>
  <c r="B17" i="11"/>
  <c r="B294" i="11"/>
  <c r="A294" i="11" s="1"/>
  <c r="B270" i="11"/>
  <c r="A270" i="11" s="1"/>
  <c r="B246" i="11"/>
  <c r="A246" i="11" s="1"/>
  <c r="B238" i="11"/>
  <c r="A238" i="11" s="1"/>
  <c r="B214" i="11"/>
  <c r="A214" i="11" s="1"/>
  <c r="B198" i="11"/>
  <c r="A198" i="11" s="1"/>
  <c r="B174" i="11"/>
  <c r="A174" i="11" s="1"/>
  <c r="B150" i="11"/>
  <c r="A150" i="11" s="1"/>
  <c r="B134" i="11"/>
  <c r="A134" i="11" s="1"/>
  <c r="B110" i="11"/>
  <c r="B86" i="11"/>
  <c r="A86" i="11" s="1"/>
  <c r="B60" i="11"/>
  <c r="A60" i="11" s="1"/>
  <c r="B16" i="11"/>
  <c r="B301" i="11"/>
  <c r="B292" i="11"/>
  <c r="A292" i="11" s="1"/>
  <c r="B276" i="11"/>
  <c r="A276" i="11" s="1"/>
  <c r="B268" i="11"/>
  <c r="A268" i="11" s="1"/>
  <c r="B260" i="11"/>
  <c r="A260" i="11" s="1"/>
  <c r="B252" i="11"/>
  <c r="A252" i="11" s="1"/>
  <c r="B244" i="11"/>
  <c r="A244" i="11" s="1"/>
  <c r="B236" i="11"/>
  <c r="A236" i="11" s="1"/>
  <c r="B228" i="11"/>
  <c r="A228" i="11" s="1"/>
  <c r="B220" i="11"/>
  <c r="A220" i="11" s="1"/>
  <c r="B212" i="11"/>
  <c r="A212" i="11" s="1"/>
  <c r="B204" i="11"/>
  <c r="A204" i="11" s="1"/>
  <c r="B196" i="11"/>
  <c r="A196" i="11" s="1"/>
  <c r="B188" i="11"/>
  <c r="A188" i="11" s="1"/>
  <c r="B180" i="11"/>
  <c r="A180" i="11" s="1"/>
  <c r="B172" i="11"/>
  <c r="A172" i="11" s="1"/>
  <c r="B164" i="11"/>
  <c r="A164" i="11" s="1"/>
  <c r="B156" i="11"/>
  <c r="A156" i="11" s="1"/>
  <c r="B148" i="11"/>
  <c r="A148" i="11" s="1"/>
  <c r="B140" i="11"/>
  <c r="A140" i="11" s="1"/>
  <c r="B132" i="11"/>
  <c r="A132" i="11" s="1"/>
  <c r="B124" i="11"/>
  <c r="A124" i="11" s="1"/>
  <c r="B116" i="11"/>
  <c r="A116" i="11" s="1"/>
  <c r="B108" i="11"/>
  <c r="B100" i="11"/>
  <c r="B92" i="11"/>
  <c r="A92" i="11" s="1"/>
  <c r="B84" i="11"/>
  <c r="B74" i="11"/>
  <c r="A74" i="11" s="1"/>
  <c r="B66" i="11"/>
  <c r="A66" i="11" s="1"/>
  <c r="B58" i="11"/>
  <c r="B50" i="11"/>
  <c r="B42" i="11"/>
  <c r="A42" i="11" s="1"/>
  <c r="B34" i="11"/>
  <c r="B22" i="11"/>
  <c r="B14" i="11"/>
  <c r="A14" i="11" s="1"/>
  <c r="B6" i="11"/>
  <c r="B295" i="11"/>
  <c r="A295" i="11" s="1"/>
  <c r="B255" i="11"/>
  <c r="A255" i="11" s="1"/>
  <c r="B215" i="11"/>
  <c r="A215" i="11" s="1"/>
  <c r="B199" i="11"/>
  <c r="A199" i="11" s="1"/>
  <c r="B167" i="11"/>
  <c r="A167" i="11" s="1"/>
  <c r="B143" i="11"/>
  <c r="A143" i="11" s="1"/>
  <c r="B119" i="11"/>
  <c r="A119" i="11" s="1"/>
  <c r="B95" i="11"/>
  <c r="B69" i="11"/>
  <c r="A69" i="11" s="1"/>
  <c r="B45" i="11"/>
  <c r="A45" i="11" s="1"/>
  <c r="B37" i="11"/>
  <c r="A37" i="11" s="1"/>
  <c r="B9" i="11"/>
  <c r="A9" i="11" s="1"/>
  <c r="B286" i="11"/>
  <c r="A286" i="11" s="1"/>
  <c r="B254" i="11"/>
  <c r="A254" i="11" s="1"/>
  <c r="B222" i="11"/>
  <c r="A222" i="11" s="1"/>
  <c r="B182" i="11"/>
  <c r="A182" i="11" s="1"/>
  <c r="B158" i="11"/>
  <c r="A158" i="11" s="1"/>
  <c r="B126" i="11"/>
  <c r="A126" i="11" s="1"/>
  <c r="B94" i="11"/>
  <c r="B76" i="11"/>
  <c r="A76" i="11" s="1"/>
  <c r="B68" i="11"/>
  <c r="A68" i="11" s="1"/>
  <c r="B44" i="11"/>
  <c r="A44" i="11" s="1"/>
  <c r="B36" i="11"/>
  <c r="A36" i="11" s="1"/>
  <c r="B28" i="11"/>
  <c r="A28" i="11" s="1"/>
  <c r="B293" i="11"/>
  <c r="A293" i="11" s="1"/>
  <c r="B300" i="11"/>
  <c r="B284" i="11"/>
  <c r="A284" i="11" s="1"/>
  <c r="B299" i="11"/>
  <c r="A299" i="11" s="1"/>
  <c r="B291" i="11"/>
  <c r="A291" i="11" s="1"/>
  <c r="B283" i="11"/>
  <c r="A283" i="11" s="1"/>
  <c r="B275" i="11"/>
  <c r="A275" i="11" s="1"/>
  <c r="B267" i="11"/>
  <c r="A267" i="11" s="1"/>
  <c r="B259" i="11"/>
  <c r="A259" i="11" s="1"/>
  <c r="B251" i="11"/>
  <c r="A251" i="11" s="1"/>
  <c r="B243" i="11"/>
  <c r="B235" i="11"/>
  <c r="A235" i="11" s="1"/>
  <c r="B227" i="11"/>
  <c r="A227" i="11" s="1"/>
  <c r="B219" i="11"/>
  <c r="A219" i="11" s="1"/>
  <c r="B211" i="11"/>
  <c r="A211" i="11" s="1"/>
  <c r="B203" i="11"/>
  <c r="A203" i="11" s="1"/>
  <c r="B195" i="11"/>
  <c r="A195" i="11" s="1"/>
  <c r="B187" i="11"/>
  <c r="A187" i="11" s="1"/>
  <c r="B179" i="11"/>
  <c r="A179" i="11" s="1"/>
  <c r="B171" i="11"/>
  <c r="A171" i="11" s="1"/>
  <c r="B163" i="11"/>
  <c r="A163" i="11" s="1"/>
  <c r="B155" i="11"/>
  <c r="A155" i="11" s="1"/>
  <c r="B147" i="11"/>
  <c r="A147" i="11" s="1"/>
  <c r="B139" i="11"/>
  <c r="A139" i="11" s="1"/>
  <c r="B131" i="11"/>
  <c r="A131" i="11" s="1"/>
  <c r="B123" i="11"/>
  <c r="A123" i="11" s="1"/>
  <c r="B115" i="11"/>
  <c r="A115" i="11" s="1"/>
  <c r="B107" i="11"/>
  <c r="B99" i="11"/>
  <c r="B91" i="11"/>
  <c r="A91" i="11" s="1"/>
  <c r="B83" i="11"/>
  <c r="B73" i="11"/>
  <c r="A73" i="11" s="1"/>
  <c r="B65" i="11"/>
  <c r="A65" i="11" s="1"/>
  <c r="B57" i="11"/>
  <c r="B49" i="11"/>
  <c r="B41" i="11"/>
  <c r="A41" i="11" s="1"/>
  <c r="B33" i="11"/>
  <c r="B21" i="11"/>
  <c r="B13" i="11"/>
  <c r="A13" i="11" s="1"/>
  <c r="B5" i="11"/>
  <c r="B271" i="11"/>
  <c r="A271" i="11" s="1"/>
  <c r="B290" i="11"/>
  <c r="A290" i="11" s="1"/>
  <c r="B266" i="11"/>
  <c r="A266" i="11" s="1"/>
  <c r="B258" i="11"/>
  <c r="A258" i="11" s="1"/>
  <c r="B250" i="11"/>
  <c r="A250" i="11" s="1"/>
  <c r="B242" i="11"/>
  <c r="B234" i="11"/>
  <c r="A234" i="11" s="1"/>
  <c r="B226" i="11"/>
  <c r="A226" i="11" s="1"/>
  <c r="B218" i="11"/>
  <c r="A218" i="11" s="1"/>
  <c r="B210" i="11"/>
  <c r="A210" i="11" s="1"/>
  <c r="B202" i="11"/>
  <c r="A202" i="11" s="1"/>
  <c r="B194" i="11"/>
  <c r="A194" i="11" s="1"/>
  <c r="B186" i="11"/>
  <c r="A186" i="11" s="1"/>
  <c r="B178" i="11"/>
  <c r="A178" i="11" s="1"/>
  <c r="B170" i="11"/>
  <c r="A170" i="11" s="1"/>
  <c r="B162" i="11"/>
  <c r="A162" i="11" s="1"/>
  <c r="B154" i="11"/>
  <c r="A154" i="11" s="1"/>
  <c r="B146" i="11"/>
  <c r="A146" i="11" s="1"/>
  <c r="B138" i="11"/>
  <c r="A138" i="11" s="1"/>
  <c r="B130" i="11"/>
  <c r="A130" i="11" s="1"/>
  <c r="B122" i="11"/>
  <c r="A122" i="11" s="1"/>
  <c r="B114" i="11"/>
  <c r="A114" i="11" s="1"/>
  <c r="B106" i="11"/>
  <c r="B98" i="11"/>
  <c r="B90" i="11"/>
  <c r="A90" i="11" s="1"/>
  <c r="B82" i="11"/>
  <c r="A82" i="11" s="1"/>
  <c r="B72" i="11"/>
  <c r="A72" i="11" s="1"/>
  <c r="B64" i="11"/>
  <c r="A64" i="11" s="1"/>
  <c r="B56" i="11"/>
  <c r="B48" i="11"/>
  <c r="B40" i="11"/>
  <c r="A40" i="11" s="1"/>
  <c r="B32" i="11"/>
  <c r="B20" i="11"/>
  <c r="A20" i="11" s="1"/>
  <c r="B12" i="11"/>
  <c r="A12" i="11" s="1"/>
  <c r="W4" i="1" l="1"/>
  <c r="W5" i="1"/>
  <c r="W6" i="1"/>
  <c r="W7" i="1"/>
  <c r="W8" i="1"/>
  <c r="W9" i="1"/>
  <c r="W10" i="1"/>
  <c r="W11" i="1"/>
  <c r="W12" i="1"/>
  <c r="W38" i="1"/>
  <c r="W39" i="1"/>
  <c r="W40" i="1"/>
  <c r="W41" i="1"/>
  <c r="W46" i="1"/>
  <c r="W47" i="1"/>
  <c r="W48" i="1"/>
  <c r="W49" i="1"/>
  <c r="W51" i="1"/>
  <c r="W52" i="1"/>
  <c r="W53" i="1"/>
  <c r="W54" i="1"/>
  <c r="W55" i="1"/>
  <c r="W56" i="1"/>
  <c r="W57" i="1"/>
  <c r="W58" i="1"/>
  <c r="W59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93" i="1"/>
  <c r="W94" i="1"/>
  <c r="W95" i="1"/>
  <c r="W99" i="1"/>
  <c r="W100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22" i="1"/>
  <c r="W123" i="1"/>
  <c r="W124" i="1"/>
  <c r="W125" i="1"/>
  <c r="W135" i="1"/>
  <c r="W136" i="1"/>
  <c r="W137" i="1"/>
  <c r="W138" i="1"/>
  <c r="W139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76" i="1"/>
  <c r="W177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5" i="1"/>
  <c r="W196" i="1"/>
  <c r="W197" i="1"/>
  <c r="W198" i="1"/>
  <c r="W199" i="1"/>
  <c r="W200" i="1"/>
  <c r="W201" i="1"/>
  <c r="W202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24" i="1"/>
  <c r="W225" i="1"/>
  <c r="W226" i="1"/>
  <c r="W227" i="1"/>
  <c r="W228" i="1"/>
  <c r="W229" i="1"/>
  <c r="W230" i="1"/>
  <c r="W231" i="1"/>
  <c r="W252" i="1"/>
  <c r="W253" i="1"/>
  <c r="W254" i="1"/>
  <c r="W255" i="1"/>
  <c r="W256" i="1"/>
  <c r="W257" i="1"/>
  <c r="W258" i="1"/>
  <c r="W262" i="1"/>
  <c r="W263" i="1"/>
  <c r="W264" i="1"/>
  <c r="W265" i="1"/>
  <c r="W266" i="1"/>
  <c r="W267" i="1"/>
  <c r="W268" i="1"/>
  <c r="W269" i="1"/>
  <c r="W270" i="1"/>
  <c r="W271" i="1"/>
  <c r="W272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7" i="1"/>
  <c r="W298" i="1"/>
  <c r="W299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4" i="1"/>
  <c r="W395" i="1"/>
  <c r="W396" i="1"/>
  <c r="W397" i="1"/>
  <c r="W398" i="1"/>
  <c r="W399" i="1"/>
  <c r="W404" i="1"/>
  <c r="W405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40" i="1"/>
  <c r="W441" i="1"/>
  <c r="W442" i="1"/>
  <c r="W443" i="1"/>
  <c r="W444" i="1"/>
  <c r="W445" i="1"/>
  <c r="W446" i="1"/>
  <c r="W447" i="1"/>
  <c r="D2" i="2" l="1"/>
  <c r="W3" i="1" l="1"/>
  <c r="A289" i="13" l="1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C3" i="9"/>
  <c r="D3" i="9" s="1"/>
  <c r="C4" i="9"/>
  <c r="D4" i="9" s="1"/>
  <c r="C5" i="9"/>
  <c r="D5" i="9" s="1"/>
  <c r="C6" i="9"/>
  <c r="D6" i="9"/>
  <c r="C7" i="9"/>
  <c r="D7" i="9" s="1"/>
  <c r="C8" i="9"/>
  <c r="D8" i="9"/>
  <c r="C9" i="9"/>
  <c r="D9" i="9"/>
  <c r="C10" i="9"/>
  <c r="D10" i="9" s="1"/>
  <c r="C11" i="9"/>
  <c r="D11" i="9" s="1"/>
  <c r="C12" i="9"/>
  <c r="D12" i="9" s="1"/>
  <c r="C13" i="9"/>
  <c r="D13" i="9" s="1"/>
  <c r="C14" i="9"/>
  <c r="D14" i="9" s="1"/>
  <c r="C15" i="9"/>
  <c r="D15" i="9" s="1"/>
  <c r="C16" i="9"/>
  <c r="D16" i="9" s="1"/>
  <c r="C17" i="9"/>
  <c r="D17" i="9"/>
  <c r="C18" i="9"/>
  <c r="D18" i="9"/>
  <c r="C19" i="9"/>
  <c r="D19" i="9" s="1"/>
  <c r="C20" i="9"/>
  <c r="D20" i="9"/>
  <c r="C21" i="9"/>
  <c r="D21" i="9" s="1"/>
  <c r="C22" i="9"/>
  <c r="D22" i="9" s="1"/>
  <c r="C23" i="9"/>
  <c r="D23" i="9" s="1"/>
  <c r="C24" i="9"/>
  <c r="D24" i="9" s="1"/>
  <c r="C25" i="9"/>
  <c r="D25" i="9" s="1"/>
  <c r="C26" i="9"/>
  <c r="D26" i="9"/>
  <c r="C27" i="9"/>
  <c r="D27" i="9" s="1"/>
  <c r="C28" i="9"/>
  <c r="D28" i="9" s="1"/>
  <c r="C29" i="9"/>
  <c r="D29" i="9"/>
  <c r="C30" i="9"/>
  <c r="D30" i="9" s="1"/>
  <c r="C31" i="9"/>
  <c r="D31" i="9" s="1"/>
  <c r="C32" i="9"/>
  <c r="D32" i="9"/>
  <c r="C33" i="9"/>
  <c r="D33" i="9" s="1"/>
  <c r="C34" i="9"/>
  <c r="D34" i="9" s="1"/>
  <c r="C35" i="9"/>
  <c r="D35" i="9" s="1"/>
  <c r="C36" i="9"/>
  <c r="D36" i="9" s="1"/>
  <c r="C37" i="9"/>
  <c r="D37" i="9" s="1"/>
  <c r="C38" i="9"/>
  <c r="D38" i="9"/>
  <c r="C39" i="9"/>
  <c r="D39" i="9" s="1"/>
  <c r="C40" i="9"/>
  <c r="D40" i="9"/>
  <c r="C41" i="9"/>
  <c r="D41" i="9"/>
  <c r="C42" i="9"/>
  <c r="D42" i="9" s="1"/>
  <c r="C43" i="9"/>
  <c r="D43" i="9" s="1"/>
  <c r="C44" i="9"/>
  <c r="D44" i="9"/>
  <c r="C45" i="9"/>
  <c r="D45" i="9" s="1"/>
  <c r="C46" i="9"/>
  <c r="D46" i="9" s="1"/>
  <c r="C47" i="9"/>
  <c r="D47" i="9" s="1"/>
  <c r="C48" i="9"/>
  <c r="D48" i="9" s="1"/>
  <c r="C49" i="9"/>
  <c r="D49" i="9"/>
  <c r="C50" i="9"/>
  <c r="D50" i="9"/>
  <c r="C51" i="9"/>
  <c r="D51" i="9" s="1"/>
  <c r="C52" i="9"/>
  <c r="D52" i="9"/>
  <c r="C53" i="9"/>
  <c r="D53" i="9"/>
  <c r="C54" i="9"/>
  <c r="D54" i="9" s="1"/>
  <c r="C55" i="9"/>
  <c r="D55" i="9" s="1"/>
  <c r="C56" i="9"/>
  <c r="D56" i="9" s="1"/>
  <c r="C57" i="9"/>
  <c r="D57" i="9" s="1"/>
  <c r="C58" i="9"/>
  <c r="D58" i="9"/>
  <c r="C59" i="9"/>
  <c r="D59" i="9" s="1"/>
  <c r="C60" i="9"/>
  <c r="D60" i="9" s="1"/>
  <c r="C61" i="9"/>
  <c r="D61" i="9"/>
  <c r="C62" i="9"/>
  <c r="D62" i="9"/>
  <c r="C63" i="9"/>
  <c r="D63" i="9" s="1"/>
  <c r="C64" i="9"/>
  <c r="D64" i="9"/>
  <c r="C65" i="9"/>
  <c r="D65" i="9" s="1"/>
  <c r="C66" i="9"/>
  <c r="D66" i="9" s="1"/>
  <c r="C67" i="9"/>
  <c r="D67" i="9" s="1"/>
  <c r="C68" i="9"/>
  <c r="D68" i="9" s="1"/>
  <c r="C69" i="9"/>
  <c r="D69" i="9" s="1"/>
  <c r="C70" i="9"/>
  <c r="D70" i="9"/>
  <c r="C71" i="9"/>
  <c r="D71" i="9" s="1"/>
  <c r="C72" i="9"/>
  <c r="D72" i="9"/>
  <c r="C73" i="9"/>
  <c r="D73" i="9"/>
  <c r="C74" i="9"/>
  <c r="D74" i="9" s="1"/>
  <c r="C75" i="9"/>
  <c r="D75" i="9" s="1"/>
  <c r="C76" i="9"/>
  <c r="D76" i="9"/>
  <c r="C77" i="9"/>
  <c r="D77" i="9" s="1"/>
  <c r="C78" i="9"/>
  <c r="D78" i="9" s="1"/>
  <c r="C79" i="9"/>
  <c r="D79" i="9" s="1"/>
  <c r="C80" i="9"/>
  <c r="D80" i="9" s="1"/>
  <c r="C81" i="9"/>
  <c r="D81" i="9"/>
  <c r="C82" i="9"/>
  <c r="D82" i="9"/>
  <c r="C83" i="9"/>
  <c r="D83" i="9" s="1"/>
  <c r="C84" i="9"/>
  <c r="D84" i="9"/>
  <c r="C85" i="9"/>
  <c r="D85" i="9"/>
  <c r="C86" i="9"/>
  <c r="D86" i="9" s="1"/>
  <c r="C87" i="9"/>
  <c r="D87" i="9" s="1"/>
  <c r="C88" i="9"/>
  <c r="D88" i="9"/>
  <c r="C89" i="9"/>
  <c r="D89" i="9" s="1"/>
  <c r="C90" i="9"/>
  <c r="D90" i="9"/>
  <c r="C91" i="9"/>
  <c r="D91" i="9" s="1"/>
  <c r="C92" i="9"/>
  <c r="D92" i="9" s="1"/>
  <c r="C93" i="9"/>
  <c r="D93" i="9"/>
  <c r="C94" i="9"/>
  <c r="D94" i="9"/>
  <c r="C95" i="9"/>
  <c r="D95" i="9" s="1"/>
  <c r="C96" i="9"/>
  <c r="D96" i="9"/>
  <c r="C97" i="9"/>
  <c r="D97" i="9"/>
  <c r="C98" i="9"/>
  <c r="D98" i="9" s="1"/>
  <c r="C99" i="9"/>
  <c r="D99" i="9" s="1"/>
  <c r="C100" i="9"/>
  <c r="D100" i="9" s="1"/>
  <c r="C101" i="9"/>
  <c r="D101" i="9" s="1"/>
  <c r="C102" i="9"/>
  <c r="D102" i="9"/>
  <c r="C103" i="9"/>
  <c r="D103" i="9" s="1"/>
  <c r="C104" i="9"/>
  <c r="D104" i="9"/>
  <c r="C105" i="9"/>
  <c r="D105" i="9"/>
  <c r="C106" i="9"/>
  <c r="D106" i="9"/>
  <c r="C107" i="9"/>
  <c r="D107" i="9" s="1"/>
  <c r="C108" i="9"/>
  <c r="D108" i="9"/>
  <c r="C109" i="9"/>
  <c r="D109" i="9" s="1"/>
  <c r="C110" i="9"/>
  <c r="D110" i="9" s="1"/>
  <c r="C111" i="9"/>
  <c r="D111" i="9" s="1"/>
  <c r="C112" i="9"/>
  <c r="D112" i="9" s="1"/>
  <c r="C113" i="9"/>
  <c r="D113" i="9"/>
  <c r="C114" i="9"/>
  <c r="D114" i="9"/>
  <c r="C115" i="9"/>
  <c r="D115" i="9" s="1"/>
  <c r="C116" i="9"/>
  <c r="D116" i="9"/>
  <c r="C117" i="9"/>
  <c r="D117" i="9"/>
  <c r="C118" i="9"/>
  <c r="D118" i="9" s="1"/>
  <c r="C119" i="9"/>
  <c r="D119" i="9" s="1"/>
  <c r="C120" i="9"/>
  <c r="D120" i="9"/>
  <c r="C121" i="9"/>
  <c r="D121" i="9" s="1"/>
  <c r="C122" i="9"/>
  <c r="D122" i="9"/>
  <c r="C123" i="9"/>
  <c r="D123" i="9" s="1"/>
  <c r="C124" i="9"/>
  <c r="D124" i="9" s="1"/>
  <c r="C125" i="9"/>
  <c r="D125" i="9"/>
  <c r="C126" i="9"/>
  <c r="D126" i="9"/>
  <c r="C127" i="9"/>
  <c r="D127" i="9" s="1"/>
  <c r="C128" i="9"/>
  <c r="D128" i="9"/>
  <c r="C129" i="9"/>
  <c r="D129" i="9"/>
  <c r="C130" i="9"/>
  <c r="D130" i="9" s="1"/>
  <c r="C131" i="9"/>
  <c r="D131" i="9" s="1"/>
  <c r="C132" i="9"/>
  <c r="D132" i="9" s="1"/>
  <c r="C133" i="9"/>
  <c r="D133" i="9" s="1"/>
  <c r="C134" i="9"/>
  <c r="D134" i="9"/>
  <c r="C135" i="9"/>
  <c r="D135" i="9" s="1"/>
  <c r="C136" i="9"/>
  <c r="D136" i="9"/>
  <c r="C137" i="9"/>
  <c r="D137" i="9"/>
  <c r="C138" i="9"/>
  <c r="D138" i="9"/>
  <c r="C139" i="9"/>
  <c r="D139" i="9" s="1"/>
  <c r="C140" i="9"/>
  <c r="D140" i="9"/>
  <c r="C141" i="9"/>
  <c r="D141" i="9" s="1"/>
  <c r="C142" i="9"/>
  <c r="D142" i="9" s="1"/>
  <c r="C143" i="9"/>
  <c r="D143" i="9" s="1"/>
  <c r="C144" i="9"/>
  <c r="D144" i="9" s="1"/>
  <c r="C145" i="9"/>
  <c r="D145" i="9"/>
  <c r="C146" i="9"/>
  <c r="D146" i="9"/>
  <c r="C147" i="9"/>
  <c r="D147" i="9" s="1"/>
  <c r="C148" i="9"/>
  <c r="D148" i="9"/>
  <c r="C149" i="9"/>
  <c r="D149" i="9"/>
  <c r="C150" i="9"/>
  <c r="D150" i="9" s="1"/>
  <c r="C151" i="9"/>
  <c r="D151" i="9" s="1"/>
  <c r="C152" i="9"/>
  <c r="D152" i="9"/>
  <c r="C153" i="9"/>
  <c r="D153" i="9" s="1"/>
  <c r="C154" i="9"/>
  <c r="D154" i="9"/>
  <c r="C155" i="9"/>
  <c r="D155" i="9" s="1"/>
  <c r="C156" i="9"/>
  <c r="D156" i="9" s="1"/>
  <c r="C157" i="9"/>
  <c r="D157" i="9"/>
  <c r="C158" i="9"/>
  <c r="D158" i="9"/>
  <c r="C159" i="9"/>
  <c r="D159" i="9" s="1"/>
  <c r="C160" i="9"/>
  <c r="D160" i="9"/>
  <c r="C161" i="9"/>
  <c r="D161" i="9"/>
  <c r="C162" i="9"/>
  <c r="D162" i="9" s="1"/>
  <c r="C163" i="9"/>
  <c r="D163" i="9" s="1"/>
  <c r="C164" i="9"/>
  <c r="D164" i="9" s="1"/>
  <c r="C165" i="9"/>
  <c r="D165" i="9" s="1"/>
  <c r="C166" i="9"/>
  <c r="D166" i="9"/>
  <c r="C167" i="9"/>
  <c r="D167" i="9" s="1"/>
  <c r="C168" i="9"/>
  <c r="D168" i="9"/>
  <c r="C169" i="9"/>
  <c r="D169" i="9"/>
  <c r="C170" i="9"/>
  <c r="D170" i="9"/>
  <c r="C171" i="9"/>
  <c r="D171" i="9" s="1"/>
  <c r="C172" i="9"/>
  <c r="D172" i="9"/>
  <c r="C173" i="9"/>
  <c r="D173" i="9" s="1"/>
  <c r="C174" i="9"/>
  <c r="D174" i="9" s="1"/>
  <c r="C175" i="9"/>
  <c r="D175" i="9" s="1"/>
  <c r="C176" i="9"/>
  <c r="D176" i="9" s="1"/>
  <c r="C177" i="9"/>
  <c r="D177" i="9"/>
  <c r="C178" i="9"/>
  <c r="D178" i="9"/>
  <c r="C179" i="9"/>
  <c r="D179" i="9" s="1"/>
  <c r="C180" i="9"/>
  <c r="D180" i="9"/>
  <c r="C181" i="9"/>
  <c r="D181" i="9"/>
  <c r="C182" i="9"/>
  <c r="D182" i="9" s="1"/>
  <c r="C183" i="9"/>
  <c r="D183" i="9" s="1"/>
  <c r="C184" i="9"/>
  <c r="D184" i="9"/>
  <c r="C185" i="9"/>
  <c r="D185" i="9" s="1"/>
  <c r="C186" i="9"/>
  <c r="D186" i="9"/>
  <c r="C187" i="9"/>
  <c r="D187" i="9" s="1"/>
  <c r="C188" i="9"/>
  <c r="D188" i="9" s="1"/>
  <c r="C189" i="9"/>
  <c r="D189" i="9"/>
  <c r="C190" i="9"/>
  <c r="D190" i="9"/>
  <c r="C191" i="9"/>
  <c r="D191" i="9" s="1"/>
  <c r="C192" i="9"/>
  <c r="D192" i="9"/>
  <c r="C193" i="9"/>
  <c r="D193" i="9"/>
  <c r="C194" i="9"/>
  <c r="D194" i="9" s="1"/>
  <c r="C195" i="9"/>
  <c r="D195" i="9" s="1"/>
  <c r="C196" i="9"/>
  <c r="D196" i="9" s="1"/>
  <c r="C197" i="9"/>
  <c r="D197" i="9" s="1"/>
  <c r="C198" i="9"/>
  <c r="D198" i="9"/>
  <c r="C199" i="9"/>
  <c r="D199" i="9" s="1"/>
  <c r="C200" i="9"/>
  <c r="D200" i="9"/>
  <c r="C201" i="9"/>
  <c r="D201" i="9"/>
  <c r="C202" i="9"/>
  <c r="D202" i="9"/>
  <c r="C203" i="9"/>
  <c r="D203" i="9" s="1"/>
  <c r="C204" i="9"/>
  <c r="D204" i="9"/>
  <c r="C205" i="9"/>
  <c r="D205" i="9" s="1"/>
  <c r="C206" i="9"/>
  <c r="D206" i="9" s="1"/>
  <c r="C207" i="9"/>
  <c r="D207" i="9" s="1"/>
  <c r="C208" i="9"/>
  <c r="D208" i="9" s="1"/>
  <c r="C209" i="9"/>
  <c r="D209" i="9"/>
  <c r="C210" i="9"/>
  <c r="D210" i="9"/>
  <c r="C211" i="9"/>
  <c r="D211" i="9" s="1"/>
  <c r="C212" i="9"/>
  <c r="D212" i="9"/>
  <c r="C213" i="9"/>
  <c r="D213" i="9"/>
  <c r="C214" i="9"/>
  <c r="D214" i="9" s="1"/>
  <c r="C215" i="9"/>
  <c r="D215" i="9" s="1"/>
  <c r="C216" i="9"/>
  <c r="D216" i="9"/>
  <c r="C217" i="9"/>
  <c r="D217" i="9" s="1"/>
  <c r="C218" i="9"/>
  <c r="D218" i="9"/>
  <c r="C219" i="9"/>
  <c r="D219" i="9" s="1"/>
  <c r="C220" i="9"/>
  <c r="D220" i="9" s="1"/>
  <c r="C221" i="9"/>
  <c r="D221" i="9"/>
  <c r="C222" i="9"/>
  <c r="D222" i="9"/>
  <c r="C223" i="9"/>
  <c r="D223" i="9" s="1"/>
  <c r="C224" i="9"/>
  <c r="D224" i="9"/>
  <c r="C225" i="9"/>
  <c r="D225" i="9"/>
  <c r="C226" i="9"/>
  <c r="D226" i="9" s="1"/>
  <c r="C227" i="9"/>
  <c r="D227" i="9" s="1"/>
  <c r="C228" i="9"/>
  <c r="D228" i="9" s="1"/>
  <c r="C229" i="9"/>
  <c r="D229" i="9" s="1"/>
  <c r="C230" i="9"/>
  <c r="D230" i="9"/>
  <c r="C231" i="9"/>
  <c r="D231" i="9" s="1"/>
  <c r="C232" i="9"/>
  <c r="D232" i="9"/>
  <c r="C233" i="9"/>
  <c r="D233" i="9"/>
  <c r="C234" i="9"/>
  <c r="D234" i="9"/>
  <c r="C235" i="9"/>
  <c r="D235" i="9" s="1"/>
  <c r="C236" i="9"/>
  <c r="D236" i="9"/>
  <c r="C237" i="9"/>
  <c r="D237" i="9" s="1"/>
  <c r="C238" i="9"/>
  <c r="D238" i="9" s="1"/>
  <c r="C239" i="9"/>
  <c r="D239" i="9" s="1"/>
  <c r="C240" i="9"/>
  <c r="D240" i="9" s="1"/>
  <c r="C241" i="9"/>
  <c r="D241" i="9"/>
  <c r="C242" i="9"/>
  <c r="D242" i="9"/>
  <c r="C243" i="9"/>
  <c r="D243" i="9" s="1"/>
  <c r="C244" i="9"/>
  <c r="D244" i="9"/>
  <c r="C245" i="9"/>
  <c r="D245" i="9"/>
  <c r="C246" i="9"/>
  <c r="D246" i="9" s="1"/>
  <c r="C247" i="9"/>
  <c r="D247" i="9" s="1"/>
  <c r="C248" i="9"/>
  <c r="D248" i="9"/>
  <c r="C249" i="9"/>
  <c r="D249" i="9" s="1"/>
  <c r="C250" i="9"/>
  <c r="D250" i="9"/>
  <c r="C251" i="9"/>
  <c r="D251" i="9" s="1"/>
  <c r="C252" i="9"/>
  <c r="D252" i="9" s="1"/>
  <c r="C253" i="9"/>
  <c r="D253" i="9"/>
  <c r="C254" i="9"/>
  <c r="D254" i="9"/>
  <c r="C255" i="9"/>
  <c r="D255" i="9" s="1"/>
  <c r="C256" i="9"/>
  <c r="D256" i="9"/>
  <c r="C257" i="9"/>
  <c r="D257" i="9"/>
  <c r="C258" i="9"/>
  <c r="D258" i="9" s="1"/>
  <c r="C259" i="9"/>
  <c r="D259" i="9" s="1"/>
  <c r="C260" i="9"/>
  <c r="D260" i="9" s="1"/>
  <c r="C261" i="9"/>
  <c r="D261" i="9" s="1"/>
  <c r="C262" i="9"/>
  <c r="D262" i="9"/>
  <c r="C263" i="9"/>
  <c r="D263" i="9" s="1"/>
  <c r="C264" i="9"/>
  <c r="D264" i="9"/>
  <c r="C265" i="9"/>
  <c r="D265" i="9"/>
  <c r="C266" i="9"/>
  <c r="D266" i="9"/>
  <c r="C267" i="9"/>
  <c r="D267" i="9" s="1"/>
  <c r="C268" i="9"/>
  <c r="D268" i="9"/>
  <c r="C269" i="9"/>
  <c r="D269" i="9" s="1"/>
  <c r="C270" i="9"/>
  <c r="D270" i="9" s="1"/>
  <c r="C271" i="9"/>
  <c r="D271" i="9" s="1"/>
  <c r="C272" i="9"/>
  <c r="D272" i="9" s="1"/>
  <c r="C273" i="9"/>
  <c r="D273" i="9"/>
  <c r="C274" i="9"/>
  <c r="D274" i="9"/>
  <c r="C275" i="9"/>
  <c r="D275" i="9" s="1"/>
  <c r="C276" i="9"/>
  <c r="D276" i="9"/>
  <c r="C277" i="9"/>
  <c r="D277" i="9"/>
  <c r="C278" i="9"/>
  <c r="D278" i="9" s="1"/>
  <c r="C279" i="9"/>
  <c r="D279" i="9" s="1"/>
  <c r="C280" i="9"/>
  <c r="D280" i="9"/>
  <c r="C281" i="9"/>
  <c r="D281" i="9" s="1"/>
  <c r="C282" i="9"/>
  <c r="D282" i="9"/>
  <c r="C283" i="9"/>
  <c r="D283" i="9" s="1"/>
  <c r="C284" i="9"/>
  <c r="D284" i="9" s="1"/>
  <c r="C285" i="9"/>
  <c r="D285" i="9"/>
  <c r="C286" i="9"/>
  <c r="D286" i="9"/>
  <c r="C287" i="9"/>
  <c r="D287" i="9" s="1"/>
  <c r="C288" i="9"/>
  <c r="D288" i="9"/>
  <c r="C289" i="9"/>
  <c r="D289" i="9"/>
  <c r="C290" i="9"/>
  <c r="D290" i="9" s="1"/>
  <c r="C291" i="9"/>
  <c r="D291" i="9" s="1"/>
  <c r="C292" i="9"/>
  <c r="D292" i="9" s="1"/>
  <c r="C293" i="9"/>
  <c r="D293" i="9" s="1"/>
  <c r="C294" i="9"/>
  <c r="D294" i="9"/>
  <c r="C295" i="9"/>
  <c r="D295" i="9" s="1"/>
  <c r="C296" i="9"/>
  <c r="D296" i="9"/>
  <c r="C297" i="9"/>
  <c r="D297" i="9"/>
  <c r="C298" i="9"/>
  <c r="D298" i="9"/>
  <c r="C299" i="9"/>
  <c r="D299" i="9" s="1"/>
  <c r="C300" i="9"/>
  <c r="D300" i="9"/>
  <c r="C301" i="9"/>
  <c r="D301" i="9" s="1"/>
  <c r="C302" i="9"/>
  <c r="D302" i="9" s="1"/>
  <c r="C303" i="9"/>
  <c r="D303" i="9" s="1"/>
  <c r="C304" i="9"/>
  <c r="D304" i="9" s="1"/>
  <c r="C305" i="9"/>
  <c r="D305" i="9"/>
  <c r="C306" i="9"/>
  <c r="D306" i="9"/>
  <c r="B2" i="9"/>
  <c r="C2" i="9"/>
  <c r="D2" i="9" s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C3" i="2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2" i="5"/>
  <c r="E2" i="2" l="1"/>
  <c r="G2" i="2" s="1"/>
  <c r="F2" i="2"/>
  <c r="H2" i="2" s="1"/>
  <c r="B3" i="11"/>
  <c r="B1025" i="1" l="1"/>
  <c r="A1025" i="1" s="1"/>
  <c r="B1019" i="1"/>
  <c r="A1019" i="1" s="1"/>
  <c r="B1006" i="1"/>
  <c r="A1006" i="1" s="1"/>
  <c r="B999" i="1"/>
  <c r="A999" i="1" s="1"/>
  <c r="B993" i="1"/>
  <c r="A993" i="1" s="1"/>
  <c r="B987" i="1"/>
  <c r="A987" i="1" s="1"/>
  <c r="B974" i="1"/>
  <c r="A974" i="1" s="1"/>
  <c r="B967" i="1"/>
  <c r="A967" i="1" s="1"/>
  <c r="B961" i="1"/>
  <c r="A961" i="1" s="1"/>
  <c r="B955" i="1"/>
  <c r="A955" i="1" s="1"/>
  <c r="B943" i="1"/>
  <c r="A943" i="1" s="1"/>
  <c r="B932" i="1"/>
  <c r="A932" i="1" s="1"/>
  <c r="B927" i="1"/>
  <c r="A927" i="1" s="1"/>
  <c r="B916" i="1"/>
  <c r="A916" i="1" s="1"/>
  <c r="B911" i="1"/>
  <c r="A911" i="1" s="1"/>
  <c r="B905" i="1"/>
  <c r="A905" i="1" s="1"/>
  <c r="B900" i="1"/>
  <c r="A900" i="1" s="1"/>
  <c r="B895" i="1"/>
  <c r="A895" i="1" s="1"/>
  <c r="B889" i="1"/>
  <c r="A889" i="1" s="1"/>
  <c r="B883" i="1"/>
  <c r="A883" i="1" s="1"/>
  <c r="B876" i="1"/>
  <c r="A876" i="1" s="1"/>
  <c r="B870" i="1"/>
  <c r="A870" i="1" s="1"/>
  <c r="B857" i="1"/>
  <c r="A857" i="1" s="1"/>
  <c r="B851" i="1"/>
  <c r="A851" i="1" s="1"/>
  <c r="B844" i="1"/>
  <c r="A844" i="1" s="1"/>
  <c r="B838" i="1"/>
  <c r="A838" i="1" s="1"/>
  <c r="B825" i="1"/>
  <c r="A825" i="1" s="1"/>
  <c r="B819" i="1"/>
  <c r="A819" i="1" s="1"/>
  <c r="B812" i="1"/>
  <c r="A812" i="1" s="1"/>
  <c r="B806" i="1"/>
  <c r="A806" i="1" s="1"/>
  <c r="B793" i="1"/>
  <c r="A793" i="1" s="1"/>
  <c r="B787" i="1"/>
  <c r="A787" i="1" s="1"/>
  <c r="B1030" i="1"/>
  <c r="A1030" i="1" s="1"/>
  <c r="B1024" i="1"/>
  <c r="A1024" i="1" s="1"/>
  <c r="B1018" i="1"/>
  <c r="A1018" i="1" s="1"/>
  <c r="B1012" i="1"/>
  <c r="A1012" i="1" s="1"/>
  <c r="B1005" i="1"/>
  <c r="A1005" i="1" s="1"/>
  <c r="B992" i="1"/>
  <c r="A992" i="1" s="1"/>
  <c r="B986" i="1"/>
  <c r="A986" i="1" s="1"/>
  <c r="B980" i="1"/>
  <c r="A980" i="1" s="1"/>
  <c r="B973" i="1"/>
  <c r="A973" i="1" s="1"/>
  <c r="B960" i="1"/>
  <c r="A960" i="1" s="1"/>
  <c r="B954" i="1"/>
  <c r="A954" i="1" s="1"/>
  <c r="B948" i="1"/>
  <c r="A948" i="1" s="1"/>
  <c r="B942" i="1"/>
  <c r="A942" i="1" s="1"/>
  <c r="B937" i="1"/>
  <c r="A937" i="1" s="1"/>
  <c r="B926" i="1"/>
  <c r="A926" i="1" s="1"/>
  <c r="B921" i="1"/>
  <c r="A921" i="1" s="1"/>
  <c r="B910" i="1"/>
  <c r="A910" i="1" s="1"/>
  <c r="B904" i="1"/>
  <c r="A904" i="1" s="1"/>
  <c r="B894" i="1"/>
  <c r="A894" i="1" s="1"/>
  <c r="B888" i="1"/>
  <c r="A888" i="1" s="1"/>
  <c r="B882" i="1"/>
  <c r="A882" i="1" s="1"/>
  <c r="B869" i="1"/>
  <c r="A869" i="1" s="1"/>
  <c r="B863" i="1"/>
  <c r="A863" i="1" s="1"/>
  <c r="B856" i="1"/>
  <c r="A856" i="1" s="1"/>
  <c r="B850" i="1"/>
  <c r="A850" i="1" s="1"/>
  <c r="B837" i="1"/>
  <c r="A837" i="1" s="1"/>
  <c r="B831" i="1"/>
  <c r="A831" i="1" s="1"/>
  <c r="B824" i="1"/>
  <c r="A824" i="1" s="1"/>
  <c r="B818" i="1"/>
  <c r="A818" i="1" s="1"/>
  <c r="B805" i="1"/>
  <c r="A805" i="1" s="1"/>
  <c r="B799" i="1"/>
  <c r="A799" i="1" s="1"/>
  <c r="B792" i="1"/>
  <c r="A792" i="1" s="1"/>
  <c r="B786" i="1"/>
  <c r="A786" i="1" s="1"/>
  <c r="B1029" i="1"/>
  <c r="A1029" i="1" s="1"/>
  <c r="B1023" i="1"/>
  <c r="A1023" i="1" s="1"/>
  <c r="B1017" i="1"/>
  <c r="A1017" i="1" s="1"/>
  <c r="B1011" i="1"/>
  <c r="A1011" i="1" s="1"/>
  <c r="B998" i="1"/>
  <c r="A998" i="1" s="1"/>
  <c r="B991" i="1"/>
  <c r="A991" i="1" s="1"/>
  <c r="B985" i="1"/>
  <c r="A985" i="1" s="1"/>
  <c r="B979" i="1"/>
  <c r="A979" i="1" s="1"/>
  <c r="B966" i="1"/>
  <c r="A966" i="1" s="1"/>
  <c r="B959" i="1"/>
  <c r="A959" i="1" s="1"/>
  <c r="B953" i="1"/>
  <c r="A953" i="1" s="1"/>
  <c r="B947" i="1"/>
  <c r="A947" i="1" s="1"/>
  <c r="B936" i="1"/>
  <c r="A936" i="1" s="1"/>
  <c r="B931" i="1"/>
  <c r="A931" i="1" s="1"/>
  <c r="B920" i="1"/>
  <c r="A920" i="1" s="1"/>
  <c r="B915" i="1"/>
  <c r="A915" i="1" s="1"/>
  <c r="B899" i="1"/>
  <c r="A899" i="1" s="1"/>
  <c r="B881" i="1"/>
  <c r="A881" i="1" s="1"/>
  <c r="B875" i="1"/>
  <c r="A875" i="1" s="1"/>
  <c r="B868" i="1"/>
  <c r="A868" i="1" s="1"/>
  <c r="B862" i="1"/>
  <c r="A862" i="1" s="1"/>
  <c r="B849" i="1"/>
  <c r="A849" i="1" s="1"/>
  <c r="B843" i="1"/>
  <c r="A843" i="1" s="1"/>
  <c r="B836" i="1"/>
  <c r="A836" i="1" s="1"/>
  <c r="B830" i="1"/>
  <c r="A830" i="1" s="1"/>
  <c r="B817" i="1"/>
  <c r="A817" i="1" s="1"/>
  <c r="B811" i="1"/>
  <c r="A811" i="1" s="1"/>
  <c r="B804" i="1"/>
  <c r="A804" i="1" s="1"/>
  <c r="B798" i="1"/>
  <c r="A798" i="1" s="1"/>
  <c r="B1035" i="1"/>
  <c r="A1035" i="1" s="1"/>
  <c r="B1016" i="1"/>
  <c r="A1016" i="1" s="1"/>
  <c r="B1010" i="1"/>
  <c r="A1010" i="1" s="1"/>
  <c r="B1004" i="1"/>
  <c r="A1004" i="1" s="1"/>
  <c r="B997" i="1"/>
  <c r="A997" i="1" s="1"/>
  <c r="B984" i="1"/>
  <c r="A984" i="1" s="1"/>
  <c r="B978" i="1"/>
  <c r="A978" i="1" s="1"/>
  <c r="B972" i="1"/>
  <c r="A972" i="1" s="1"/>
  <c r="B965" i="1"/>
  <c r="A965" i="1" s="1"/>
  <c r="B952" i="1"/>
  <c r="A952" i="1" s="1"/>
  <c r="B946" i="1"/>
  <c r="A946" i="1" s="1"/>
  <c r="B941" i="1"/>
  <c r="A941" i="1" s="1"/>
  <c r="B930" i="1"/>
  <c r="A930" i="1" s="1"/>
  <c r="B925" i="1"/>
  <c r="A925" i="1" s="1"/>
  <c r="B914" i="1"/>
  <c r="A914" i="1" s="1"/>
  <c r="B909" i="1"/>
  <c r="A909" i="1" s="1"/>
  <c r="B903" i="1"/>
  <c r="A903" i="1" s="1"/>
  <c r="B898" i="1"/>
  <c r="A898" i="1" s="1"/>
  <c r="B893" i="1"/>
  <c r="A893" i="1" s="1"/>
  <c r="B887" i="1"/>
  <c r="A887" i="1" s="1"/>
  <c r="B880" i="1"/>
  <c r="A880" i="1" s="1"/>
  <c r="B874" i="1"/>
  <c r="A874" i="1" s="1"/>
  <c r="B861" i="1"/>
  <c r="A861" i="1" s="1"/>
  <c r="B855" i="1"/>
  <c r="A855" i="1" s="1"/>
  <c r="B848" i="1"/>
  <c r="A848" i="1" s="1"/>
  <c r="B842" i="1"/>
  <c r="A842" i="1" s="1"/>
  <c r="B829" i="1"/>
  <c r="A829" i="1" s="1"/>
  <c r="B823" i="1"/>
  <c r="A823" i="1" s="1"/>
  <c r="B816" i="1"/>
  <c r="A816" i="1" s="1"/>
  <c r="B810" i="1"/>
  <c r="A810" i="1" s="1"/>
  <c r="B797" i="1"/>
  <c r="A797" i="1" s="1"/>
  <c r="B791" i="1"/>
  <c r="A791" i="1" s="1"/>
  <c r="B1034" i="1"/>
  <c r="A1034" i="1" s="1"/>
  <c r="B1028" i="1"/>
  <c r="A1028" i="1" s="1"/>
  <c r="B1022" i="1"/>
  <c r="A1022" i="1" s="1"/>
  <c r="B1015" i="1"/>
  <c r="A1015" i="1" s="1"/>
  <c r="B1009" i="1"/>
  <c r="A1009" i="1" s="1"/>
  <c r="B1003" i="1"/>
  <c r="A1003" i="1" s="1"/>
  <c r="B990" i="1"/>
  <c r="A990" i="1" s="1"/>
  <c r="B983" i="1"/>
  <c r="A983" i="1" s="1"/>
  <c r="B977" i="1"/>
  <c r="A977" i="1" s="1"/>
  <c r="B971" i="1"/>
  <c r="A971" i="1" s="1"/>
  <c r="B958" i="1"/>
  <c r="A958" i="1" s="1"/>
  <c r="B951" i="1"/>
  <c r="A951" i="1" s="1"/>
  <c r="B940" i="1"/>
  <c r="A940" i="1" s="1"/>
  <c r="B935" i="1"/>
  <c r="A935" i="1" s="1"/>
  <c r="B924" i="1"/>
  <c r="A924" i="1" s="1"/>
  <c r="B919" i="1"/>
  <c r="A919" i="1" s="1"/>
  <c r="B908" i="1"/>
  <c r="A908" i="1" s="1"/>
  <c r="B902" i="1"/>
  <c r="A902" i="1" s="1"/>
  <c r="B892" i="1"/>
  <c r="A892" i="1" s="1"/>
  <c r="B886" i="1"/>
  <c r="A886" i="1" s="1"/>
  <c r="B873" i="1"/>
  <c r="A873" i="1" s="1"/>
  <c r="B867" i="1"/>
  <c r="A867" i="1" s="1"/>
  <c r="B860" i="1"/>
  <c r="A860" i="1" s="1"/>
  <c r="B854" i="1"/>
  <c r="A854" i="1" s="1"/>
  <c r="B841" i="1"/>
  <c r="A841" i="1" s="1"/>
  <c r="B835" i="1"/>
  <c r="A835" i="1" s="1"/>
  <c r="B828" i="1"/>
  <c r="A828" i="1" s="1"/>
  <c r="B822" i="1"/>
  <c r="A822" i="1" s="1"/>
  <c r="B809" i="1"/>
  <c r="A809" i="1" s="1"/>
  <c r="B803" i="1"/>
  <c r="A803" i="1" s="1"/>
  <c r="B796" i="1"/>
  <c r="A796" i="1" s="1"/>
  <c r="B790" i="1"/>
  <c r="A790" i="1" s="1"/>
  <c r="B1033" i="1"/>
  <c r="A1033" i="1" s="1"/>
  <c r="B1027" i="1"/>
  <c r="A1027" i="1" s="1"/>
  <c r="B1021" i="1"/>
  <c r="A1021" i="1" s="1"/>
  <c r="B1008" i="1"/>
  <c r="A1008" i="1" s="1"/>
  <c r="B1002" i="1"/>
  <c r="A1002" i="1" s="1"/>
  <c r="B996" i="1"/>
  <c r="A996" i="1" s="1"/>
  <c r="B989" i="1"/>
  <c r="A989" i="1" s="1"/>
  <c r="B976" i="1"/>
  <c r="A976" i="1" s="1"/>
  <c r="B970" i="1"/>
  <c r="A970" i="1" s="1"/>
  <c r="B964" i="1"/>
  <c r="A964" i="1" s="1"/>
  <c r="B957" i="1"/>
  <c r="A957" i="1" s="1"/>
  <c r="B945" i="1"/>
  <c r="A945" i="1" s="1"/>
  <c r="B934" i="1"/>
  <c r="A934" i="1" s="1"/>
  <c r="B929" i="1"/>
  <c r="A929" i="1" s="1"/>
  <c r="B918" i="1"/>
  <c r="A918" i="1" s="1"/>
  <c r="B913" i="1"/>
  <c r="A913" i="1" s="1"/>
  <c r="B897" i="1"/>
  <c r="A897" i="1" s="1"/>
  <c r="B885" i="1"/>
  <c r="A885" i="1" s="1"/>
  <c r="B879" i="1"/>
  <c r="A879" i="1" s="1"/>
  <c r="B872" i="1"/>
  <c r="A872" i="1" s="1"/>
  <c r="B866" i="1"/>
  <c r="A866" i="1" s="1"/>
  <c r="B853" i="1"/>
  <c r="A853" i="1" s="1"/>
  <c r="B847" i="1"/>
  <c r="A847" i="1" s="1"/>
  <c r="B840" i="1"/>
  <c r="A840" i="1" s="1"/>
  <c r="B834" i="1"/>
  <c r="A834" i="1" s="1"/>
  <c r="B821" i="1"/>
  <c r="A821" i="1" s="1"/>
  <c r="B815" i="1"/>
  <c r="A815" i="1" s="1"/>
  <c r="B808" i="1"/>
  <c r="A808" i="1" s="1"/>
  <c r="B802" i="1"/>
  <c r="A802" i="1" s="1"/>
  <c r="B789" i="1"/>
  <c r="A789" i="1" s="1"/>
  <c r="B1032" i="1"/>
  <c r="A1032" i="1" s="1"/>
  <c r="B1007" i="1"/>
  <c r="A1007" i="1" s="1"/>
  <c r="B982" i="1"/>
  <c r="A982" i="1" s="1"/>
  <c r="B912" i="1"/>
  <c r="A912" i="1" s="1"/>
  <c r="B891" i="1"/>
  <c r="A891" i="1" s="1"/>
  <c r="B865" i="1"/>
  <c r="A865" i="1" s="1"/>
  <c r="B814" i="1"/>
  <c r="A814" i="1" s="1"/>
  <c r="B788" i="1"/>
  <c r="A788" i="1" s="1"/>
  <c r="B963" i="1"/>
  <c r="A963" i="1" s="1"/>
  <c r="B795" i="1"/>
  <c r="A795" i="1" s="1"/>
  <c r="B988" i="1"/>
  <c r="A988" i="1" s="1"/>
  <c r="B845" i="1"/>
  <c r="A845" i="1" s="1"/>
  <c r="B1031" i="1"/>
  <c r="A1031" i="1" s="1"/>
  <c r="B981" i="1"/>
  <c r="A981" i="1" s="1"/>
  <c r="B956" i="1"/>
  <c r="A956" i="1" s="1"/>
  <c r="B933" i="1"/>
  <c r="A933" i="1" s="1"/>
  <c r="B890" i="1"/>
  <c r="A890" i="1" s="1"/>
  <c r="B864" i="1"/>
  <c r="A864" i="1" s="1"/>
  <c r="B839" i="1"/>
  <c r="A839" i="1" s="1"/>
  <c r="B813" i="1"/>
  <c r="A813" i="1" s="1"/>
  <c r="B896" i="1"/>
  <c r="A896" i="1" s="1"/>
  <c r="B917" i="1"/>
  <c r="A917" i="1" s="1"/>
  <c r="B1001" i="1"/>
  <c r="A1001" i="1" s="1"/>
  <c r="B975" i="1"/>
  <c r="A975" i="1" s="1"/>
  <c r="B950" i="1"/>
  <c r="A950" i="1" s="1"/>
  <c r="B928" i="1"/>
  <c r="A928" i="1" s="1"/>
  <c r="B907" i="1"/>
  <c r="A907" i="1" s="1"/>
  <c r="B884" i="1"/>
  <c r="A884" i="1" s="1"/>
  <c r="B859" i="1"/>
  <c r="A859" i="1" s="1"/>
  <c r="B833" i="1"/>
  <c r="A833" i="1" s="1"/>
  <c r="B801" i="1"/>
  <c r="A801" i="1" s="1"/>
  <c r="B1014" i="1"/>
  <c r="A1014" i="1" s="1"/>
  <c r="B871" i="1"/>
  <c r="A871" i="1" s="1"/>
  <c r="B1026" i="1"/>
  <c r="A1026" i="1" s="1"/>
  <c r="B1000" i="1"/>
  <c r="A1000" i="1" s="1"/>
  <c r="B949" i="1"/>
  <c r="A949" i="1" s="1"/>
  <c r="B906" i="1"/>
  <c r="A906" i="1" s="1"/>
  <c r="B858" i="1"/>
  <c r="A858" i="1" s="1"/>
  <c r="B832" i="1"/>
  <c r="A832" i="1" s="1"/>
  <c r="B807" i="1"/>
  <c r="A807" i="1" s="1"/>
  <c r="B938" i="1"/>
  <c r="A938" i="1" s="1"/>
  <c r="B995" i="1"/>
  <c r="A995" i="1" s="1"/>
  <c r="B969" i="1"/>
  <c r="A969" i="1" s="1"/>
  <c r="B944" i="1"/>
  <c r="A944" i="1" s="1"/>
  <c r="B923" i="1"/>
  <c r="A923" i="1" s="1"/>
  <c r="B901" i="1"/>
  <c r="A901" i="1" s="1"/>
  <c r="B878" i="1"/>
  <c r="A878" i="1" s="1"/>
  <c r="B852" i="1"/>
  <c r="A852" i="1" s="1"/>
  <c r="B827" i="1"/>
  <c r="A827" i="1" s="1"/>
  <c r="B846" i="1"/>
  <c r="A846" i="1" s="1"/>
  <c r="B962" i="1"/>
  <c r="A962" i="1" s="1"/>
  <c r="B1020" i="1"/>
  <c r="A1020" i="1" s="1"/>
  <c r="B994" i="1"/>
  <c r="A994" i="1" s="1"/>
  <c r="B968" i="1"/>
  <c r="A968" i="1" s="1"/>
  <c r="B922" i="1"/>
  <c r="A922" i="1" s="1"/>
  <c r="B877" i="1"/>
  <c r="A877" i="1" s="1"/>
  <c r="B826" i="1"/>
  <c r="A826" i="1" s="1"/>
  <c r="B800" i="1"/>
  <c r="A800" i="1" s="1"/>
  <c r="B939" i="1"/>
  <c r="A939" i="1" s="1"/>
  <c r="B820" i="1"/>
  <c r="A820" i="1" s="1"/>
  <c r="B1013" i="1"/>
  <c r="A1013" i="1" s="1"/>
  <c r="B794" i="1"/>
  <c r="A794" i="1" s="1"/>
  <c r="B1285" i="1"/>
  <c r="A1285" i="1" s="1"/>
  <c r="B1280" i="1"/>
  <c r="A1280" i="1" s="1"/>
  <c r="B1269" i="1"/>
  <c r="A1269" i="1" s="1"/>
  <c r="B1264" i="1"/>
  <c r="A1264" i="1" s="1"/>
  <c r="B1258" i="1"/>
  <c r="A1258" i="1" s="1"/>
  <c r="B1252" i="1"/>
  <c r="A1252" i="1" s="1"/>
  <c r="B1246" i="1"/>
  <c r="A1246" i="1" s="1"/>
  <c r="B1240" i="1"/>
  <c r="A1240" i="1" s="1"/>
  <c r="B1233" i="1"/>
  <c r="A1233" i="1" s="1"/>
  <c r="B1226" i="1"/>
  <c r="A1226" i="1" s="1"/>
  <c r="B1219" i="1"/>
  <c r="A1219" i="1" s="1"/>
  <c r="B1212" i="1"/>
  <c r="A1212" i="1" s="1"/>
  <c r="B1205" i="1"/>
  <c r="A1205" i="1" s="1"/>
  <c r="B1197" i="1"/>
  <c r="A1197" i="1" s="1"/>
  <c r="B1191" i="1"/>
  <c r="A1191" i="1" s="1"/>
  <c r="B1183" i="1"/>
  <c r="A1183" i="1" s="1"/>
  <c r="B1169" i="1"/>
  <c r="A1169" i="1" s="1"/>
  <c r="B1162" i="1"/>
  <c r="A1162" i="1" s="1"/>
  <c r="B1155" i="1"/>
  <c r="A1155" i="1" s="1"/>
  <c r="B1148" i="1"/>
  <c r="A1148" i="1" s="1"/>
  <c r="B1141" i="1"/>
  <c r="A1141" i="1" s="1"/>
  <c r="B1133" i="1"/>
  <c r="A1133" i="1" s="1"/>
  <c r="B1127" i="1"/>
  <c r="A1127" i="1" s="1"/>
  <c r="B1120" i="1"/>
  <c r="A1120" i="1" s="1"/>
  <c r="B1113" i="1"/>
  <c r="A1113" i="1" s="1"/>
  <c r="B1107" i="1"/>
  <c r="A1107" i="1" s="1"/>
  <c r="B1100" i="1"/>
  <c r="A1100" i="1" s="1"/>
  <c r="B1094" i="1"/>
  <c r="A1094" i="1" s="1"/>
  <c r="B1087" i="1"/>
  <c r="A1087" i="1" s="1"/>
  <c r="B1081" i="1"/>
  <c r="A1081" i="1" s="1"/>
  <c r="B1075" i="1"/>
  <c r="A1075" i="1" s="1"/>
  <c r="B1068" i="1"/>
  <c r="A1068" i="1" s="1"/>
  <c r="B1062" i="1"/>
  <c r="A1062" i="1" s="1"/>
  <c r="B1055" i="1"/>
  <c r="A1055" i="1" s="1"/>
  <c r="B1050" i="1"/>
  <c r="A1050" i="1" s="1"/>
  <c r="B1044" i="1"/>
  <c r="A1044" i="1" s="1"/>
  <c r="B1037" i="1"/>
  <c r="A1037" i="1" s="1"/>
  <c r="B1241" i="1"/>
  <c r="A1241" i="1" s="1"/>
  <c r="B1207" i="1"/>
  <c r="A1207" i="1" s="1"/>
  <c r="B1171" i="1"/>
  <c r="A1171" i="1" s="1"/>
  <c r="B1143" i="1"/>
  <c r="A1143" i="1" s="1"/>
  <c r="B1279" i="1"/>
  <c r="A1279" i="1" s="1"/>
  <c r="B1274" i="1"/>
  <c r="A1274" i="1" s="1"/>
  <c r="B1263" i="1"/>
  <c r="A1263" i="1" s="1"/>
  <c r="B1257" i="1"/>
  <c r="A1257" i="1" s="1"/>
  <c r="B1251" i="1"/>
  <c r="A1251" i="1" s="1"/>
  <c r="B1245" i="1"/>
  <c r="A1245" i="1" s="1"/>
  <c r="B1239" i="1"/>
  <c r="A1239" i="1" s="1"/>
  <c r="B1232" i="1"/>
  <c r="A1232" i="1" s="1"/>
  <c r="B1225" i="1"/>
  <c r="A1225" i="1" s="1"/>
  <c r="B1218" i="1"/>
  <c r="A1218" i="1" s="1"/>
  <c r="B1211" i="1"/>
  <c r="A1211" i="1" s="1"/>
  <c r="B1204" i="1"/>
  <c r="A1204" i="1" s="1"/>
  <c r="B1190" i="1"/>
  <c r="A1190" i="1" s="1"/>
  <c r="B1182" i="1"/>
  <c r="A1182" i="1" s="1"/>
  <c r="B1176" i="1"/>
  <c r="A1176" i="1" s="1"/>
  <c r="B1168" i="1"/>
  <c r="A1168" i="1" s="1"/>
  <c r="B1161" i="1"/>
  <c r="A1161" i="1" s="1"/>
  <c r="B1154" i="1"/>
  <c r="A1154" i="1" s="1"/>
  <c r="B1147" i="1"/>
  <c r="A1147" i="1" s="1"/>
  <c r="B1140" i="1"/>
  <c r="A1140" i="1" s="1"/>
  <c r="B1126" i="1"/>
  <c r="A1126" i="1" s="1"/>
  <c r="B1119" i="1"/>
  <c r="A1119" i="1" s="1"/>
  <c r="B1112" i="1"/>
  <c r="A1112" i="1" s="1"/>
  <c r="B1106" i="1"/>
  <c r="A1106" i="1" s="1"/>
  <c r="B1099" i="1"/>
  <c r="A1099" i="1" s="1"/>
  <c r="B1093" i="1"/>
  <c r="A1093" i="1" s="1"/>
  <c r="B1080" i="1"/>
  <c r="A1080" i="1" s="1"/>
  <c r="B1074" i="1"/>
  <c r="A1074" i="1" s="1"/>
  <c r="B1067" i="1"/>
  <c r="A1067" i="1" s="1"/>
  <c r="B1061" i="1"/>
  <c r="A1061" i="1" s="1"/>
  <c r="B1049" i="1"/>
  <c r="A1049" i="1" s="1"/>
  <c r="B1043" i="1"/>
  <c r="A1043" i="1" s="1"/>
  <c r="B1281" i="1"/>
  <c r="A1281" i="1" s="1"/>
  <c r="B1247" i="1"/>
  <c r="A1247" i="1" s="1"/>
  <c r="B1199" i="1"/>
  <c r="A1199" i="1" s="1"/>
  <c r="B1157" i="1"/>
  <c r="A1157" i="1" s="1"/>
  <c r="B1284" i="1"/>
  <c r="A1284" i="1" s="1"/>
  <c r="B1273" i="1"/>
  <c r="A1273" i="1" s="1"/>
  <c r="B1268" i="1"/>
  <c r="A1268" i="1" s="1"/>
  <c r="B1244" i="1"/>
  <c r="A1244" i="1" s="1"/>
  <c r="B1231" i="1"/>
  <c r="A1231" i="1" s="1"/>
  <c r="B1217" i="1"/>
  <c r="A1217" i="1" s="1"/>
  <c r="B1210" i="1"/>
  <c r="A1210" i="1" s="1"/>
  <c r="B1203" i="1"/>
  <c r="A1203" i="1" s="1"/>
  <c r="B1196" i="1"/>
  <c r="A1196" i="1" s="1"/>
  <c r="B1189" i="1"/>
  <c r="A1189" i="1" s="1"/>
  <c r="B1181" i="1"/>
  <c r="A1181" i="1" s="1"/>
  <c r="B1175" i="1"/>
  <c r="A1175" i="1" s="1"/>
  <c r="B1167" i="1"/>
  <c r="A1167" i="1" s="1"/>
  <c r="B1153" i="1"/>
  <c r="A1153" i="1" s="1"/>
  <c r="B1146" i="1"/>
  <c r="A1146" i="1" s="1"/>
  <c r="B1139" i="1"/>
  <c r="A1139" i="1" s="1"/>
  <c r="B1132" i="1"/>
  <c r="A1132" i="1" s="1"/>
  <c r="B1125" i="1"/>
  <c r="A1125" i="1" s="1"/>
  <c r="B1118" i="1"/>
  <c r="A1118" i="1" s="1"/>
  <c r="B1111" i="1"/>
  <c r="A1111" i="1" s="1"/>
  <c r="B1105" i="1"/>
  <c r="A1105" i="1" s="1"/>
  <c r="B1086" i="1"/>
  <c r="A1086" i="1" s="1"/>
  <c r="B1079" i="1"/>
  <c r="A1079" i="1" s="1"/>
  <c r="B1073" i="1"/>
  <c r="A1073" i="1" s="1"/>
  <c r="B1054" i="1"/>
  <c r="A1054" i="1" s="1"/>
  <c r="B1048" i="1"/>
  <c r="A1048" i="1" s="1"/>
  <c r="B1042" i="1"/>
  <c r="A1042" i="1" s="1"/>
  <c r="B1036" i="1"/>
  <c r="A1036" i="1" s="1"/>
  <c r="B1287" i="1"/>
  <c r="A1287" i="1" s="1"/>
  <c r="B1254" i="1"/>
  <c r="A1254" i="1" s="1"/>
  <c r="B1228" i="1"/>
  <c r="A1228" i="1" s="1"/>
  <c r="B1185" i="1"/>
  <c r="A1185" i="1" s="1"/>
  <c r="B1283" i="1"/>
  <c r="A1283" i="1" s="1"/>
  <c r="B1278" i="1"/>
  <c r="A1278" i="1" s="1"/>
  <c r="B1267" i="1"/>
  <c r="A1267" i="1" s="1"/>
  <c r="B1262" i="1"/>
  <c r="A1262" i="1" s="1"/>
  <c r="B1256" i="1"/>
  <c r="A1256" i="1" s="1"/>
  <c r="B1250" i="1"/>
  <c r="A1250" i="1" s="1"/>
  <c r="B1243" i="1"/>
  <c r="A1243" i="1" s="1"/>
  <c r="B1238" i="1"/>
  <c r="A1238" i="1" s="1"/>
  <c r="B1230" i="1"/>
  <c r="A1230" i="1" s="1"/>
  <c r="B1224" i="1"/>
  <c r="A1224" i="1" s="1"/>
  <c r="B1209" i="1"/>
  <c r="A1209" i="1" s="1"/>
  <c r="B1202" i="1"/>
  <c r="A1202" i="1" s="1"/>
  <c r="B1195" i="1"/>
  <c r="A1195" i="1" s="1"/>
  <c r="B1188" i="1"/>
  <c r="A1188" i="1" s="1"/>
  <c r="B1174" i="1"/>
  <c r="A1174" i="1" s="1"/>
  <c r="B1166" i="1"/>
  <c r="A1166" i="1" s="1"/>
  <c r="B1160" i="1"/>
  <c r="A1160" i="1" s="1"/>
  <c r="B1145" i="1"/>
  <c r="A1145" i="1" s="1"/>
  <c r="B1138" i="1"/>
  <c r="A1138" i="1" s="1"/>
  <c r="B1131" i="1"/>
  <c r="A1131" i="1" s="1"/>
  <c r="B1124" i="1"/>
  <c r="A1124" i="1" s="1"/>
  <c r="B1117" i="1"/>
  <c r="A1117" i="1" s="1"/>
  <c r="B1104" i="1"/>
  <c r="A1104" i="1" s="1"/>
  <c r="B1098" i="1"/>
  <c r="A1098" i="1" s="1"/>
  <c r="B1092" i="1"/>
  <c r="A1092" i="1" s="1"/>
  <c r="B1085" i="1"/>
  <c r="A1085" i="1" s="1"/>
  <c r="B1072" i="1"/>
  <c r="A1072" i="1" s="1"/>
  <c r="B1066" i="1"/>
  <c r="A1066" i="1" s="1"/>
  <c r="B1060" i="1"/>
  <c r="A1060" i="1" s="1"/>
  <c r="B1053" i="1"/>
  <c r="A1053" i="1" s="1"/>
  <c r="B1047" i="1"/>
  <c r="A1047" i="1" s="1"/>
  <c r="B1041" i="1"/>
  <c r="A1041" i="1" s="1"/>
  <c r="B1276" i="1"/>
  <c r="A1276" i="1" s="1"/>
  <c r="B1221" i="1"/>
  <c r="A1221" i="1" s="1"/>
  <c r="B1150" i="1"/>
  <c r="A1150" i="1" s="1"/>
  <c r="B1277" i="1"/>
  <c r="A1277" i="1" s="1"/>
  <c r="B1272" i="1"/>
  <c r="A1272" i="1" s="1"/>
  <c r="B1261" i="1"/>
  <c r="A1261" i="1" s="1"/>
  <c r="B1255" i="1"/>
  <c r="A1255" i="1" s="1"/>
  <c r="B1249" i="1"/>
  <c r="A1249" i="1" s="1"/>
  <c r="B1237" i="1"/>
  <c r="A1237" i="1" s="1"/>
  <c r="B1229" i="1"/>
  <c r="A1229" i="1" s="1"/>
  <c r="B1223" i="1"/>
  <c r="A1223" i="1" s="1"/>
  <c r="B1216" i="1"/>
  <c r="A1216" i="1" s="1"/>
  <c r="B1201" i="1"/>
  <c r="A1201" i="1" s="1"/>
  <c r="B1194" i="1"/>
  <c r="A1194" i="1" s="1"/>
  <c r="B1187" i="1"/>
  <c r="A1187" i="1" s="1"/>
  <c r="B1180" i="1"/>
  <c r="A1180" i="1" s="1"/>
  <c r="B1173" i="1"/>
  <c r="A1173" i="1" s="1"/>
  <c r="B1165" i="1"/>
  <c r="A1165" i="1" s="1"/>
  <c r="B1159" i="1"/>
  <c r="A1159" i="1" s="1"/>
  <c r="B1152" i="1"/>
  <c r="A1152" i="1" s="1"/>
  <c r="B1137" i="1"/>
  <c r="A1137" i="1" s="1"/>
  <c r="B1130" i="1"/>
  <c r="A1130" i="1" s="1"/>
  <c r="B1123" i="1"/>
  <c r="A1123" i="1" s="1"/>
  <c r="B1116" i="1"/>
  <c r="A1116" i="1" s="1"/>
  <c r="B1110" i="1"/>
  <c r="A1110" i="1" s="1"/>
  <c r="B1103" i="1"/>
  <c r="A1103" i="1" s="1"/>
  <c r="B1097" i="1"/>
  <c r="A1097" i="1" s="1"/>
  <c r="B1091" i="1"/>
  <c r="A1091" i="1" s="1"/>
  <c r="B1084" i="1"/>
  <c r="A1084" i="1" s="1"/>
  <c r="B1078" i="1"/>
  <c r="A1078" i="1" s="1"/>
  <c r="B1071" i="1"/>
  <c r="A1071" i="1" s="1"/>
  <c r="B1065" i="1"/>
  <c r="A1065" i="1" s="1"/>
  <c r="B1059" i="1"/>
  <c r="A1059" i="1" s="1"/>
  <c r="B1040" i="1"/>
  <c r="A1040" i="1" s="1"/>
  <c r="B1259" i="1"/>
  <c r="A1259" i="1" s="1"/>
  <c r="B1214" i="1"/>
  <c r="A1214" i="1" s="1"/>
  <c r="B1178" i="1"/>
  <c r="A1178" i="1" s="1"/>
  <c r="B1121" i="1"/>
  <c r="A1121" i="1" s="1"/>
  <c r="B1282" i="1"/>
  <c r="A1282" i="1" s="1"/>
  <c r="B1271" i="1"/>
  <c r="A1271" i="1" s="1"/>
  <c r="B1266" i="1"/>
  <c r="A1266" i="1" s="1"/>
  <c r="B1260" i="1"/>
  <c r="A1260" i="1" s="1"/>
  <c r="B1248" i="1"/>
  <c r="A1248" i="1" s="1"/>
  <c r="B1242" i="1"/>
  <c r="A1242" i="1" s="1"/>
  <c r="B1236" i="1"/>
  <c r="A1236" i="1" s="1"/>
  <c r="B1222" i="1"/>
  <c r="A1222" i="1" s="1"/>
  <c r="B1215" i="1"/>
  <c r="A1215" i="1" s="1"/>
  <c r="B1208" i="1"/>
  <c r="A1208" i="1" s="1"/>
  <c r="B1200" i="1"/>
  <c r="A1200" i="1" s="1"/>
  <c r="B1193" i="1"/>
  <c r="A1193" i="1" s="1"/>
  <c r="B1186" i="1"/>
  <c r="A1186" i="1" s="1"/>
  <c r="B1179" i="1"/>
  <c r="A1179" i="1" s="1"/>
  <c r="B1172" i="1"/>
  <c r="A1172" i="1" s="1"/>
  <c r="B1158" i="1"/>
  <c r="A1158" i="1" s="1"/>
  <c r="B1151" i="1"/>
  <c r="A1151" i="1" s="1"/>
  <c r="B1144" i="1"/>
  <c r="A1144" i="1" s="1"/>
  <c r="B1136" i="1"/>
  <c r="A1136" i="1" s="1"/>
  <c r="B1129" i="1"/>
  <c r="A1129" i="1" s="1"/>
  <c r="B1122" i="1"/>
  <c r="A1122" i="1" s="1"/>
  <c r="B1115" i="1"/>
  <c r="A1115" i="1" s="1"/>
  <c r="B1109" i="1"/>
  <c r="A1109" i="1" s="1"/>
  <c r="B1096" i="1"/>
  <c r="A1096" i="1" s="1"/>
  <c r="B1090" i="1"/>
  <c r="A1090" i="1" s="1"/>
  <c r="B1083" i="1"/>
  <c r="A1083" i="1" s="1"/>
  <c r="B1077" i="1"/>
  <c r="A1077" i="1" s="1"/>
  <c r="B1064" i="1"/>
  <c r="A1064" i="1" s="1"/>
  <c r="B1058" i="1"/>
  <c r="A1058" i="1" s="1"/>
  <c r="B1052" i="1"/>
  <c r="A1052" i="1" s="1"/>
  <c r="B1046" i="1"/>
  <c r="A1046" i="1" s="1"/>
  <c r="B1039" i="1"/>
  <c r="A1039" i="1" s="1"/>
  <c r="B1265" i="1"/>
  <c r="A1265" i="1" s="1"/>
  <c r="B1235" i="1"/>
  <c r="A1235" i="1" s="1"/>
  <c r="B1164" i="1"/>
  <c r="A1164" i="1" s="1"/>
  <c r="B1135" i="1"/>
  <c r="A1135" i="1" s="1"/>
  <c r="B1275" i="1"/>
  <c r="A1275" i="1" s="1"/>
  <c r="B1227" i="1"/>
  <c r="A1227" i="1" s="1"/>
  <c r="B1170" i="1"/>
  <c r="A1170" i="1" s="1"/>
  <c r="B1114" i="1"/>
  <c r="A1114" i="1" s="1"/>
  <c r="B1057" i="1"/>
  <c r="A1057" i="1" s="1"/>
  <c r="B1089" i="1"/>
  <c r="A1089" i="1" s="1"/>
  <c r="B1270" i="1"/>
  <c r="A1270" i="1" s="1"/>
  <c r="B1220" i="1"/>
  <c r="A1220" i="1" s="1"/>
  <c r="B1163" i="1"/>
  <c r="A1163" i="1" s="1"/>
  <c r="B1108" i="1"/>
  <c r="A1108" i="1" s="1"/>
  <c r="B1082" i="1"/>
  <c r="A1082" i="1" s="1"/>
  <c r="B1056" i="1"/>
  <c r="A1056" i="1" s="1"/>
  <c r="B1063" i="1"/>
  <c r="A1063" i="1" s="1"/>
  <c r="B1234" i="1"/>
  <c r="A1234" i="1" s="1"/>
  <c r="B1213" i="1"/>
  <c r="A1213" i="1" s="1"/>
  <c r="B1156" i="1"/>
  <c r="A1156" i="1" s="1"/>
  <c r="B1102" i="1"/>
  <c r="A1102" i="1" s="1"/>
  <c r="B1051" i="1"/>
  <c r="A1051" i="1" s="1"/>
  <c r="B1286" i="1"/>
  <c r="A1286" i="1" s="1"/>
  <c r="B1038" i="1"/>
  <c r="A1038" i="1" s="1"/>
  <c r="B1206" i="1"/>
  <c r="A1206" i="1" s="1"/>
  <c r="B1149" i="1"/>
  <c r="A1149" i="1" s="1"/>
  <c r="B1101" i="1"/>
  <c r="A1101" i="1" s="1"/>
  <c r="B1076" i="1"/>
  <c r="A1076" i="1" s="1"/>
  <c r="B1128" i="1"/>
  <c r="A1128" i="1" s="1"/>
  <c r="B1088" i="1"/>
  <c r="A1088" i="1" s="1"/>
  <c r="B1253" i="1"/>
  <c r="A1253" i="1" s="1"/>
  <c r="B1198" i="1"/>
  <c r="A1198" i="1" s="1"/>
  <c r="B1142" i="1"/>
  <c r="A1142" i="1" s="1"/>
  <c r="B1095" i="1"/>
  <c r="A1095" i="1" s="1"/>
  <c r="B1070" i="1"/>
  <c r="A1070" i="1" s="1"/>
  <c r="B1045" i="1"/>
  <c r="A1045" i="1" s="1"/>
  <c r="B1184" i="1"/>
  <c r="A1184" i="1" s="1"/>
  <c r="B1192" i="1"/>
  <c r="A1192" i="1" s="1"/>
  <c r="B1134" i="1"/>
  <c r="A1134" i="1" s="1"/>
  <c r="B1069" i="1"/>
  <c r="A1069" i="1" s="1"/>
  <c r="B1177" i="1"/>
  <c r="A1177" i="1" s="1"/>
  <c r="B785" i="1"/>
  <c r="A785" i="1" s="1"/>
  <c r="B784" i="1"/>
  <c r="A784" i="1" s="1"/>
  <c r="B783" i="1"/>
  <c r="A783" i="1" s="1"/>
  <c r="B782" i="1"/>
  <c r="A782" i="1" s="1"/>
  <c r="B781" i="1"/>
  <c r="A781" i="1" s="1"/>
  <c r="B780" i="1"/>
  <c r="A780" i="1" s="1"/>
  <c r="B753" i="1"/>
  <c r="A753" i="1" s="1"/>
  <c r="B779" i="1"/>
  <c r="A779" i="1" s="1"/>
  <c r="B778" i="1"/>
  <c r="A778" i="1" s="1"/>
  <c r="B777" i="1"/>
  <c r="A777" i="1" s="1"/>
  <c r="B776" i="1"/>
  <c r="A776" i="1" s="1"/>
  <c r="B775" i="1"/>
  <c r="A775" i="1" s="1"/>
  <c r="B774" i="1"/>
  <c r="A774" i="1" s="1"/>
  <c r="B773" i="1"/>
  <c r="A773" i="1" s="1"/>
  <c r="B772" i="1"/>
  <c r="A772" i="1" s="1"/>
  <c r="B771" i="1"/>
  <c r="A771" i="1" s="1"/>
  <c r="B770" i="1"/>
  <c r="A770" i="1" s="1"/>
  <c r="B769" i="1"/>
  <c r="A769" i="1" s="1"/>
  <c r="B768" i="1"/>
  <c r="A768" i="1" s="1"/>
  <c r="B767" i="1"/>
  <c r="A767" i="1" s="1"/>
  <c r="B766" i="1"/>
  <c r="A766" i="1" s="1"/>
  <c r="B765" i="1"/>
  <c r="A765" i="1" s="1"/>
  <c r="B764" i="1"/>
  <c r="A764" i="1" s="1"/>
  <c r="B630" i="1"/>
  <c r="A630" i="1" s="1"/>
  <c r="B763" i="1"/>
  <c r="A763" i="1" s="1"/>
  <c r="B762" i="1"/>
  <c r="A762" i="1" s="1"/>
  <c r="B457" i="1"/>
  <c r="A457" i="1" s="1"/>
  <c r="B456" i="1"/>
  <c r="A456" i="1" s="1"/>
  <c r="B553" i="1"/>
  <c r="A553" i="1" s="1"/>
  <c r="B455" i="1"/>
  <c r="A455" i="1" s="1"/>
  <c r="B310" i="1"/>
  <c r="A310" i="1" s="1"/>
  <c r="B556" i="1"/>
  <c r="A556" i="1" s="1"/>
  <c r="B303" i="1"/>
  <c r="A303" i="1" s="1"/>
  <c r="B307" i="1"/>
  <c r="A307" i="1" s="1"/>
  <c r="B259" i="1"/>
  <c r="A259" i="1" s="1"/>
  <c r="B260" i="1"/>
  <c r="A260" i="1" s="1"/>
  <c r="B261" i="1"/>
  <c r="A261" i="1" s="1"/>
  <c r="B752" i="1"/>
  <c r="A752" i="1" s="1"/>
  <c r="B749" i="1"/>
  <c r="A749" i="1" s="1"/>
  <c r="B751" i="1"/>
  <c r="A751" i="1" s="1"/>
  <c r="B750" i="1"/>
  <c r="A750" i="1" s="1"/>
  <c r="B249" i="1"/>
  <c r="A249" i="1" s="1"/>
  <c r="B250" i="1"/>
  <c r="A250" i="1" s="1"/>
  <c r="B246" i="1"/>
  <c r="A246" i="1" s="1"/>
  <c r="B247" i="1"/>
  <c r="A247" i="1" s="1"/>
  <c r="B242" i="1"/>
  <c r="A242" i="1" s="1"/>
  <c r="B243" i="1"/>
  <c r="A243" i="1" s="1"/>
  <c r="B238" i="1"/>
  <c r="A238" i="1" s="1"/>
  <c r="B239" i="1"/>
  <c r="A239" i="1" s="1"/>
  <c r="B579" i="1"/>
  <c r="A579" i="1" s="1"/>
  <c r="B234" i="1"/>
  <c r="A234" i="1" s="1"/>
  <c r="B235" i="1"/>
  <c r="A235" i="1" s="1"/>
  <c r="B573" i="1"/>
  <c r="A573" i="1" s="1"/>
  <c r="B575" i="1"/>
  <c r="A575" i="1" s="1"/>
  <c r="B569" i="1"/>
  <c r="A569" i="1" s="1"/>
  <c r="B571" i="1"/>
  <c r="A571" i="1" s="1"/>
  <c r="B547" i="1"/>
  <c r="A547" i="1" s="1"/>
  <c r="B559" i="1"/>
  <c r="A559" i="1" s="1"/>
  <c r="B560" i="1"/>
  <c r="A560" i="1" s="1"/>
  <c r="B178" i="1"/>
  <c r="A178" i="1" s="1"/>
  <c r="B179" i="1"/>
  <c r="A179" i="1" s="1"/>
  <c r="B91" i="1"/>
  <c r="A91" i="1" s="1"/>
  <c r="B487" i="1"/>
  <c r="A487" i="1" s="1"/>
  <c r="B486" i="1"/>
  <c r="A486" i="1" s="1"/>
  <c r="B522" i="1"/>
  <c r="A522" i="1" s="1"/>
  <c r="B523" i="1"/>
  <c r="A523" i="1" s="1"/>
  <c r="B504" i="1"/>
  <c r="A504" i="1" s="1"/>
  <c r="B505" i="1"/>
  <c r="A505" i="1" s="1"/>
  <c r="B515" i="1"/>
  <c r="A515" i="1" s="1"/>
  <c r="B516" i="1"/>
  <c r="A516" i="1" s="1"/>
  <c r="B480" i="1"/>
  <c r="A480" i="1" s="1"/>
  <c r="B481" i="1"/>
  <c r="A481" i="1" s="1"/>
  <c r="B475" i="1"/>
  <c r="A475" i="1" s="1"/>
  <c r="B476" i="1"/>
  <c r="A476" i="1" s="1"/>
  <c r="B468" i="1"/>
  <c r="B469" i="1"/>
  <c r="B540" i="1"/>
  <c r="A540" i="1" s="1"/>
  <c r="B543" i="1"/>
  <c r="A543" i="1" s="1"/>
  <c r="B531" i="1"/>
  <c r="A531" i="1" s="1"/>
  <c r="B535" i="1"/>
  <c r="A535" i="1" s="1"/>
  <c r="B498" i="1"/>
  <c r="A498" i="1" s="1"/>
  <c r="B499" i="1"/>
  <c r="A499" i="1" s="1"/>
  <c r="B494" i="1"/>
  <c r="A494" i="1" s="1"/>
  <c r="B492" i="1"/>
  <c r="A492" i="1" s="1"/>
  <c r="B493" i="1"/>
  <c r="A493" i="1" s="1"/>
  <c r="B528" i="1"/>
  <c r="A528" i="1" s="1"/>
  <c r="B566" i="1"/>
  <c r="A566" i="1" s="1"/>
  <c r="B567" i="1"/>
  <c r="A567" i="1" s="1"/>
  <c r="B512" i="1"/>
  <c r="A512" i="1" s="1"/>
  <c r="B511" i="1"/>
  <c r="A511" i="1" s="1"/>
  <c r="B84" i="1"/>
  <c r="A84" i="1" s="1"/>
  <c r="B88" i="1"/>
  <c r="A88" i="1" s="1"/>
  <c r="B728" i="1"/>
  <c r="A728" i="1" s="1"/>
  <c r="B736" i="1"/>
  <c r="A736" i="1" s="1"/>
  <c r="B741" i="1"/>
  <c r="A741" i="1" s="1"/>
  <c r="B731" i="1"/>
  <c r="A731" i="1" s="1"/>
  <c r="B742" i="1"/>
  <c r="A742" i="1" s="1"/>
  <c r="B747" i="1"/>
  <c r="A747" i="1" s="1"/>
  <c r="B738" i="1"/>
  <c r="A738" i="1" s="1"/>
  <c r="B735" i="1"/>
  <c r="A735" i="1" s="1"/>
  <c r="B732" i="1"/>
  <c r="A732" i="1" s="1"/>
  <c r="B737" i="1"/>
  <c r="A737" i="1" s="1"/>
  <c r="B748" i="1"/>
  <c r="A748" i="1" s="1"/>
  <c r="B743" i="1"/>
  <c r="A743" i="1" s="1"/>
  <c r="B730" i="1"/>
  <c r="A730" i="1" s="1"/>
  <c r="B733" i="1"/>
  <c r="A733" i="1" s="1"/>
  <c r="B744" i="1"/>
  <c r="A744" i="1" s="1"/>
  <c r="B739" i="1"/>
  <c r="A739" i="1" s="1"/>
  <c r="B746" i="1"/>
  <c r="A746" i="1" s="1"/>
  <c r="B734" i="1"/>
  <c r="A734" i="1" s="1"/>
  <c r="B729" i="1"/>
  <c r="A729" i="1" s="1"/>
  <c r="B740" i="1"/>
  <c r="A740" i="1" s="1"/>
  <c r="B745" i="1"/>
  <c r="A745" i="1" s="1"/>
  <c r="B701" i="1"/>
  <c r="A701" i="1" s="1"/>
  <c r="B724" i="1"/>
  <c r="A724" i="1" s="1"/>
  <c r="B725" i="1"/>
  <c r="A725" i="1" s="1"/>
  <c r="B727" i="1"/>
  <c r="A727" i="1" s="1"/>
  <c r="B726" i="1"/>
  <c r="A726" i="1" s="1"/>
  <c r="B723" i="1"/>
  <c r="A723" i="1" s="1"/>
  <c r="B722" i="1"/>
  <c r="A722" i="1" s="1"/>
  <c r="B716" i="1"/>
  <c r="A716" i="1" s="1"/>
  <c r="B721" i="1"/>
  <c r="A721" i="1" s="1"/>
  <c r="B715" i="1"/>
  <c r="A715" i="1" s="1"/>
  <c r="B714" i="1"/>
  <c r="A714" i="1" s="1"/>
  <c r="B718" i="1"/>
  <c r="A718" i="1" s="1"/>
  <c r="B719" i="1"/>
  <c r="A719" i="1" s="1"/>
  <c r="B720" i="1"/>
  <c r="A720" i="1" s="1"/>
  <c r="B717" i="1"/>
  <c r="A717" i="1" s="1"/>
  <c r="B702" i="1"/>
  <c r="A702" i="1" s="1"/>
  <c r="B712" i="1"/>
  <c r="A712" i="1" s="1"/>
  <c r="B703" i="1"/>
  <c r="A703" i="1" s="1"/>
  <c r="B708" i="1"/>
  <c r="A708" i="1" s="1"/>
  <c r="B706" i="1"/>
  <c r="A706" i="1" s="1"/>
  <c r="B707" i="1"/>
  <c r="A707" i="1" s="1"/>
  <c r="B709" i="1"/>
  <c r="A709" i="1" s="1"/>
  <c r="B711" i="1"/>
  <c r="A711" i="1" s="1"/>
  <c r="B704" i="1"/>
  <c r="A704" i="1" s="1"/>
  <c r="B705" i="1"/>
  <c r="A705" i="1" s="1"/>
  <c r="B710" i="1"/>
  <c r="A710" i="1" s="1"/>
  <c r="B713" i="1"/>
  <c r="A713" i="1" s="1"/>
  <c r="B698" i="1"/>
  <c r="A698" i="1" s="1"/>
  <c r="B697" i="1"/>
  <c r="A697" i="1" s="1"/>
  <c r="B700" i="1"/>
  <c r="A700" i="1" s="1"/>
  <c r="B699" i="1"/>
  <c r="A699" i="1" s="1"/>
  <c r="B695" i="1"/>
  <c r="A695" i="1" s="1"/>
  <c r="B696" i="1"/>
  <c r="A696" i="1" s="1"/>
  <c r="B693" i="1"/>
  <c r="A693" i="1" s="1"/>
  <c r="B694" i="1"/>
  <c r="A694" i="1" s="1"/>
  <c r="B691" i="1"/>
  <c r="A691" i="1" s="1"/>
  <c r="B690" i="1"/>
  <c r="A690" i="1" s="1"/>
  <c r="B689" i="1"/>
  <c r="A689" i="1" s="1"/>
  <c r="B692" i="1"/>
  <c r="A692" i="1" s="1"/>
  <c r="B688" i="1"/>
  <c r="A688" i="1" s="1"/>
  <c r="B687" i="1"/>
  <c r="A687" i="1" s="1"/>
  <c r="B686" i="1"/>
  <c r="A686" i="1" s="1"/>
  <c r="B685" i="1"/>
  <c r="A685" i="1" s="1"/>
  <c r="B684" i="1"/>
  <c r="B683" i="1"/>
  <c r="B682" i="1"/>
  <c r="B681" i="1"/>
  <c r="B679" i="1"/>
  <c r="A679" i="1" s="1"/>
  <c r="B680" i="1"/>
  <c r="A680" i="1" s="1"/>
  <c r="B678" i="1"/>
  <c r="A678" i="1" s="1"/>
  <c r="B677" i="1"/>
  <c r="A677" i="1" s="1"/>
  <c r="B672" i="1"/>
  <c r="A672" i="1" s="1"/>
  <c r="B667" i="1"/>
  <c r="B676" i="1"/>
  <c r="A676" i="1" s="1"/>
  <c r="B671" i="1"/>
  <c r="A671" i="1" s="1"/>
  <c r="B675" i="1"/>
  <c r="A675" i="1" s="1"/>
  <c r="B670" i="1"/>
  <c r="A670" i="1" s="1"/>
  <c r="B674" i="1"/>
  <c r="A674" i="1" s="1"/>
  <c r="B669" i="1"/>
  <c r="A669" i="1" s="1"/>
  <c r="B673" i="1"/>
  <c r="A673" i="1" s="1"/>
  <c r="B668" i="1"/>
  <c r="B666" i="1"/>
  <c r="B665" i="1"/>
  <c r="B657" i="1"/>
  <c r="A657" i="1" s="1"/>
  <c r="B651" i="1"/>
  <c r="A651" i="1" s="1"/>
  <c r="B650" i="1"/>
  <c r="B656" i="1"/>
  <c r="A656" i="1" s="1"/>
  <c r="B649" i="1"/>
  <c r="B655" i="1"/>
  <c r="A655" i="1" s="1"/>
  <c r="B654" i="1"/>
  <c r="A654" i="1" s="1"/>
  <c r="B658" i="1"/>
  <c r="A658" i="1" s="1"/>
  <c r="B660" i="1"/>
  <c r="A660" i="1" s="1"/>
  <c r="B653" i="1"/>
  <c r="A653" i="1" s="1"/>
  <c r="B652" i="1"/>
  <c r="A652" i="1" s="1"/>
  <c r="B659" i="1"/>
  <c r="A659" i="1" s="1"/>
  <c r="B664" i="1"/>
  <c r="A664" i="1" s="1"/>
  <c r="B663" i="1"/>
  <c r="A663" i="1" s="1"/>
  <c r="B662" i="1"/>
  <c r="B661" i="1"/>
  <c r="B648" i="1"/>
  <c r="A648" i="1" s="1"/>
  <c r="B647" i="1"/>
  <c r="A647" i="1" s="1"/>
  <c r="B646" i="1"/>
  <c r="A646" i="1" s="1"/>
  <c r="B645" i="1"/>
  <c r="A645" i="1" s="1"/>
  <c r="B644" i="1"/>
  <c r="A644" i="1" s="1"/>
  <c r="B643" i="1"/>
  <c r="A643" i="1" s="1"/>
  <c r="B642" i="1"/>
  <c r="A642" i="1" s="1"/>
  <c r="B641" i="1"/>
  <c r="A641" i="1" s="1"/>
  <c r="B637" i="1"/>
  <c r="A637" i="1" s="1"/>
  <c r="B636" i="1"/>
  <c r="A636" i="1" s="1"/>
  <c r="B638" i="1"/>
  <c r="A638" i="1" s="1"/>
  <c r="B635" i="1"/>
  <c r="A635" i="1" s="1"/>
  <c r="B639" i="1"/>
  <c r="A639" i="1" s="1"/>
  <c r="B640" i="1"/>
  <c r="A640" i="1" s="1"/>
  <c r="B634" i="1"/>
  <c r="B54" i="1"/>
  <c r="B55" i="1"/>
  <c r="B53" i="1"/>
  <c r="B56" i="1"/>
  <c r="B57" i="1"/>
  <c r="A100" i="11"/>
  <c r="A99" i="11"/>
  <c r="A98" i="11"/>
  <c r="A97" i="11"/>
  <c r="A93" i="11"/>
  <c r="A372" i="11"/>
  <c r="A370" i="11"/>
  <c r="A366" i="11"/>
  <c r="A369" i="11"/>
  <c r="A367" i="11"/>
  <c r="A371" i="11"/>
  <c r="A365" i="11"/>
  <c r="A368" i="11"/>
  <c r="A94" i="11"/>
  <c r="A96" i="11"/>
  <c r="A95" i="11"/>
  <c r="B632" i="1"/>
  <c r="B50" i="1"/>
  <c r="B633" i="1"/>
  <c r="B631" i="1"/>
  <c r="B624" i="1"/>
  <c r="A624" i="1" s="1"/>
  <c r="B611" i="1"/>
  <c r="A611" i="1" s="1"/>
  <c r="B623" i="1"/>
  <c r="A623" i="1" s="1"/>
  <c r="B617" i="1"/>
  <c r="A617" i="1" s="1"/>
  <c r="B610" i="1"/>
  <c r="A610" i="1" s="1"/>
  <c r="B629" i="1"/>
  <c r="B622" i="1"/>
  <c r="A622" i="1" s="1"/>
  <c r="B616" i="1"/>
  <c r="A616" i="1" s="1"/>
  <c r="B625" i="1"/>
  <c r="A625" i="1" s="1"/>
  <c r="B628" i="1"/>
  <c r="B615" i="1"/>
  <c r="A615" i="1" s="1"/>
  <c r="B609" i="1"/>
  <c r="A609" i="1" s="1"/>
  <c r="B627" i="1"/>
  <c r="A627" i="1" s="1"/>
  <c r="B621" i="1"/>
  <c r="B614" i="1"/>
  <c r="A614" i="1" s="1"/>
  <c r="B608" i="1"/>
  <c r="A608" i="1" s="1"/>
  <c r="B618" i="1"/>
  <c r="A618" i="1" s="1"/>
  <c r="B626" i="1"/>
  <c r="A626" i="1" s="1"/>
  <c r="B620" i="1"/>
  <c r="B607" i="1"/>
  <c r="A607" i="1" s="1"/>
  <c r="B612" i="1"/>
  <c r="B619" i="1"/>
  <c r="A619" i="1" s="1"/>
  <c r="B613" i="1"/>
  <c r="B606" i="1"/>
  <c r="A606" i="1" s="1"/>
  <c r="B595" i="1"/>
  <c r="B601" i="1"/>
  <c r="A601" i="1" s="1"/>
  <c r="B594" i="1"/>
  <c r="B600" i="1"/>
  <c r="A600" i="1" s="1"/>
  <c r="B599" i="1"/>
  <c r="A599" i="1" s="1"/>
  <c r="B604" i="1"/>
  <c r="A604" i="1" s="1"/>
  <c r="B605" i="1"/>
  <c r="A605" i="1" s="1"/>
  <c r="B598" i="1"/>
  <c r="A598" i="1" s="1"/>
  <c r="B603" i="1"/>
  <c r="A603" i="1" s="1"/>
  <c r="B597" i="1"/>
  <c r="B602" i="1"/>
  <c r="A602" i="1" s="1"/>
  <c r="B596" i="1"/>
  <c r="A361" i="11"/>
  <c r="A362" i="11"/>
  <c r="A243" i="11"/>
  <c r="A241" i="11"/>
  <c r="A242" i="11"/>
  <c r="A240" i="11"/>
  <c r="B593" i="1"/>
  <c r="B590" i="1"/>
  <c r="B592" i="1"/>
  <c r="B591" i="1"/>
  <c r="B585" i="1"/>
  <c r="B586" i="1"/>
  <c r="B587" i="1"/>
  <c r="B588" i="1"/>
  <c r="B589" i="1"/>
  <c r="A84" i="11"/>
  <c r="A83" i="11"/>
  <c r="B584" i="1"/>
  <c r="B583" i="1"/>
  <c r="B581" i="1"/>
  <c r="B582" i="1"/>
  <c r="B574" i="1"/>
  <c r="A574" i="1" s="1"/>
  <c r="B578" i="1"/>
  <c r="B572" i="1"/>
  <c r="B577" i="1"/>
  <c r="B570" i="1"/>
  <c r="B576" i="1"/>
  <c r="B580" i="1"/>
  <c r="B564" i="1"/>
  <c r="B563" i="1"/>
  <c r="B568" i="1"/>
  <c r="B565" i="1"/>
  <c r="B82" i="1"/>
  <c r="A82" i="1" s="1"/>
  <c r="B87" i="1"/>
  <c r="B83" i="1"/>
  <c r="A83" i="1" s="1"/>
  <c r="B81" i="1"/>
  <c r="A81" i="1" s="1"/>
  <c r="B86" i="1"/>
  <c r="B92" i="1"/>
  <c r="B85" i="1"/>
  <c r="B90" i="1"/>
  <c r="B89" i="1"/>
  <c r="B561" i="1"/>
  <c r="A561" i="1" s="1"/>
  <c r="B562" i="1"/>
  <c r="A562" i="1" s="1"/>
  <c r="B558" i="1"/>
  <c r="A558" i="1" s="1"/>
  <c r="B555" i="1"/>
  <c r="B557" i="1"/>
  <c r="B552" i="1"/>
  <c r="A552" i="1" s="1"/>
  <c r="B554" i="1"/>
  <c r="B550" i="1"/>
  <c r="A550" i="1" s="1"/>
  <c r="B551" i="1"/>
  <c r="A551" i="1" s="1"/>
  <c r="B539" i="1"/>
  <c r="A539" i="1" s="1"/>
  <c r="B546" i="1"/>
  <c r="B537" i="1"/>
  <c r="A537" i="1" s="1"/>
  <c r="B532" i="1"/>
  <c r="B526" i="1"/>
  <c r="A526" i="1" s="1"/>
  <c r="B530" i="1"/>
  <c r="B541" i="1"/>
  <c r="A541" i="1" s="1"/>
  <c r="B548" i="1"/>
  <c r="B542" i="1"/>
  <c r="B533" i="1"/>
  <c r="B527" i="1"/>
  <c r="A527" i="1" s="1"/>
  <c r="B538" i="1"/>
  <c r="A538" i="1" s="1"/>
  <c r="B545" i="1"/>
  <c r="B549" i="1"/>
  <c r="B544" i="1"/>
  <c r="B534" i="1"/>
  <c r="A534" i="1" s="1"/>
  <c r="B529" i="1"/>
  <c r="A529" i="1" s="1"/>
  <c r="B536" i="1"/>
  <c r="A536" i="1" s="1"/>
  <c r="B524" i="1"/>
  <c r="A524" i="1" s="1"/>
  <c r="B518" i="1"/>
  <c r="A518" i="1" s="1"/>
  <c r="B510" i="1"/>
  <c r="B506" i="1"/>
  <c r="A506" i="1" s="1"/>
  <c r="B500" i="1"/>
  <c r="A500" i="1" s="1"/>
  <c r="B495" i="1"/>
  <c r="A495" i="1" s="1"/>
  <c r="B503" i="1"/>
  <c r="A503" i="1" s="1"/>
  <c r="B497" i="1"/>
  <c r="A497" i="1" s="1"/>
  <c r="B525" i="1"/>
  <c r="A525" i="1" s="1"/>
  <c r="B519" i="1"/>
  <c r="A519" i="1" s="1"/>
  <c r="B513" i="1"/>
  <c r="B507" i="1"/>
  <c r="A507" i="1" s="1"/>
  <c r="B501" i="1"/>
  <c r="A501" i="1" s="1"/>
  <c r="B521" i="1"/>
  <c r="A521" i="1" s="1"/>
  <c r="B509" i="1"/>
  <c r="B491" i="1"/>
  <c r="A491" i="1" s="1"/>
  <c r="B520" i="1"/>
  <c r="A520" i="1" s="1"/>
  <c r="B514" i="1"/>
  <c r="A514" i="1" s="1"/>
  <c r="B508" i="1"/>
  <c r="B502" i="1"/>
  <c r="A502" i="1" s="1"/>
  <c r="B496" i="1"/>
  <c r="A496" i="1" s="1"/>
  <c r="B490" i="1"/>
  <c r="A490" i="1" s="1"/>
  <c r="B517" i="1"/>
  <c r="A517" i="1" s="1"/>
  <c r="B488" i="1"/>
  <c r="A488" i="1" s="1"/>
  <c r="B482" i="1"/>
  <c r="A482" i="1" s="1"/>
  <c r="B474" i="1"/>
  <c r="A474" i="1" s="1"/>
  <c r="B470" i="1"/>
  <c r="B471" i="1"/>
  <c r="B467" i="1"/>
  <c r="B489" i="1"/>
  <c r="A489" i="1" s="1"/>
  <c r="B483" i="1"/>
  <c r="A483" i="1" s="1"/>
  <c r="B477" i="1"/>
  <c r="A477" i="1" s="1"/>
  <c r="B473" i="1"/>
  <c r="A473" i="1" s="1"/>
  <c r="B484" i="1"/>
  <c r="A484" i="1" s="1"/>
  <c r="B478" i="1"/>
  <c r="A478" i="1" s="1"/>
  <c r="B472" i="1"/>
  <c r="A472" i="1" s="1"/>
  <c r="B466" i="1"/>
  <c r="B485" i="1"/>
  <c r="A485" i="1" s="1"/>
  <c r="B479" i="1"/>
  <c r="A479" i="1" s="1"/>
  <c r="B464" i="1"/>
  <c r="B465" i="1"/>
  <c r="B461" i="1"/>
  <c r="B462" i="1"/>
  <c r="A462" i="1" s="1"/>
  <c r="B458" i="1"/>
  <c r="B463" i="1"/>
  <c r="A463" i="1" s="1"/>
  <c r="B459" i="1"/>
  <c r="B460" i="1"/>
  <c r="A32" i="11"/>
  <c r="A31" i="11"/>
  <c r="A360" i="11"/>
  <c r="A359" i="11"/>
  <c r="A107" i="11"/>
  <c r="A106" i="11"/>
  <c r="A105" i="11"/>
  <c r="A110" i="11"/>
  <c r="A111" i="11"/>
  <c r="A113" i="11"/>
  <c r="A109" i="11"/>
  <c r="A112" i="11"/>
  <c r="A108" i="11"/>
  <c r="B193" i="1"/>
  <c r="B194" i="1"/>
  <c r="A350" i="11"/>
  <c r="A328" i="11"/>
  <c r="A348" i="11"/>
  <c r="A330" i="11"/>
  <c r="A329" i="11"/>
  <c r="A327" i="11"/>
  <c r="A349" i="11"/>
  <c r="A347" i="11"/>
  <c r="A342" i="11"/>
  <c r="A339" i="11"/>
  <c r="A340" i="11"/>
  <c r="A322" i="11"/>
  <c r="A320" i="11"/>
  <c r="A341" i="11"/>
  <c r="A321" i="11"/>
  <c r="A319" i="11"/>
  <c r="A303" i="11"/>
  <c r="A309" i="11"/>
  <c r="A308" i="11"/>
  <c r="A304" i="11"/>
  <c r="A306" i="11"/>
  <c r="A305" i="11"/>
  <c r="A310" i="11"/>
  <c r="A307" i="11"/>
  <c r="A317" i="11"/>
  <c r="A315" i="11"/>
  <c r="A314" i="11"/>
  <c r="A316" i="11"/>
  <c r="A318" i="11"/>
  <c r="A311" i="11"/>
  <c r="A312" i="11"/>
  <c r="A313" i="11"/>
  <c r="A34" i="11"/>
  <c r="A33" i="11"/>
  <c r="B38" i="1"/>
  <c r="A38" i="1" s="1"/>
  <c r="B52" i="1"/>
  <c r="B62" i="1"/>
  <c r="A62" i="1" s="1"/>
  <c r="B65" i="1"/>
  <c r="A65" i="1" s="1"/>
  <c r="B71" i="1"/>
  <c r="A71" i="1" s="1"/>
  <c r="B39" i="1"/>
  <c r="A39" i="1" s="1"/>
  <c r="B59" i="1"/>
  <c r="B72" i="1"/>
  <c r="A72" i="1" s="1"/>
  <c r="B63" i="1"/>
  <c r="A63" i="1" s="1"/>
  <c r="B70" i="1"/>
  <c r="A70" i="1" s="1"/>
  <c r="B73" i="1"/>
  <c r="A73" i="1" s="1"/>
  <c r="B58" i="1"/>
  <c r="B107" i="1"/>
  <c r="A107" i="1" s="1"/>
  <c r="B112" i="1"/>
  <c r="A112" i="1" s="1"/>
  <c r="B123" i="1"/>
  <c r="A123" i="1" s="1"/>
  <c r="B136" i="1"/>
  <c r="B144" i="1"/>
  <c r="A144" i="1" s="1"/>
  <c r="B148" i="1"/>
  <c r="B152" i="1"/>
  <c r="A152" i="1" s="1"/>
  <c r="B154" i="1"/>
  <c r="A154" i="1" s="1"/>
  <c r="B162" i="1"/>
  <c r="B176" i="1"/>
  <c r="A176" i="1" s="1"/>
  <c r="B180" i="1"/>
  <c r="A180" i="1" s="1"/>
  <c r="B181" i="1"/>
  <c r="A181" i="1" s="1"/>
  <c r="B185" i="1"/>
  <c r="B187" i="1"/>
  <c r="A187" i="1" s="1"/>
  <c r="B189" i="1"/>
  <c r="A189" i="1" s="1"/>
  <c r="B195" i="1"/>
  <c r="B197" i="1"/>
  <c r="B199" i="1"/>
  <c r="B207" i="1"/>
  <c r="B209" i="1"/>
  <c r="B211" i="1"/>
  <c r="A211" i="1" s="1"/>
  <c r="B213" i="1"/>
  <c r="A213" i="1" s="1"/>
  <c r="B215" i="1"/>
  <c r="A215" i="1" s="1"/>
  <c r="B217" i="1"/>
  <c r="A217" i="1" s="1"/>
  <c r="B225" i="1"/>
  <c r="B110" i="1"/>
  <c r="A110" i="1" s="1"/>
  <c r="B64" i="1"/>
  <c r="A64" i="1" s="1"/>
  <c r="B111" i="1"/>
  <c r="A111" i="1" s="1"/>
  <c r="B124" i="1"/>
  <c r="A124" i="1" s="1"/>
  <c r="B135" i="1"/>
  <c r="B137" i="1"/>
  <c r="B145" i="1"/>
  <c r="A145" i="1" s="1"/>
  <c r="B149" i="1"/>
  <c r="B153" i="1"/>
  <c r="A153" i="1" s="1"/>
  <c r="B155" i="1"/>
  <c r="A155" i="1" s="1"/>
  <c r="B163" i="1"/>
  <c r="B177" i="1"/>
  <c r="A177" i="1" s="1"/>
  <c r="B182" i="1"/>
  <c r="A182" i="1" s="1"/>
  <c r="B186" i="1"/>
  <c r="B188" i="1"/>
  <c r="A188" i="1" s="1"/>
  <c r="B190" i="1"/>
  <c r="A190" i="1" s="1"/>
  <c r="B196" i="1"/>
  <c r="B198" i="1"/>
  <c r="B200" i="1"/>
  <c r="B206" i="1"/>
  <c r="B208" i="1"/>
  <c r="B210" i="1"/>
  <c r="A210" i="1" s="1"/>
  <c r="B212" i="1"/>
  <c r="A212" i="1" s="1"/>
  <c r="B214" i="1"/>
  <c r="A214" i="1" s="1"/>
  <c r="B216" i="1"/>
  <c r="A216" i="1" s="1"/>
  <c r="B224" i="1"/>
  <c r="B228" i="1"/>
  <c r="B263" i="1"/>
  <c r="B280" i="1"/>
  <c r="A280" i="1" s="1"/>
  <c r="B283" i="1"/>
  <c r="A283" i="1" s="1"/>
  <c r="B312" i="1"/>
  <c r="A312" i="1" s="1"/>
  <c r="B314" i="1"/>
  <c r="A314" i="1" s="1"/>
  <c r="B318" i="1"/>
  <c r="A318" i="1" s="1"/>
  <c r="B326" i="1"/>
  <c r="A326" i="1" s="1"/>
  <c r="B328" i="1"/>
  <c r="A328" i="1" s="1"/>
  <c r="B332" i="1"/>
  <c r="A332" i="1" s="1"/>
  <c r="B346" i="1"/>
  <c r="A346" i="1" s="1"/>
  <c r="B348" i="1"/>
  <c r="A348" i="1" s="1"/>
  <c r="B354" i="1"/>
  <c r="A354" i="1" s="1"/>
  <c r="B356" i="1"/>
  <c r="A356" i="1" s="1"/>
  <c r="B358" i="1"/>
  <c r="A358" i="1" s="1"/>
  <c r="B360" i="1"/>
  <c r="A360" i="1" s="1"/>
  <c r="B122" i="1"/>
  <c r="A122" i="1" s="1"/>
  <c r="B229" i="1"/>
  <c r="B270" i="1"/>
  <c r="A270" i="1" s="1"/>
  <c r="B278" i="1"/>
  <c r="A278" i="1" s="1"/>
  <c r="B281" i="1"/>
  <c r="A281" i="1" s="1"/>
  <c r="B381" i="1"/>
  <c r="B386" i="1"/>
  <c r="A386" i="1" s="1"/>
  <c r="B394" i="1"/>
  <c r="A394" i="1" s="1"/>
  <c r="B125" i="1"/>
  <c r="A125" i="1" s="1"/>
  <c r="B264" i="1"/>
  <c r="B276" i="1"/>
  <c r="A276" i="1" s="1"/>
  <c r="B279" i="1"/>
  <c r="A279" i="1" s="1"/>
  <c r="B284" i="1"/>
  <c r="A284" i="1" s="1"/>
  <c r="B313" i="1"/>
  <c r="A313" i="1" s="1"/>
  <c r="B315" i="1"/>
  <c r="A315" i="1" s="1"/>
  <c r="B319" i="1"/>
  <c r="A319" i="1" s="1"/>
  <c r="B327" i="1"/>
  <c r="A327" i="1" s="1"/>
  <c r="B329" i="1"/>
  <c r="A329" i="1" s="1"/>
  <c r="B333" i="1"/>
  <c r="A333" i="1" s="1"/>
  <c r="B345" i="1"/>
  <c r="A345" i="1" s="1"/>
  <c r="B347" i="1"/>
  <c r="A347" i="1" s="1"/>
  <c r="B353" i="1"/>
  <c r="A353" i="1" s="1"/>
  <c r="B355" i="1"/>
  <c r="A355" i="1" s="1"/>
  <c r="B357" i="1"/>
  <c r="A357" i="1" s="1"/>
  <c r="B359" i="1"/>
  <c r="A359" i="1" s="1"/>
  <c r="B361" i="1"/>
  <c r="A361" i="1" s="1"/>
  <c r="B106" i="1"/>
  <c r="A106" i="1" s="1"/>
  <c r="B269" i="1"/>
  <c r="A269" i="1" s="1"/>
  <c r="B380" i="1"/>
  <c r="A380" i="1" s="1"/>
  <c r="B384" i="1"/>
  <c r="B395" i="1"/>
  <c r="A395" i="1" s="1"/>
  <c r="B442" i="1"/>
  <c r="A442" i="1" s="1"/>
  <c r="B142" i="1"/>
  <c r="A142" i="1" s="1"/>
  <c r="B383" i="1"/>
  <c r="B418" i="1"/>
  <c r="A418" i="1" s="1"/>
  <c r="B282" i="1"/>
  <c r="A282" i="1" s="1"/>
  <c r="B362" i="1"/>
  <c r="A362" i="1" s="1"/>
  <c r="B373" i="1"/>
  <c r="A373" i="1" s="1"/>
  <c r="B378" i="1"/>
  <c r="A378" i="1" s="1"/>
  <c r="B385" i="1"/>
  <c r="A385" i="1" s="1"/>
  <c r="B388" i="1"/>
  <c r="A388" i="1" s="1"/>
  <c r="B416" i="1"/>
  <c r="A416" i="1" s="1"/>
  <c r="B440" i="1"/>
  <c r="A440" i="1" s="1"/>
  <c r="B443" i="1"/>
  <c r="A443" i="1" s="1"/>
  <c r="B446" i="1"/>
  <c r="B143" i="1"/>
  <c r="A143" i="1" s="1"/>
  <c r="B277" i="1"/>
  <c r="A277" i="1" s="1"/>
  <c r="B377" i="1"/>
  <c r="A377" i="1" s="1"/>
  <c r="B387" i="1"/>
  <c r="A387" i="1" s="1"/>
  <c r="B445" i="1"/>
  <c r="B379" i="1"/>
  <c r="A379" i="1" s="1"/>
  <c r="B382" i="1"/>
  <c r="B417" i="1"/>
  <c r="A417" i="1" s="1"/>
  <c r="B441" i="1"/>
  <c r="A441" i="1" s="1"/>
  <c r="B444" i="1"/>
  <c r="B447" i="1"/>
  <c r="B374" i="1"/>
  <c r="A374" i="1" s="1"/>
  <c r="B415" i="1"/>
  <c r="A415" i="1" s="1"/>
  <c r="B6" i="1"/>
  <c r="A6" i="1" s="1"/>
  <c r="B9" i="1"/>
  <c r="A9" i="1" s="1"/>
  <c r="B14" i="1"/>
  <c r="A14" i="1" s="1"/>
  <c r="B17" i="1"/>
  <c r="A17" i="1" s="1"/>
  <c r="B21" i="1"/>
  <c r="A21" i="1" s="1"/>
  <c r="B45" i="1"/>
  <c r="B48" i="1"/>
  <c r="A48" i="1" s="1"/>
  <c r="B68" i="1"/>
  <c r="A68" i="1" s="1"/>
  <c r="B78" i="1"/>
  <c r="B94" i="1"/>
  <c r="B96" i="1"/>
  <c r="B98" i="1"/>
  <c r="B100" i="1"/>
  <c r="B4" i="1"/>
  <c r="B7" i="1"/>
  <c r="A7" i="1" s="1"/>
  <c r="B12" i="1"/>
  <c r="A12" i="1" s="1"/>
  <c r="B15" i="1"/>
  <c r="A15" i="1" s="1"/>
  <c r="B18" i="1"/>
  <c r="A18" i="1" s="1"/>
  <c r="B42" i="1"/>
  <c r="B49" i="1"/>
  <c r="B66" i="1"/>
  <c r="A66" i="1" s="1"/>
  <c r="B69" i="1"/>
  <c r="A69" i="1" s="1"/>
  <c r="B75" i="1"/>
  <c r="A75" i="1" s="1"/>
  <c r="B5" i="1"/>
  <c r="A5" i="1" s="1"/>
  <c r="B10" i="1"/>
  <c r="A10" i="1" s="1"/>
  <c r="B13" i="1"/>
  <c r="A13" i="1" s="1"/>
  <c r="B19" i="1"/>
  <c r="A19" i="1" s="1"/>
  <c r="B40" i="1"/>
  <c r="A40" i="1" s="1"/>
  <c r="B43" i="1"/>
  <c r="B46" i="1"/>
  <c r="A46" i="1" s="1"/>
  <c r="B76" i="1"/>
  <c r="A76" i="1" s="1"/>
  <c r="B79" i="1"/>
  <c r="B93" i="1"/>
  <c r="B95" i="1"/>
  <c r="B97" i="1"/>
  <c r="B99" i="1"/>
  <c r="B101" i="1"/>
  <c r="A101" i="1" s="1"/>
  <c r="B16" i="1"/>
  <c r="A16" i="1" s="1"/>
  <c r="B44" i="1"/>
  <c r="B104" i="1"/>
  <c r="B115" i="1"/>
  <c r="A115" i="1" s="1"/>
  <c r="B120" i="1"/>
  <c r="A120" i="1" s="1"/>
  <c r="B128" i="1"/>
  <c r="A128" i="1" s="1"/>
  <c r="B130" i="1"/>
  <c r="A130" i="1" s="1"/>
  <c r="B132" i="1"/>
  <c r="A132" i="1" s="1"/>
  <c r="B134" i="1"/>
  <c r="A134" i="1" s="1"/>
  <c r="B138" i="1"/>
  <c r="B146" i="1"/>
  <c r="A146" i="1" s="1"/>
  <c r="B150" i="1"/>
  <c r="B156" i="1"/>
  <c r="A156" i="1" s="1"/>
  <c r="B158" i="1"/>
  <c r="A158" i="1" s="1"/>
  <c r="B160" i="1"/>
  <c r="B164" i="1"/>
  <c r="A164" i="1" s="1"/>
  <c r="B166" i="1"/>
  <c r="A166" i="1" s="1"/>
  <c r="B168" i="1"/>
  <c r="A168" i="1" s="1"/>
  <c r="B170" i="1"/>
  <c r="A170" i="1" s="1"/>
  <c r="B172" i="1"/>
  <c r="A172" i="1" s="1"/>
  <c r="B174" i="1"/>
  <c r="A174" i="1" s="1"/>
  <c r="B183" i="1"/>
  <c r="A183" i="1" s="1"/>
  <c r="B191" i="1"/>
  <c r="B201" i="1"/>
  <c r="B203" i="1"/>
  <c r="A203" i="1" s="1"/>
  <c r="B205" i="1"/>
  <c r="A205" i="1" s="1"/>
  <c r="B219" i="1"/>
  <c r="B221" i="1"/>
  <c r="B223" i="1"/>
  <c r="A223" i="1" s="1"/>
  <c r="B227" i="1"/>
  <c r="A227" i="1" s="1"/>
  <c r="B8" i="1"/>
  <c r="A8" i="1" s="1"/>
  <c r="B20" i="1"/>
  <c r="A20" i="1" s="1"/>
  <c r="B47" i="1"/>
  <c r="A47" i="1" s="1"/>
  <c r="B74" i="1"/>
  <c r="A74" i="1" s="1"/>
  <c r="B102" i="1"/>
  <c r="A102" i="1" s="1"/>
  <c r="B105" i="1"/>
  <c r="B113" i="1"/>
  <c r="A113" i="1" s="1"/>
  <c r="B118" i="1"/>
  <c r="A118" i="1" s="1"/>
  <c r="B121" i="1"/>
  <c r="A121" i="1" s="1"/>
  <c r="B126" i="1"/>
  <c r="A126" i="1" s="1"/>
  <c r="B11" i="1"/>
  <c r="A11" i="1" s="1"/>
  <c r="B51" i="1"/>
  <c r="B77" i="1"/>
  <c r="A77" i="1" s="1"/>
  <c r="B103" i="1"/>
  <c r="A103" i="1" s="1"/>
  <c r="B108" i="1"/>
  <c r="A108" i="1" s="1"/>
  <c r="B116" i="1"/>
  <c r="A116" i="1" s="1"/>
  <c r="B119" i="1"/>
  <c r="A119" i="1" s="1"/>
  <c r="B127" i="1"/>
  <c r="A127" i="1" s="1"/>
  <c r="B129" i="1"/>
  <c r="A129" i="1" s="1"/>
  <c r="B131" i="1"/>
  <c r="A131" i="1" s="1"/>
  <c r="B133" i="1"/>
  <c r="A133" i="1" s="1"/>
  <c r="B139" i="1"/>
  <c r="B147" i="1"/>
  <c r="A147" i="1" s="1"/>
  <c r="B151" i="1"/>
  <c r="B157" i="1"/>
  <c r="A157" i="1" s="1"/>
  <c r="B159" i="1"/>
  <c r="A159" i="1" s="1"/>
  <c r="B161" i="1"/>
  <c r="B165" i="1"/>
  <c r="A165" i="1" s="1"/>
  <c r="B167" i="1"/>
  <c r="A167" i="1" s="1"/>
  <c r="B169" i="1"/>
  <c r="A169" i="1" s="1"/>
  <c r="B171" i="1"/>
  <c r="A171" i="1" s="1"/>
  <c r="B173" i="1"/>
  <c r="A173" i="1" s="1"/>
  <c r="B175" i="1"/>
  <c r="A175" i="1" s="1"/>
  <c r="B184" i="1"/>
  <c r="A184" i="1" s="1"/>
  <c r="B192" i="1"/>
  <c r="B202" i="1"/>
  <c r="B204" i="1"/>
  <c r="A204" i="1" s="1"/>
  <c r="B218" i="1"/>
  <c r="B220" i="1"/>
  <c r="B222" i="1"/>
  <c r="A222" i="1" s="1"/>
  <c r="B226" i="1"/>
  <c r="A226" i="1" s="1"/>
  <c r="B67" i="1"/>
  <c r="A67" i="1" s="1"/>
  <c r="B109" i="1"/>
  <c r="A109" i="1" s="1"/>
  <c r="B231" i="1"/>
  <c r="B252" i="1"/>
  <c r="A252" i="1" s="1"/>
  <c r="B257" i="1"/>
  <c r="A257" i="1" s="1"/>
  <c r="B267" i="1"/>
  <c r="A267" i="1" s="1"/>
  <c r="B272" i="1"/>
  <c r="A272" i="1" s="1"/>
  <c r="B275" i="1"/>
  <c r="A275" i="1" s="1"/>
  <c r="B285" i="1"/>
  <c r="A285" i="1" s="1"/>
  <c r="B287" i="1"/>
  <c r="A287" i="1" s="1"/>
  <c r="B289" i="1"/>
  <c r="A289" i="1" s="1"/>
  <c r="B291" i="1"/>
  <c r="A291" i="1" s="1"/>
  <c r="B293" i="1"/>
  <c r="A293" i="1" s="1"/>
  <c r="B295" i="1"/>
  <c r="A295" i="1" s="1"/>
  <c r="B297" i="1"/>
  <c r="A297" i="1" s="1"/>
  <c r="B299" i="1"/>
  <c r="A299" i="1" s="1"/>
  <c r="B316" i="1"/>
  <c r="A316" i="1" s="1"/>
  <c r="B320" i="1"/>
  <c r="A320" i="1" s="1"/>
  <c r="B322" i="1"/>
  <c r="A322" i="1" s="1"/>
  <c r="B324" i="1"/>
  <c r="A324" i="1" s="1"/>
  <c r="B330" i="1"/>
  <c r="A330" i="1" s="1"/>
  <c r="B334" i="1"/>
  <c r="A334" i="1" s="1"/>
  <c r="B336" i="1"/>
  <c r="A336" i="1" s="1"/>
  <c r="B338" i="1"/>
  <c r="A338" i="1" s="1"/>
  <c r="B340" i="1"/>
  <c r="A340" i="1" s="1"/>
  <c r="B342" i="1"/>
  <c r="A342" i="1" s="1"/>
  <c r="B344" i="1"/>
  <c r="A344" i="1" s="1"/>
  <c r="B350" i="1"/>
  <c r="A350" i="1" s="1"/>
  <c r="B352" i="1"/>
  <c r="A352" i="1" s="1"/>
  <c r="B80" i="1"/>
  <c r="B255" i="1"/>
  <c r="A255" i="1" s="1"/>
  <c r="B258" i="1"/>
  <c r="A258" i="1" s="1"/>
  <c r="B265" i="1"/>
  <c r="B273" i="1"/>
  <c r="A273" i="1" s="1"/>
  <c r="B389" i="1"/>
  <c r="B397" i="1"/>
  <c r="A397" i="1" s="1"/>
  <c r="B407" i="1"/>
  <c r="A407" i="1" s="1"/>
  <c r="B41" i="1"/>
  <c r="A41" i="1" s="1"/>
  <c r="B114" i="1"/>
  <c r="A114" i="1" s="1"/>
  <c r="B230" i="1"/>
  <c r="B253" i="1"/>
  <c r="A253" i="1" s="1"/>
  <c r="B256" i="1"/>
  <c r="A256" i="1" s="1"/>
  <c r="B268" i="1"/>
  <c r="A268" i="1" s="1"/>
  <c r="B271" i="1"/>
  <c r="A271" i="1" s="1"/>
  <c r="B286" i="1"/>
  <c r="A286" i="1" s="1"/>
  <c r="B288" i="1"/>
  <c r="A288" i="1" s="1"/>
  <c r="B290" i="1"/>
  <c r="A290" i="1" s="1"/>
  <c r="B292" i="1"/>
  <c r="A292" i="1" s="1"/>
  <c r="B294" i="1"/>
  <c r="A294" i="1" s="1"/>
  <c r="B296" i="1"/>
  <c r="A296" i="1" s="1"/>
  <c r="B298" i="1"/>
  <c r="A298" i="1" s="1"/>
  <c r="B317" i="1"/>
  <c r="A317" i="1" s="1"/>
  <c r="B321" i="1"/>
  <c r="A321" i="1" s="1"/>
  <c r="B323" i="1"/>
  <c r="A323" i="1" s="1"/>
  <c r="B325" i="1"/>
  <c r="A325" i="1" s="1"/>
  <c r="B331" i="1"/>
  <c r="A331" i="1" s="1"/>
  <c r="B335" i="1"/>
  <c r="A335" i="1" s="1"/>
  <c r="B337" i="1"/>
  <c r="A337" i="1" s="1"/>
  <c r="B339" i="1"/>
  <c r="A339" i="1" s="1"/>
  <c r="B341" i="1"/>
  <c r="A341" i="1" s="1"/>
  <c r="B343" i="1"/>
  <c r="A343" i="1" s="1"/>
  <c r="B349" i="1"/>
  <c r="A349" i="1" s="1"/>
  <c r="B351" i="1"/>
  <c r="A351" i="1" s="1"/>
  <c r="B363" i="1"/>
  <c r="A363" i="1" s="1"/>
  <c r="B365" i="1"/>
  <c r="A365" i="1" s="1"/>
  <c r="B367" i="1"/>
  <c r="A367" i="1" s="1"/>
  <c r="B369" i="1"/>
  <c r="A369" i="1" s="1"/>
  <c r="B262" i="1"/>
  <c r="A262" i="1" s="1"/>
  <c r="B375" i="1"/>
  <c r="A375" i="1" s="1"/>
  <c r="B391" i="1"/>
  <c r="A391" i="1" s="1"/>
  <c r="B398" i="1"/>
  <c r="A398" i="1" s="1"/>
  <c r="B405" i="1"/>
  <c r="A405" i="1" s="1"/>
  <c r="B409" i="1"/>
  <c r="A409" i="1" s="1"/>
  <c r="B412" i="1"/>
  <c r="B419" i="1"/>
  <c r="A419" i="1" s="1"/>
  <c r="B422" i="1"/>
  <c r="A422" i="1" s="1"/>
  <c r="B425" i="1"/>
  <c r="A425" i="1" s="1"/>
  <c r="B428" i="1"/>
  <c r="A428" i="1" s="1"/>
  <c r="B435" i="1"/>
  <c r="A435" i="1" s="1"/>
  <c r="B438" i="1"/>
  <c r="A438" i="1" s="1"/>
  <c r="B301" i="1"/>
  <c r="A301" i="1" s="1"/>
  <c r="B306" i="1"/>
  <c r="B309" i="1"/>
  <c r="A309" i="1" s="1"/>
  <c r="B22" i="1"/>
  <c r="A22" i="1" s="1"/>
  <c r="B24" i="1"/>
  <c r="A24" i="1" s="1"/>
  <c r="B26" i="1"/>
  <c r="A26" i="1" s="1"/>
  <c r="B28" i="1"/>
  <c r="A28" i="1" s="1"/>
  <c r="B30" i="1"/>
  <c r="A30" i="1" s="1"/>
  <c r="B32" i="1"/>
  <c r="A32" i="1" s="1"/>
  <c r="B34" i="1"/>
  <c r="A34" i="1" s="1"/>
  <c r="B36" i="1"/>
  <c r="A36" i="1" s="1"/>
  <c r="B60" i="1"/>
  <c r="B448" i="1"/>
  <c r="A448" i="1" s="1"/>
  <c r="B450" i="1"/>
  <c r="A450" i="1" s="1"/>
  <c r="B452" i="1"/>
  <c r="B454" i="1"/>
  <c r="B233" i="1"/>
  <c r="A233" i="1" s="1"/>
  <c r="B237" i="1"/>
  <c r="A237" i="1" s="1"/>
  <c r="B241" i="1"/>
  <c r="B245" i="1"/>
  <c r="A245" i="1" s="1"/>
  <c r="B251" i="1"/>
  <c r="A251" i="1" s="1"/>
  <c r="B372" i="1"/>
  <c r="B401" i="1"/>
  <c r="A401" i="1" s="1"/>
  <c r="B402" i="1"/>
  <c r="B434" i="1"/>
  <c r="A434" i="1" s="1"/>
  <c r="B141" i="1"/>
  <c r="A141" i="1" s="1"/>
  <c r="B305" i="1"/>
  <c r="A305" i="1" s="1"/>
  <c r="B117" i="1"/>
  <c r="A117" i="1" s="1"/>
  <c r="B366" i="1"/>
  <c r="A366" i="1" s="1"/>
  <c r="B370" i="1"/>
  <c r="A370" i="1" s="1"/>
  <c r="B392" i="1"/>
  <c r="A392" i="1" s="1"/>
  <c r="B399" i="1"/>
  <c r="A399" i="1" s="1"/>
  <c r="B406" i="1"/>
  <c r="A406" i="1" s="1"/>
  <c r="B410" i="1"/>
  <c r="A410" i="1" s="1"/>
  <c r="B413" i="1"/>
  <c r="A413" i="1" s="1"/>
  <c r="B423" i="1"/>
  <c r="A423" i="1" s="1"/>
  <c r="B426" i="1"/>
  <c r="A426" i="1" s="1"/>
  <c r="B429" i="1"/>
  <c r="A429" i="1" s="1"/>
  <c r="B432" i="1"/>
  <c r="A432" i="1" s="1"/>
  <c r="B439" i="1"/>
  <c r="A439" i="1" s="1"/>
  <c r="B302" i="1"/>
  <c r="A302" i="1" s="1"/>
  <c r="B311" i="1"/>
  <c r="A311" i="1" s="1"/>
  <c r="B25" i="1"/>
  <c r="A25" i="1" s="1"/>
  <c r="B29" i="1"/>
  <c r="A29" i="1" s="1"/>
  <c r="B33" i="1"/>
  <c r="A33" i="1" s="1"/>
  <c r="B37" i="1"/>
  <c r="A37" i="1" s="1"/>
  <c r="B449" i="1"/>
  <c r="A449" i="1" s="1"/>
  <c r="B453" i="1"/>
  <c r="B232" i="1"/>
  <c r="A232" i="1" s="1"/>
  <c r="B240" i="1"/>
  <c r="B248" i="1"/>
  <c r="A248" i="1" s="1"/>
  <c r="B400" i="1"/>
  <c r="A400" i="1" s="1"/>
  <c r="B403" i="1"/>
  <c r="B364" i="1"/>
  <c r="A364" i="1" s="1"/>
  <c r="B408" i="1"/>
  <c r="A408" i="1" s="1"/>
  <c r="B421" i="1"/>
  <c r="A421" i="1" s="1"/>
  <c r="B431" i="1"/>
  <c r="A431" i="1" s="1"/>
  <c r="B300" i="1"/>
  <c r="A300" i="1" s="1"/>
  <c r="B254" i="1"/>
  <c r="A254" i="1" s="1"/>
  <c r="B274" i="1"/>
  <c r="A274" i="1" s="1"/>
  <c r="B376" i="1"/>
  <c r="A376" i="1" s="1"/>
  <c r="B393" i="1"/>
  <c r="A393" i="1" s="1"/>
  <c r="B396" i="1"/>
  <c r="A396" i="1" s="1"/>
  <c r="B411" i="1"/>
  <c r="B414" i="1"/>
  <c r="A414" i="1" s="1"/>
  <c r="B420" i="1"/>
  <c r="A420" i="1" s="1"/>
  <c r="B427" i="1"/>
  <c r="A427" i="1" s="1"/>
  <c r="B430" i="1"/>
  <c r="A430" i="1" s="1"/>
  <c r="B433" i="1"/>
  <c r="A433" i="1" s="1"/>
  <c r="B436" i="1"/>
  <c r="A436" i="1" s="1"/>
  <c r="B140" i="1"/>
  <c r="A140" i="1" s="1"/>
  <c r="B304" i="1"/>
  <c r="B308" i="1"/>
  <c r="A308" i="1" s="1"/>
  <c r="B23" i="1"/>
  <c r="A23" i="1" s="1"/>
  <c r="B27" i="1"/>
  <c r="A27" i="1" s="1"/>
  <c r="B31" i="1"/>
  <c r="A31" i="1" s="1"/>
  <c r="B35" i="1"/>
  <c r="A35" i="1" s="1"/>
  <c r="B61" i="1"/>
  <c r="B451" i="1"/>
  <c r="A451" i="1" s="1"/>
  <c r="B236" i="1"/>
  <c r="A236" i="1" s="1"/>
  <c r="B244" i="1"/>
  <c r="A244" i="1" s="1"/>
  <c r="B371" i="1"/>
  <c r="B266" i="1"/>
  <c r="B368" i="1"/>
  <c r="A368" i="1" s="1"/>
  <c r="B390" i="1"/>
  <c r="B404" i="1"/>
  <c r="A404" i="1" s="1"/>
  <c r="B424" i="1"/>
  <c r="A424" i="1" s="1"/>
  <c r="B437" i="1"/>
  <c r="A437" i="1" s="1"/>
  <c r="A300" i="11"/>
  <c r="A302" i="11"/>
  <c r="A301" i="11"/>
  <c r="A58" i="11"/>
  <c r="A53" i="11"/>
  <c r="A57" i="11"/>
  <c r="A56" i="11"/>
  <c r="A54" i="11"/>
  <c r="A55" i="11"/>
  <c r="A24" i="11"/>
  <c r="A23" i="11"/>
  <c r="A26" i="11"/>
  <c r="A25" i="11"/>
  <c r="A51" i="11"/>
  <c r="A47" i="11"/>
  <c r="A52" i="11"/>
  <c r="A50" i="11"/>
  <c r="A48" i="11"/>
  <c r="A49" i="11"/>
  <c r="A22" i="11"/>
  <c r="A21" i="11"/>
  <c r="A17" i="11"/>
  <c r="A18" i="11"/>
  <c r="A6" i="11"/>
  <c r="A5" i="11"/>
  <c r="A15" i="11"/>
  <c r="A16" i="11"/>
  <c r="A3" i="11"/>
  <c r="B3" i="1"/>
  <c r="A469" i="1" l="1"/>
  <c r="A468" i="1"/>
  <c r="A681" i="1"/>
  <c r="A682" i="1"/>
  <c r="A683" i="1"/>
  <c r="A684" i="1"/>
  <c r="A151" i="1"/>
  <c r="A150" i="1"/>
  <c r="A148" i="1"/>
  <c r="A149" i="1"/>
  <c r="A668" i="1"/>
  <c r="A667" i="1"/>
  <c r="A665" i="1"/>
  <c r="A666" i="1"/>
  <c r="A649" i="1"/>
  <c r="A661" i="1"/>
  <c r="A662" i="1"/>
  <c r="A650" i="1"/>
  <c r="A383" i="1"/>
  <c r="A384" i="1"/>
  <c r="A198" i="1"/>
  <c r="A197" i="1"/>
  <c r="A200" i="1"/>
  <c r="A199" i="1"/>
  <c r="A44" i="1"/>
  <c r="A45" i="1"/>
  <c r="A43" i="1"/>
  <c r="A42" i="1"/>
  <c r="A631" i="1"/>
  <c r="A613" i="1"/>
  <c r="A628" i="1"/>
  <c r="A634" i="1"/>
  <c r="A612" i="1"/>
  <c r="A621" i="1"/>
  <c r="A620" i="1"/>
  <c r="A629" i="1"/>
  <c r="A595" i="1"/>
  <c r="A594" i="1"/>
  <c r="A57" i="1"/>
  <c r="A52" i="1"/>
  <c r="A53" i="1"/>
  <c r="A56" i="1"/>
  <c r="A55" i="1"/>
  <c r="A54" i="1"/>
  <c r="A60" i="1"/>
  <c r="A59" i="1"/>
  <c r="A58" i="1"/>
  <c r="A61" i="1"/>
  <c r="A633" i="1"/>
  <c r="A632" i="1"/>
  <c r="A85" i="1"/>
  <c r="A86" i="1"/>
  <c r="A542" i="1"/>
  <c r="A87" i="1"/>
  <c r="A545" i="1"/>
  <c r="A544" i="1"/>
  <c r="A596" i="1"/>
  <c r="A592" i="1"/>
  <c r="A597" i="1"/>
  <c r="A593" i="1"/>
  <c r="A221" i="1"/>
  <c r="A208" i="1"/>
  <c r="A220" i="1"/>
  <c r="A209" i="1"/>
  <c r="A50" i="1"/>
  <c r="A49" i="1"/>
  <c r="A51" i="1"/>
  <c r="A231" i="1"/>
  <c r="A229" i="1"/>
  <c r="A230" i="1"/>
  <c r="A228" i="1"/>
  <c r="A591" i="1"/>
  <c r="A590" i="1"/>
  <c r="A589" i="1"/>
  <c r="A588" i="1"/>
  <c r="A587" i="1"/>
  <c r="A586" i="1"/>
  <c r="A585" i="1"/>
  <c r="A224" i="1"/>
  <c r="A225" i="1"/>
  <c r="A186" i="1"/>
  <c r="A192" i="1"/>
  <c r="A185" i="1"/>
  <c r="A191" i="1"/>
  <c r="A460" i="1"/>
  <c r="A461" i="1"/>
  <c r="A572" i="1"/>
  <c r="A196" i="1"/>
  <c r="A195" i="1"/>
  <c r="A202" i="1"/>
  <c r="A201" i="1"/>
  <c r="A162" i="1"/>
  <c r="A163" i="1"/>
  <c r="A160" i="1"/>
  <c r="A161" i="1"/>
  <c r="A454" i="1"/>
  <c r="A447" i="1"/>
  <c r="A446" i="1"/>
  <c r="A99" i="1"/>
  <c r="A100" i="1"/>
  <c r="A139" i="1"/>
  <c r="A138" i="1"/>
  <c r="A137" i="1"/>
  <c r="A135" i="1"/>
  <c r="A136" i="1"/>
  <c r="A570" i="1"/>
  <c r="A79" i="1"/>
  <c r="A78" i="1"/>
  <c r="A80" i="1"/>
  <c r="A583" i="1"/>
  <c r="A584" i="1"/>
  <c r="A402" i="1"/>
  <c r="A403" i="1"/>
  <c r="A582" i="1"/>
  <c r="A581" i="1"/>
  <c r="A264" i="1"/>
  <c r="A263" i="1"/>
  <c r="A266" i="1"/>
  <c r="A265" i="1"/>
  <c r="A105" i="1"/>
  <c r="A104" i="1"/>
  <c r="A452" i="1"/>
  <c r="A453" i="1"/>
  <c r="A444" i="1"/>
  <c r="A445" i="1"/>
  <c r="A580" i="1"/>
  <c r="A577" i="1"/>
  <c r="A578" i="1"/>
  <c r="A464" i="1"/>
  <c r="A576" i="1"/>
  <c r="A465" i="1"/>
  <c r="A95" i="1"/>
  <c r="A93" i="1"/>
  <c r="A94" i="1"/>
  <c r="A381" i="1"/>
  <c r="A382" i="1"/>
  <c r="A389" i="1"/>
  <c r="A390" i="1"/>
  <c r="A372" i="1"/>
  <c r="A371" i="1"/>
  <c r="A206" i="1"/>
  <c r="A207" i="1"/>
  <c r="A218" i="1"/>
  <c r="A219" i="1"/>
  <c r="A411" i="1"/>
  <c r="A412" i="1"/>
  <c r="A97" i="1"/>
  <c r="A98" i="1"/>
  <c r="A96" i="1"/>
  <c r="A565" i="1"/>
  <c r="A568" i="1"/>
  <c r="A563" i="1"/>
  <c r="A564" i="1"/>
  <c r="A459" i="1"/>
  <c r="A458" i="1"/>
  <c r="A546" i="1"/>
  <c r="A90" i="1"/>
  <c r="A549" i="1"/>
  <c r="A548" i="1"/>
  <c r="A92" i="1"/>
  <c r="A89" i="1"/>
  <c r="A533" i="1"/>
  <c r="A530" i="1"/>
  <c r="A532" i="1"/>
  <c r="A509" i="1"/>
  <c r="A513" i="1"/>
  <c r="A510" i="1"/>
  <c r="A508" i="1"/>
  <c r="A470" i="1"/>
  <c r="A466" i="1"/>
  <c r="A467" i="1"/>
  <c r="A471" i="1"/>
  <c r="A557" i="1"/>
  <c r="A554" i="1"/>
  <c r="A555" i="1"/>
  <c r="A4" i="1"/>
  <c r="A194" i="1"/>
  <c r="A193" i="1"/>
  <c r="A241" i="1"/>
  <c r="A240" i="1"/>
  <c r="A306" i="1"/>
  <c r="A304" i="1"/>
  <c r="A3" i="1"/>
  <c r="D12" i="10"/>
  <c r="B108" i="10"/>
  <c r="O26" i="10"/>
  <c r="O60" i="10"/>
  <c r="H152" i="10"/>
  <c r="C11" i="10"/>
  <c r="K24" i="10"/>
  <c r="G65" i="10"/>
  <c r="C100" i="10"/>
  <c r="P68" i="10"/>
  <c r="B87" i="10"/>
  <c r="C13" i="10"/>
  <c r="Q78" i="10"/>
  <c r="D131" i="10"/>
  <c r="E97" i="10"/>
  <c r="C85" i="10"/>
  <c r="E83" i="10"/>
  <c r="E88" i="10"/>
  <c r="N72" i="10"/>
  <c r="D153" i="10"/>
  <c r="C66" i="10"/>
  <c r="O53" i="10"/>
  <c r="E93" i="10"/>
  <c r="J41" i="10"/>
  <c r="B29" i="10"/>
  <c r="D116" i="10"/>
  <c r="N129" i="10"/>
  <c r="O64" i="10"/>
  <c r="M88" i="10"/>
  <c r="N101" i="10"/>
  <c r="K56" i="10"/>
  <c r="B16" i="10"/>
  <c r="A49" i="10"/>
  <c r="Q50" i="10"/>
  <c r="Q87" i="10"/>
  <c r="O47" i="10"/>
  <c r="N41" i="10"/>
  <c r="N82" i="10"/>
  <c r="I61" i="10"/>
  <c r="E38" i="10"/>
  <c r="P69" i="10"/>
  <c r="Q135" i="10"/>
  <c r="Q80" i="10"/>
  <c r="Q116" i="10"/>
  <c r="E127" i="10"/>
  <c r="H10" i="10"/>
  <c r="E81" i="10"/>
  <c r="P135" i="10"/>
  <c r="B135" i="10"/>
  <c r="L77" i="10"/>
  <c r="M95" i="10"/>
  <c r="O143" i="10"/>
  <c r="P19" i="10"/>
  <c r="B32" i="10"/>
  <c r="C105" i="10"/>
  <c r="P26" i="10"/>
  <c r="E133" i="10"/>
  <c r="P85" i="10"/>
  <c r="H29" i="10"/>
  <c r="K46" i="10"/>
  <c r="C27" i="10"/>
  <c r="D92" i="10"/>
  <c r="E150" i="10"/>
  <c r="G94" i="10"/>
  <c r="O44" i="10"/>
  <c r="K101" i="10"/>
  <c r="J30" i="10"/>
  <c r="N36" i="10"/>
  <c r="L107" i="10"/>
  <c r="A126" i="10"/>
  <c r="I148" i="10"/>
  <c r="E18" i="10"/>
  <c r="N87" i="10"/>
  <c r="A45" i="10"/>
  <c r="I39" i="10"/>
  <c r="F69" i="10"/>
  <c r="F34" i="10"/>
  <c r="F73" i="10"/>
  <c r="M76" i="10"/>
  <c r="G84" i="10"/>
  <c r="P103" i="10"/>
  <c r="J127" i="10"/>
  <c r="O89" i="10"/>
  <c r="P58" i="10"/>
  <c r="M109" i="10"/>
  <c r="I19" i="10"/>
  <c r="O112" i="10"/>
  <c r="F108" i="10"/>
  <c r="G62" i="10"/>
  <c r="M102" i="10"/>
  <c r="G101" i="10"/>
  <c r="E87" i="10"/>
  <c r="K127" i="10"/>
  <c r="B143" i="10"/>
  <c r="H20" i="10"/>
  <c r="O139" i="10"/>
  <c r="O136" i="10"/>
  <c r="N57" i="10"/>
  <c r="F49" i="10"/>
  <c r="Q72" i="10"/>
  <c r="B114" i="10"/>
  <c r="G56" i="10"/>
  <c r="Q63" i="10"/>
  <c r="F110" i="10"/>
  <c r="Q40" i="10"/>
  <c r="J13" i="10"/>
  <c r="K31" i="10"/>
  <c r="B150" i="10"/>
  <c r="I22" i="10"/>
  <c r="J50" i="10"/>
  <c r="O59" i="10"/>
  <c r="I87" i="10"/>
  <c r="F81" i="10"/>
  <c r="D98" i="10"/>
  <c r="C97" i="10"/>
  <c r="C67" i="10"/>
  <c r="N147" i="10"/>
  <c r="N150" i="10"/>
  <c r="N18" i="10"/>
  <c r="G107" i="10"/>
  <c r="O28" i="10"/>
  <c r="K110" i="10"/>
  <c r="D60" i="10"/>
  <c r="L35" i="10"/>
  <c r="N21" i="10"/>
  <c r="P120" i="10"/>
  <c r="O153" i="10"/>
  <c r="N46" i="10"/>
  <c r="D108" i="10"/>
  <c r="M135" i="10"/>
  <c r="J68" i="10"/>
  <c r="M67" i="10"/>
  <c r="I43" i="10"/>
  <c r="G148" i="10"/>
  <c r="G36" i="10"/>
  <c r="B88" i="10"/>
  <c r="Q13" i="10"/>
  <c r="H79" i="10"/>
  <c r="I108" i="10"/>
  <c r="G96" i="10"/>
  <c r="O76" i="10"/>
  <c r="D74" i="10"/>
  <c r="A18" i="10"/>
  <c r="P34" i="10"/>
  <c r="M145" i="10"/>
  <c r="H24" i="10"/>
  <c r="J45" i="10"/>
  <c r="H129" i="10"/>
  <c r="P84" i="10"/>
  <c r="G116" i="10"/>
  <c r="I147" i="10"/>
  <c r="J47" i="10"/>
  <c r="D68" i="10"/>
  <c r="O129" i="10"/>
  <c r="I95" i="10"/>
  <c r="B115" i="10"/>
  <c r="C31" i="10"/>
  <c r="G151" i="10"/>
  <c r="J44" i="10"/>
  <c r="K125" i="10"/>
  <c r="I88" i="10"/>
  <c r="M110" i="10"/>
  <c r="P79" i="10"/>
  <c r="Q152" i="10"/>
  <c r="Q140" i="10"/>
  <c r="E19" i="10"/>
  <c r="C121" i="10"/>
  <c r="D16" i="10"/>
  <c r="Q26" i="10"/>
  <c r="A130" i="10"/>
  <c r="L28" i="10"/>
  <c r="H123" i="10"/>
  <c r="N126" i="10"/>
  <c r="O118" i="10"/>
  <c r="J43" i="10"/>
  <c r="M85" i="10"/>
  <c r="G128" i="10"/>
  <c r="H97" i="10"/>
  <c r="H143" i="10"/>
  <c r="E12" i="10"/>
  <c r="K107" i="10"/>
  <c r="J19" i="10"/>
  <c r="L37" i="10"/>
  <c r="O46" i="10"/>
  <c r="Q114" i="10"/>
  <c r="M46" i="10"/>
  <c r="L12" i="10"/>
  <c r="K79" i="10"/>
  <c r="C12" i="10"/>
  <c r="C101" i="10"/>
  <c r="N32" i="10"/>
  <c r="K108" i="10"/>
  <c r="C128" i="10"/>
  <c r="D94" i="10"/>
  <c r="O29" i="10"/>
  <c r="O117" i="10"/>
  <c r="K69" i="10"/>
  <c r="Q36" i="10"/>
  <c r="C137" i="10"/>
  <c r="D72" i="10"/>
  <c r="K147" i="10"/>
  <c r="A94" i="10"/>
  <c r="K37" i="10"/>
  <c r="H70" i="10"/>
  <c r="C60" i="10"/>
  <c r="I146" i="10"/>
  <c r="G108" i="10"/>
  <c r="Q113" i="10"/>
  <c r="F145" i="10"/>
  <c r="L50" i="10"/>
  <c r="F100" i="10"/>
  <c r="I117" i="10"/>
  <c r="F55" i="10"/>
  <c r="M44" i="10"/>
  <c r="I48" i="10"/>
  <c r="C15" i="10"/>
  <c r="B66" i="10"/>
  <c r="B71" i="10"/>
  <c r="K59" i="10"/>
  <c r="M72" i="10"/>
  <c r="E134" i="10"/>
  <c r="C112" i="10"/>
  <c r="I81" i="10"/>
  <c r="L85" i="10"/>
  <c r="J135" i="10"/>
  <c r="J86" i="10"/>
  <c r="A43" i="10"/>
  <c r="Q55" i="10"/>
  <c r="P133" i="10"/>
  <c r="H86" i="10"/>
  <c r="P65" i="10"/>
  <c r="K61" i="10"/>
  <c r="Q32" i="10"/>
  <c r="H21" i="10"/>
  <c r="N64" i="10"/>
  <c r="P54" i="10"/>
  <c r="J22" i="10"/>
  <c r="E27" i="10"/>
  <c r="G81" i="10"/>
  <c r="G80" i="10"/>
  <c r="L29" i="10"/>
  <c r="E17" i="10"/>
  <c r="A68" i="10"/>
  <c r="I46" i="10"/>
  <c r="Q76" i="10"/>
  <c r="E125" i="10"/>
  <c r="G12" i="10"/>
  <c r="H17" i="10"/>
  <c r="H124" i="10"/>
  <c r="K71" i="10"/>
  <c r="L49" i="10"/>
  <c r="O140" i="10"/>
  <c r="P30" i="10"/>
  <c r="A70" i="10"/>
  <c r="O144" i="10"/>
  <c r="N109" i="10"/>
  <c r="H41" i="10"/>
  <c r="L123" i="10"/>
  <c r="P46" i="10"/>
  <c r="D93" i="10"/>
  <c r="G110" i="10"/>
  <c r="Q153" i="10"/>
  <c r="D141" i="10"/>
  <c r="D62" i="10"/>
  <c r="A24" i="10"/>
  <c r="I44" i="10"/>
  <c r="O33" i="10"/>
  <c r="P73" i="10"/>
  <c r="P49" i="10"/>
  <c r="L72" i="10"/>
  <c r="M115" i="10"/>
  <c r="A85" i="10"/>
  <c r="Q104" i="10"/>
  <c r="D87" i="10"/>
  <c r="I75" i="10"/>
  <c r="H111" i="10"/>
  <c r="L113" i="10"/>
  <c r="H44" i="10"/>
  <c r="O67" i="10"/>
  <c r="J72" i="10"/>
  <c r="N68" i="10"/>
  <c r="E28" i="10"/>
  <c r="F14" i="10"/>
  <c r="H119" i="10"/>
  <c r="C30" i="10"/>
  <c r="A128" i="10"/>
  <c r="G52" i="10"/>
  <c r="L32" i="10"/>
  <c r="H144" i="10"/>
  <c r="I98" i="10"/>
  <c r="M13" i="10"/>
  <c r="I111" i="10"/>
  <c r="N47" i="10"/>
  <c r="Q89" i="10"/>
  <c r="N63" i="10"/>
  <c r="H122" i="10"/>
  <c r="L22" i="10"/>
  <c r="E37" i="10"/>
  <c r="M134" i="10"/>
  <c r="K146" i="10"/>
  <c r="N53" i="10"/>
  <c r="L86" i="10"/>
  <c r="I78" i="10"/>
  <c r="K19" i="10"/>
  <c r="H89" i="10"/>
  <c r="L46" i="10"/>
  <c r="P100" i="10"/>
  <c r="K115" i="10"/>
  <c r="F102" i="10"/>
  <c r="A50" i="10"/>
  <c r="N73" i="10"/>
  <c r="E104" i="10"/>
  <c r="E140" i="10"/>
  <c r="I140" i="10"/>
  <c r="B78" i="10"/>
  <c r="E32" i="10"/>
  <c r="E73" i="10"/>
  <c r="H138" i="10"/>
  <c r="N74" i="10"/>
  <c r="N15" i="10"/>
  <c r="O58" i="10"/>
  <c r="E111" i="10"/>
  <c r="M22" i="10"/>
  <c r="G28" i="10"/>
  <c r="F19" i="10"/>
  <c r="F125" i="10"/>
  <c r="M64" i="10"/>
  <c r="C83" i="10"/>
  <c r="E40" i="10"/>
  <c r="C59" i="10"/>
  <c r="K44" i="10"/>
  <c r="A27" i="10"/>
  <c r="N33" i="10"/>
  <c r="L17" i="10"/>
  <c r="Q119" i="10"/>
  <c r="E101" i="10"/>
  <c r="B122" i="10"/>
  <c r="C153" i="10"/>
  <c r="N78" i="10"/>
  <c r="B86" i="10"/>
  <c r="Q81" i="10"/>
  <c r="L26" i="10"/>
  <c r="Q109" i="10"/>
  <c r="H40" i="10"/>
  <c r="Q150" i="10"/>
  <c r="F17" i="10"/>
  <c r="K112" i="10"/>
  <c r="B56" i="10"/>
  <c r="D63" i="10"/>
  <c r="F48" i="10"/>
  <c r="E119" i="10"/>
  <c r="K88" i="10"/>
  <c r="N132" i="10"/>
  <c r="J97" i="10"/>
  <c r="J24" i="10"/>
  <c r="D113" i="10"/>
  <c r="B61" i="10"/>
  <c r="A125" i="10"/>
  <c r="G125" i="10"/>
  <c r="J64" i="10"/>
  <c r="O74" i="10"/>
  <c r="H12" i="10"/>
  <c r="I113" i="10"/>
  <c r="D79" i="10"/>
  <c r="M71" i="10"/>
  <c r="P108" i="10"/>
  <c r="J151" i="10"/>
  <c r="M92" i="10"/>
  <c r="F50" i="10"/>
  <c r="K151" i="10"/>
  <c r="A123" i="10"/>
  <c r="C92" i="10"/>
  <c r="J114" i="10"/>
  <c r="B107" i="10"/>
  <c r="L39" i="10"/>
  <c r="G50" i="10"/>
  <c r="J92" i="10"/>
  <c r="E21" i="10"/>
  <c r="L59" i="10"/>
  <c r="I47" i="10"/>
  <c r="C75" i="10"/>
  <c r="M18" i="10"/>
  <c r="A36" i="10"/>
  <c r="E65" i="10"/>
  <c r="K143" i="10"/>
  <c r="E152" i="10"/>
  <c r="G31" i="10"/>
  <c r="A118" i="10"/>
  <c r="K142" i="10"/>
  <c r="A83" i="10"/>
  <c r="H121" i="10"/>
  <c r="O40" i="10"/>
  <c r="P28" i="10"/>
  <c r="A97" i="10"/>
  <c r="P16" i="10"/>
  <c r="M43" i="10"/>
  <c r="P151" i="10"/>
  <c r="C87" i="10"/>
  <c r="C77" i="10"/>
  <c r="L84" i="10"/>
  <c r="P51" i="10"/>
  <c r="Q66" i="10"/>
  <c r="I97" i="10"/>
  <c r="F27" i="10"/>
  <c r="F136" i="10"/>
  <c r="I135" i="10"/>
  <c r="O124" i="10"/>
  <c r="H102" i="10"/>
  <c r="D95" i="10"/>
  <c r="E31" i="10"/>
  <c r="F82" i="10"/>
  <c r="H59" i="10"/>
  <c r="O19" i="10"/>
  <c r="M55" i="10"/>
  <c r="H113" i="10"/>
  <c r="L41" i="10"/>
  <c r="G14" i="10"/>
  <c r="J99" i="10"/>
  <c r="M59" i="10"/>
  <c r="M94" i="10"/>
  <c r="P128" i="10"/>
  <c r="H84" i="10"/>
  <c r="M87" i="10"/>
  <c r="G23" i="10"/>
  <c r="D107" i="10"/>
  <c r="N12" i="10"/>
  <c r="A19" i="10"/>
  <c r="Q75" i="10"/>
  <c r="C104" i="10"/>
  <c r="A26" i="10"/>
  <c r="C50" i="10"/>
  <c r="H81" i="10"/>
  <c r="B98" i="10"/>
  <c r="E108" i="10"/>
  <c r="K57" i="10"/>
  <c r="G95" i="10"/>
  <c r="J117" i="10"/>
  <c r="C147" i="10"/>
  <c r="Q42" i="10"/>
  <c r="A64" i="10"/>
  <c r="M96" i="10"/>
  <c r="H56" i="10"/>
  <c r="E98" i="10"/>
  <c r="B75" i="10"/>
  <c r="F76" i="10"/>
  <c r="C116" i="10"/>
  <c r="B46" i="10"/>
  <c r="G89" i="10"/>
  <c r="I36" i="10"/>
  <c r="D65" i="10"/>
  <c r="D50" i="10"/>
  <c r="A151" i="10"/>
  <c r="A63" i="10"/>
  <c r="G35" i="10"/>
  <c r="Q123" i="10"/>
  <c r="H27" i="10"/>
  <c r="N119" i="10"/>
  <c r="P131" i="10"/>
  <c r="N26" i="10"/>
  <c r="C123" i="10"/>
  <c r="I64" i="10"/>
  <c r="E61" i="10"/>
  <c r="A119" i="10"/>
  <c r="O18" i="10"/>
  <c r="K38" i="10"/>
  <c r="L20" i="10"/>
  <c r="I128" i="10"/>
  <c r="C58" i="10"/>
  <c r="G15" i="10"/>
  <c r="H61" i="10"/>
  <c r="B36" i="10"/>
  <c r="F85" i="10"/>
  <c r="A38" i="10"/>
  <c r="G66" i="10"/>
  <c r="A52" i="10"/>
  <c r="B121" i="10"/>
  <c r="Q60" i="10"/>
  <c r="O93" i="10"/>
  <c r="G118" i="10"/>
  <c r="C149" i="10"/>
  <c r="F112" i="10"/>
  <c r="G98" i="10"/>
  <c r="L18" i="10"/>
  <c r="J27" i="10"/>
  <c r="E82" i="10"/>
  <c r="N60" i="10"/>
  <c r="H58" i="10"/>
  <c r="E74" i="10"/>
  <c r="B118" i="10"/>
  <c r="D125" i="10"/>
  <c r="F56" i="10"/>
  <c r="Q28" i="10"/>
  <c r="G152" i="10"/>
  <c r="J152" i="10"/>
  <c r="F72" i="10"/>
  <c r="I126" i="10"/>
  <c r="N134" i="10"/>
  <c r="K66" i="10"/>
  <c r="K129" i="10"/>
  <c r="P14" i="10"/>
  <c r="K104" i="10"/>
  <c r="P82" i="10"/>
  <c r="A92" i="10"/>
  <c r="E96" i="10"/>
  <c r="K33" i="10"/>
  <c r="F115" i="10"/>
  <c r="A81" i="10"/>
  <c r="L23" i="10"/>
  <c r="F138" i="10"/>
  <c r="K63" i="10"/>
  <c r="Q118" i="10"/>
  <c r="Q47" i="10"/>
  <c r="O39" i="10"/>
  <c r="M136" i="10"/>
  <c r="K105" i="10"/>
  <c r="O120" i="10"/>
  <c r="D110" i="10"/>
  <c r="O99" i="10"/>
  <c r="E80" i="10"/>
  <c r="C29" i="10"/>
  <c r="C114" i="10"/>
  <c r="A17" i="10"/>
  <c r="O92" i="10"/>
  <c r="N153" i="10"/>
  <c r="Q126" i="10"/>
  <c r="A55" i="10"/>
  <c r="M126" i="10"/>
  <c r="M35" i="10"/>
  <c r="A99" i="10"/>
  <c r="P87" i="10"/>
  <c r="H95" i="10"/>
  <c r="L140" i="10"/>
  <c r="Q41" i="10"/>
  <c r="D134" i="10"/>
  <c r="C48" i="10"/>
  <c r="N34" i="10"/>
  <c r="N84" i="10"/>
  <c r="M80" i="10"/>
  <c r="E16" i="10"/>
  <c r="A102" i="10"/>
  <c r="Q54" i="10"/>
  <c r="M26" i="10"/>
  <c r="K82" i="10"/>
  <c r="D115" i="10"/>
  <c r="O35" i="10"/>
  <c r="O75" i="10"/>
  <c r="P76" i="10"/>
  <c r="C69" i="10"/>
  <c r="P78" i="10"/>
  <c r="B58" i="10"/>
  <c r="A129" i="10"/>
  <c r="L38" i="10"/>
  <c r="F79" i="10"/>
  <c r="B12" i="10"/>
  <c r="M40" i="10"/>
  <c r="E151" i="10"/>
  <c r="I125" i="10"/>
  <c r="M28" i="10"/>
  <c r="K21" i="10"/>
  <c r="I106" i="10"/>
  <c r="G129" i="10"/>
  <c r="A120" i="10"/>
  <c r="M129" i="10"/>
  <c r="O21" i="10"/>
  <c r="Q59" i="10"/>
  <c r="Q70" i="10"/>
  <c r="B53" i="10"/>
  <c r="B31" i="10"/>
  <c r="D58" i="10"/>
  <c r="J108" i="10"/>
  <c r="K133" i="10"/>
  <c r="Q147" i="10"/>
  <c r="L21" i="10"/>
  <c r="D71" i="10"/>
  <c r="A124" i="10"/>
  <c r="F152" i="10"/>
  <c r="J79" i="10"/>
  <c r="B68" i="10"/>
  <c r="B139" i="10"/>
  <c r="E146" i="10"/>
  <c r="M60" i="10"/>
  <c r="B104" i="10"/>
  <c r="C76" i="10"/>
  <c r="F147" i="10"/>
  <c r="B97" i="10"/>
  <c r="B120" i="10"/>
  <c r="Q108" i="10"/>
  <c r="J12" i="10"/>
  <c r="L34" i="10"/>
  <c r="N145" i="10"/>
  <c r="P33" i="10"/>
  <c r="N65" i="10"/>
  <c r="E113" i="10"/>
  <c r="G91" i="10"/>
  <c r="F37" i="10"/>
  <c r="A145" i="10"/>
  <c r="A148" i="10"/>
  <c r="N122" i="10"/>
  <c r="K138" i="10"/>
  <c r="E143" i="10"/>
  <c r="O109" i="10"/>
  <c r="N123" i="10"/>
  <c r="Q95" i="10"/>
  <c r="I41" i="10"/>
  <c r="K89" i="10"/>
  <c r="O84" i="10"/>
  <c r="G18" i="10"/>
  <c r="O94" i="10"/>
  <c r="N49" i="10"/>
  <c r="C18" i="10"/>
  <c r="K45" i="10"/>
  <c r="P149" i="10"/>
  <c r="I62" i="10"/>
  <c r="Q90" i="10"/>
  <c r="B132" i="10"/>
  <c r="C28" i="10"/>
  <c r="J101" i="10"/>
  <c r="E42" i="10"/>
  <c r="K68" i="10"/>
  <c r="P91" i="10"/>
  <c r="O88" i="10"/>
  <c r="G42" i="10"/>
  <c r="O107" i="10"/>
  <c r="K15" i="10"/>
  <c r="B134" i="10"/>
  <c r="J105" i="10"/>
  <c r="G146" i="10"/>
  <c r="A54" i="10"/>
  <c r="B95" i="10"/>
  <c r="H28" i="10"/>
  <c r="F153" i="10"/>
  <c r="L129" i="10"/>
  <c r="F129" i="10"/>
  <c r="H46" i="10"/>
  <c r="M20" i="10"/>
  <c r="A82" i="10"/>
  <c r="G145" i="10"/>
  <c r="G131" i="10"/>
  <c r="F94" i="10"/>
  <c r="B44" i="10"/>
  <c r="J107" i="10"/>
  <c r="E144" i="10"/>
  <c r="P43" i="10"/>
  <c r="I27" i="10"/>
  <c r="O17" i="10"/>
  <c r="B152" i="10"/>
  <c r="P15" i="10"/>
  <c r="D90" i="10"/>
  <c r="N96" i="10"/>
  <c r="C80" i="10"/>
  <c r="N91" i="10"/>
  <c r="I139" i="10"/>
  <c r="F36" i="10"/>
  <c r="F118" i="10"/>
  <c r="O42" i="10"/>
  <c r="C54" i="10"/>
  <c r="G105" i="10"/>
  <c r="P129" i="10"/>
  <c r="E33" i="10"/>
  <c r="E56" i="10"/>
  <c r="K128" i="10"/>
  <c r="J15" i="10"/>
  <c r="Q83" i="10"/>
  <c r="I57" i="10"/>
  <c r="G27" i="10"/>
  <c r="G53" i="10"/>
  <c r="D69" i="10"/>
  <c r="A40" i="10"/>
  <c r="G40" i="10"/>
  <c r="F29" i="10"/>
  <c r="F78" i="10"/>
  <c r="K93" i="10"/>
  <c r="K49" i="10"/>
  <c r="J148" i="10"/>
  <c r="E54" i="10"/>
  <c r="Q103" i="10"/>
  <c r="M19" i="10"/>
  <c r="D21" i="10"/>
  <c r="E112" i="10"/>
  <c r="M56" i="10"/>
  <c r="E105" i="10"/>
  <c r="F98" i="10"/>
  <c r="N25" i="10"/>
  <c r="H80" i="10"/>
  <c r="K120" i="10"/>
  <c r="Q96" i="10"/>
  <c r="J63" i="10"/>
  <c r="E45" i="10"/>
  <c r="N58" i="10"/>
  <c r="I73" i="10"/>
  <c r="D97" i="10"/>
  <c r="K39" i="10"/>
  <c r="F20" i="10"/>
  <c r="A57" i="10"/>
  <c r="B109" i="10"/>
  <c r="B69" i="10"/>
  <c r="K100" i="10"/>
  <c r="M21" i="10"/>
  <c r="I82" i="10"/>
  <c r="J133" i="10"/>
  <c r="H120" i="10"/>
  <c r="I15" i="10"/>
  <c r="N16" i="10"/>
  <c r="L73" i="10"/>
  <c r="A103" i="10"/>
  <c r="I105" i="10"/>
  <c r="L48" i="10"/>
  <c r="K50" i="10"/>
  <c r="J145" i="10"/>
  <c r="L127" i="10"/>
  <c r="N23" i="10"/>
  <c r="O127" i="10"/>
  <c r="D27" i="10"/>
  <c r="A78" i="10"/>
  <c r="A110" i="10"/>
  <c r="J89" i="10"/>
  <c r="B141" i="10"/>
  <c r="C63" i="10"/>
  <c r="F32" i="10"/>
  <c r="O111" i="10"/>
  <c r="J122" i="10"/>
  <c r="G37" i="10"/>
  <c r="A23" i="10"/>
  <c r="C98" i="10"/>
  <c r="A66" i="10"/>
  <c r="D152" i="10"/>
  <c r="D32" i="10"/>
  <c r="N44" i="10"/>
  <c r="D106" i="10"/>
  <c r="J110" i="10"/>
  <c r="E76" i="10"/>
  <c r="L106" i="10"/>
  <c r="A20" i="10"/>
  <c r="A90" i="10"/>
  <c r="O36" i="10"/>
  <c r="F22" i="10"/>
  <c r="B85" i="10"/>
  <c r="O101" i="10"/>
  <c r="G90" i="10"/>
  <c r="C111" i="10"/>
  <c r="G17" i="10"/>
  <c r="O37" i="10"/>
  <c r="N29" i="10"/>
  <c r="L116" i="10"/>
  <c r="E124" i="10"/>
  <c r="J51" i="10"/>
  <c r="B137" i="10"/>
  <c r="D26" i="10"/>
  <c r="J134" i="10"/>
  <c r="O90" i="10"/>
  <c r="H109" i="10"/>
  <c r="A28" i="10"/>
  <c r="F127" i="10"/>
  <c r="K48" i="10"/>
  <c r="K16" i="10"/>
  <c r="I86" i="10"/>
  <c r="L62" i="10"/>
  <c r="H132" i="10"/>
  <c r="D66" i="10"/>
  <c r="Q71" i="10"/>
  <c r="A117" i="10"/>
  <c r="E62" i="10"/>
  <c r="C134" i="10"/>
  <c r="J32" i="10"/>
  <c r="N56" i="10"/>
  <c r="L135" i="10"/>
  <c r="I32" i="10"/>
  <c r="F75" i="10"/>
  <c r="P72" i="10"/>
  <c r="D15" i="10"/>
  <c r="C53" i="10"/>
  <c r="C94" i="10"/>
  <c r="B39" i="10"/>
  <c r="I93" i="10"/>
  <c r="Q136" i="10"/>
  <c r="M31" i="10"/>
  <c r="E36" i="10"/>
  <c r="A76" i="10"/>
  <c r="L89" i="10"/>
  <c r="I112" i="10"/>
  <c r="A51" i="10"/>
  <c r="L146" i="10"/>
  <c r="J17" i="10"/>
  <c r="D57" i="10"/>
  <c r="P102" i="10"/>
  <c r="C141" i="10"/>
  <c r="Q12" i="10"/>
  <c r="O133" i="10"/>
  <c r="C103" i="10"/>
  <c r="H88" i="10"/>
  <c r="I67" i="10"/>
  <c r="B55" i="10"/>
  <c r="M128" i="10"/>
  <c r="I103" i="10"/>
  <c r="K52" i="10"/>
  <c r="C109" i="10"/>
  <c r="O108" i="10"/>
  <c r="L43" i="10"/>
  <c r="M103" i="10"/>
  <c r="M82" i="10"/>
  <c r="N19" i="10"/>
  <c r="L70" i="10"/>
  <c r="I71" i="10"/>
  <c r="B48" i="10"/>
  <c r="D64" i="10"/>
  <c r="I119" i="10"/>
  <c r="N124" i="10"/>
  <c r="D118" i="10"/>
  <c r="P145" i="10"/>
  <c r="Q111" i="10"/>
  <c r="G126" i="10"/>
  <c r="A98" i="10"/>
  <c r="Q33" i="10"/>
  <c r="A67" i="10"/>
  <c r="K60" i="10"/>
  <c r="G78" i="10"/>
  <c r="J70" i="10"/>
  <c r="I16" i="10"/>
  <c r="I85" i="10"/>
  <c r="M86" i="10"/>
  <c r="Q121" i="10"/>
  <c r="D89" i="10"/>
  <c r="I110" i="10"/>
  <c r="H127" i="10"/>
  <c r="J57" i="10"/>
  <c r="A106" i="10"/>
  <c r="Q57" i="10"/>
  <c r="M45" i="10"/>
  <c r="I137" i="10"/>
  <c r="H57" i="10"/>
  <c r="P153" i="10"/>
  <c r="H116" i="10"/>
  <c r="C127" i="10"/>
  <c r="Q84" i="10"/>
  <c r="O12" i="10"/>
  <c r="K113" i="10"/>
  <c r="I65" i="10"/>
  <c r="I130" i="10"/>
  <c r="Q144" i="10"/>
  <c r="D53" i="10"/>
  <c r="Q52" i="10"/>
  <c r="O95" i="10"/>
  <c r="E109" i="10"/>
  <c r="P17" i="10"/>
  <c r="K114" i="10"/>
  <c r="F28" i="10"/>
  <c r="H128" i="10"/>
  <c r="O38" i="10"/>
  <c r="G76" i="10"/>
  <c r="P141" i="10"/>
  <c r="Q56" i="10"/>
  <c r="O123" i="10"/>
  <c r="H30" i="10"/>
  <c r="F122" i="10"/>
  <c r="O56" i="10"/>
  <c r="O79" i="10"/>
  <c r="E142" i="10"/>
  <c r="B22" i="10"/>
  <c r="G71" i="10"/>
  <c r="P115" i="10"/>
  <c r="H47" i="10"/>
  <c r="B14" i="10"/>
  <c r="M83" i="10"/>
  <c r="C133" i="10"/>
  <c r="A133" i="10"/>
  <c r="H37" i="10"/>
  <c r="D52" i="10"/>
  <c r="C113" i="10"/>
  <c r="K124" i="10"/>
  <c r="D23" i="10"/>
  <c r="G141" i="10"/>
  <c r="K28" i="10"/>
  <c r="B25" i="10"/>
  <c r="A46" i="10"/>
  <c r="Q49" i="10"/>
  <c r="M130" i="10"/>
  <c r="M47" i="10"/>
  <c r="C88" i="10"/>
  <c r="F43" i="10"/>
  <c r="E77" i="10"/>
  <c r="A79" i="10"/>
  <c r="G32" i="10"/>
  <c r="A22" i="10"/>
  <c r="B80" i="10"/>
  <c r="B83" i="10"/>
  <c r="N17" i="10"/>
  <c r="I114" i="10"/>
  <c r="G85" i="10"/>
  <c r="C20" i="10"/>
  <c r="D137" i="10"/>
  <c r="C22" i="10"/>
  <c r="A134" i="10"/>
  <c r="A53" i="10"/>
  <c r="I149" i="10"/>
  <c r="D101" i="10"/>
  <c r="L92" i="10"/>
  <c r="A80" i="10"/>
  <c r="K140" i="10"/>
  <c r="H74" i="10"/>
  <c r="B47" i="10"/>
  <c r="H55" i="10"/>
  <c r="C138" i="10"/>
  <c r="J69" i="10"/>
  <c r="P99" i="10"/>
  <c r="F40" i="10"/>
  <c r="G111" i="10"/>
  <c r="L90" i="10"/>
  <c r="H53" i="10"/>
  <c r="M62" i="10"/>
  <c r="I35" i="10"/>
  <c r="L128" i="10"/>
  <c r="M36" i="10"/>
  <c r="J26" i="10"/>
  <c r="E51" i="10"/>
  <c r="Q112" i="10"/>
  <c r="G130" i="10"/>
  <c r="J65" i="10"/>
  <c r="I21" i="10"/>
  <c r="K54" i="10"/>
  <c r="B131" i="10"/>
  <c r="F99" i="10"/>
  <c r="D138" i="10"/>
  <c r="I30" i="10"/>
  <c r="M119" i="10"/>
  <c r="G143" i="10"/>
  <c r="F142" i="10"/>
  <c r="B76" i="10"/>
  <c r="M133" i="10"/>
  <c r="K122" i="10"/>
  <c r="I54" i="10"/>
  <c r="F30" i="10"/>
  <c r="D70" i="10"/>
  <c r="F23" i="10"/>
  <c r="C90" i="10"/>
  <c r="B64" i="10"/>
  <c r="A136" i="10"/>
  <c r="I58" i="10"/>
  <c r="H23" i="10"/>
  <c r="B111" i="10"/>
  <c r="H103" i="10"/>
  <c r="I13" i="10"/>
  <c r="E46" i="10"/>
  <c r="D56" i="10"/>
  <c r="J88" i="10"/>
  <c r="Q43" i="10"/>
  <c r="A131" i="10"/>
  <c r="A140" i="10"/>
  <c r="C151" i="10"/>
  <c r="P101" i="10"/>
  <c r="P23" i="10"/>
  <c r="M53" i="10"/>
  <c r="K117" i="10"/>
  <c r="D147" i="10"/>
  <c r="P89" i="10"/>
  <c r="G44" i="10"/>
  <c r="F132" i="10"/>
  <c r="C84" i="10"/>
  <c r="N107" i="10"/>
  <c r="O14" i="10"/>
  <c r="Q64" i="10"/>
  <c r="O83" i="10"/>
  <c r="O72" i="10"/>
  <c r="C129" i="10"/>
  <c r="A39" i="10"/>
  <c r="F57" i="10"/>
  <c r="D36" i="10"/>
  <c r="D105" i="10"/>
  <c r="B110" i="10"/>
  <c r="E118" i="10"/>
  <c r="C73" i="10"/>
  <c r="E23" i="10"/>
  <c r="D61" i="10"/>
  <c r="F137" i="10"/>
  <c r="A84" i="10"/>
  <c r="I84" i="10"/>
  <c r="M23" i="10"/>
  <c r="P86" i="10"/>
  <c r="A135" i="10"/>
  <c r="A16" i="10"/>
  <c r="L40" i="10"/>
  <c r="H91" i="10"/>
  <c r="I34" i="10"/>
  <c r="G43" i="10"/>
  <c r="G33" i="10"/>
  <c r="C19" i="10"/>
  <c r="D54" i="10"/>
  <c r="N113" i="10"/>
  <c r="H87" i="10"/>
  <c r="P147" i="10"/>
  <c r="F128" i="10"/>
  <c r="Q151" i="10"/>
  <c r="P55" i="10"/>
  <c r="O61" i="10"/>
  <c r="A65" i="10"/>
  <c r="D20" i="10"/>
  <c r="G153" i="10"/>
  <c r="D19" i="10"/>
  <c r="Q24" i="10"/>
  <c r="H78" i="10"/>
  <c r="L24" i="10"/>
  <c r="B81" i="10"/>
  <c r="L16" i="10"/>
  <c r="H52" i="10"/>
  <c r="B151" i="10"/>
  <c r="G39" i="10"/>
  <c r="P126" i="10"/>
  <c r="O106" i="10"/>
  <c r="M84" i="10"/>
  <c r="M29" i="10"/>
  <c r="J138" i="10"/>
  <c r="A21" i="10"/>
  <c r="C72" i="10"/>
  <c r="M106" i="10"/>
  <c r="K103" i="10"/>
  <c r="O49" i="10"/>
  <c r="N120" i="10"/>
  <c r="D130" i="10"/>
  <c r="F67" i="10"/>
  <c r="D103" i="10"/>
  <c r="Q143" i="10"/>
  <c r="M146" i="10"/>
  <c r="P74" i="10"/>
  <c r="J76" i="10"/>
  <c r="B34" i="10"/>
  <c r="E70" i="10"/>
  <c r="N13" i="10"/>
  <c r="L44" i="10"/>
  <c r="Q17" i="10"/>
  <c r="A73" i="10"/>
  <c r="J141" i="10"/>
  <c r="Q16" i="10"/>
  <c r="F53" i="10"/>
  <c r="J36" i="10"/>
  <c r="H19" i="10"/>
  <c r="D100" i="10"/>
  <c r="M30" i="10"/>
  <c r="Q14" i="10"/>
  <c r="C117" i="10"/>
  <c r="A111" i="10"/>
  <c r="N118" i="10"/>
  <c r="K121" i="10"/>
  <c r="N14" i="10"/>
  <c r="P31" i="10"/>
  <c r="J118" i="10"/>
  <c r="M14" i="10"/>
  <c r="M24" i="10"/>
  <c r="G38" i="10"/>
  <c r="N81" i="10"/>
  <c r="O132" i="10"/>
  <c r="O41" i="10"/>
  <c r="B89" i="10"/>
  <c r="D24" i="10"/>
  <c r="E50" i="10"/>
  <c r="M69" i="10"/>
  <c r="P52" i="10"/>
  <c r="Q39" i="10"/>
  <c r="N125" i="10"/>
  <c r="B101" i="10"/>
  <c r="I52" i="10"/>
  <c r="P40" i="10"/>
  <c r="H38" i="10"/>
  <c r="N86" i="10"/>
  <c r="L66" i="10"/>
  <c r="F31" i="10"/>
  <c r="E126" i="10"/>
  <c r="P107" i="10"/>
  <c r="P77" i="10"/>
  <c r="D73" i="10"/>
  <c r="F116" i="10"/>
  <c r="E59" i="10"/>
  <c r="L87" i="10"/>
  <c r="I96" i="10"/>
  <c r="A31" i="10"/>
  <c r="J39" i="10"/>
  <c r="Q127" i="10"/>
  <c r="O82" i="10"/>
  <c r="D102" i="10"/>
  <c r="L137" i="10"/>
  <c r="L109" i="10"/>
  <c r="N92" i="10"/>
  <c r="L53" i="10"/>
  <c r="B63" i="10"/>
  <c r="E132" i="10"/>
  <c r="K34" i="10"/>
  <c r="G121" i="10"/>
  <c r="B91" i="10"/>
  <c r="C51" i="10"/>
  <c r="O103" i="10"/>
  <c r="B50" i="10"/>
  <c r="A44" i="10"/>
  <c r="P143" i="10"/>
  <c r="A127" i="10"/>
  <c r="C144" i="10"/>
  <c r="E139" i="10"/>
  <c r="B133" i="10"/>
  <c r="N79" i="10"/>
  <c r="M16" i="10"/>
  <c r="C93" i="10"/>
  <c r="F16" i="10"/>
  <c r="I56" i="10"/>
  <c r="H73" i="10"/>
  <c r="O137" i="10"/>
  <c r="M48" i="10"/>
  <c r="J144" i="10"/>
  <c r="B106" i="10"/>
  <c r="G134" i="10"/>
  <c r="C145" i="10"/>
  <c r="D41" i="10"/>
  <c r="N100" i="10"/>
  <c r="K12" i="10"/>
  <c r="I72" i="10"/>
  <c r="K97" i="10"/>
  <c r="B116" i="10"/>
  <c r="K35" i="10"/>
  <c r="F60" i="10"/>
  <c r="C124" i="10"/>
  <c r="F151" i="10"/>
  <c r="L139" i="10"/>
  <c r="E57" i="10"/>
  <c r="O68" i="10"/>
  <c r="D150" i="10"/>
  <c r="D51" i="10"/>
  <c r="O25" i="10"/>
  <c r="A87" i="10"/>
  <c r="E102" i="10"/>
  <c r="H149" i="10"/>
  <c r="F64" i="10"/>
  <c r="N40" i="10"/>
  <c r="N66" i="10"/>
  <c r="H117" i="10"/>
  <c r="Q37" i="10"/>
  <c r="B142" i="10"/>
  <c r="D42" i="10"/>
  <c r="G51" i="10"/>
  <c r="M15" i="10"/>
  <c r="M105" i="10"/>
  <c r="G30" i="10"/>
  <c r="C39" i="10"/>
  <c r="C143" i="10"/>
  <c r="H147" i="10"/>
  <c r="F24" i="10"/>
  <c r="C45" i="10"/>
  <c r="J109" i="10"/>
  <c r="I115" i="10"/>
  <c r="K99" i="10"/>
  <c r="H134" i="10"/>
  <c r="G150" i="10"/>
  <c r="K149" i="10"/>
  <c r="M116" i="10"/>
  <c r="N42" i="10"/>
  <c r="Q137" i="10"/>
  <c r="C91" i="10"/>
  <c r="B113" i="10"/>
  <c r="L98" i="10"/>
  <c r="I138" i="10"/>
  <c r="O22" i="10"/>
  <c r="M25" i="10"/>
  <c r="B45" i="10"/>
  <c r="Q38" i="10"/>
  <c r="F25" i="10"/>
  <c r="M81" i="10"/>
  <c r="H67" i="10"/>
  <c r="N121" i="10"/>
  <c r="F123" i="10"/>
  <c r="F83" i="10"/>
  <c r="C131" i="10"/>
  <c r="B94" i="10"/>
  <c r="D39" i="10"/>
  <c r="N45" i="10"/>
  <c r="B49" i="10"/>
  <c r="M68" i="10"/>
  <c r="K95" i="10"/>
  <c r="I31" i="10"/>
  <c r="J60" i="10"/>
  <c r="Q69" i="10"/>
  <c r="F103" i="10"/>
  <c r="N135" i="10"/>
  <c r="L114" i="10"/>
  <c r="F117" i="10"/>
  <c r="M27" i="10"/>
  <c r="L131" i="10"/>
  <c r="E85" i="10"/>
  <c r="J52" i="10"/>
  <c r="J58" i="10"/>
  <c r="C122" i="10"/>
  <c r="N140" i="10"/>
  <c r="K18" i="10"/>
  <c r="F121" i="10"/>
  <c r="J106" i="10"/>
  <c r="H54" i="10"/>
  <c r="L42" i="10"/>
  <c r="E64" i="10"/>
  <c r="F46" i="10"/>
  <c r="F95" i="10"/>
  <c r="Q77" i="10"/>
  <c r="E106" i="10"/>
  <c r="H130" i="10"/>
  <c r="N24" i="10"/>
  <c r="O116" i="10"/>
  <c r="C71" i="10"/>
  <c r="N70" i="10"/>
  <c r="N61" i="10"/>
  <c r="J31" i="10"/>
  <c r="I55" i="10"/>
  <c r="D99" i="10"/>
  <c r="J112" i="10"/>
  <c r="A109" i="10"/>
  <c r="Q74" i="10"/>
  <c r="J77" i="10"/>
  <c r="P130" i="10"/>
  <c r="E78" i="10"/>
  <c r="J66" i="10"/>
  <c r="I26" i="10"/>
  <c r="N51" i="10"/>
  <c r="K30" i="10"/>
  <c r="B102" i="10"/>
  <c r="O151" i="10"/>
  <c r="N148" i="10"/>
  <c r="C47" i="10"/>
  <c r="P25" i="10"/>
  <c r="H92" i="10"/>
  <c r="N130" i="10"/>
  <c r="A77" i="10"/>
  <c r="O65" i="10"/>
  <c r="G13" i="10"/>
  <c r="E25" i="10"/>
  <c r="B37" i="10"/>
  <c r="C37" i="10"/>
  <c r="J40" i="10"/>
  <c r="H151" i="10"/>
  <c r="O149" i="10"/>
  <c r="K47" i="10"/>
  <c r="D47" i="10"/>
  <c r="O34" i="10"/>
  <c r="B26" i="10"/>
  <c r="I59" i="10"/>
  <c r="L45" i="10"/>
  <c r="G21" i="10"/>
  <c r="G74" i="10"/>
  <c r="J38" i="10"/>
  <c r="H112" i="10"/>
  <c r="I150" i="10"/>
  <c r="I37" i="10"/>
  <c r="N103" i="10"/>
  <c r="E148" i="10"/>
  <c r="P29" i="10"/>
  <c r="F21" i="10"/>
  <c r="J67" i="10"/>
  <c r="L33" i="10"/>
  <c r="I23" i="10"/>
  <c r="P81" i="10"/>
  <c r="N71" i="10"/>
  <c r="L150" i="10"/>
  <c r="A121" i="10"/>
  <c r="J34" i="10"/>
  <c r="A34" i="10"/>
  <c r="Q101" i="10"/>
  <c r="M99" i="10"/>
  <c r="Q34" i="10"/>
  <c r="D38" i="10"/>
  <c r="I12" i="10"/>
  <c r="B13" i="10"/>
  <c r="B67" i="10"/>
  <c r="B84" i="10"/>
  <c r="D22" i="10"/>
  <c r="E130" i="10"/>
  <c r="O113" i="10"/>
  <c r="J28" i="10"/>
  <c r="Q97" i="10"/>
  <c r="M50" i="10"/>
  <c r="L64" i="10"/>
  <c r="A47" i="10"/>
  <c r="J74" i="10"/>
  <c r="J96" i="10"/>
  <c r="A137" i="10"/>
  <c r="L71" i="10"/>
  <c r="P35" i="10"/>
  <c r="H33" i="10"/>
  <c r="P59" i="10"/>
  <c r="I101" i="10"/>
  <c r="H76" i="10"/>
  <c r="C132" i="10"/>
  <c r="P90" i="10"/>
  <c r="O30" i="10"/>
  <c r="O71" i="10"/>
  <c r="A32" i="10"/>
  <c r="Q51" i="10"/>
  <c r="M137" i="10"/>
  <c r="O102" i="10"/>
  <c r="P36" i="10"/>
  <c r="L13" i="10"/>
  <c r="K26" i="10"/>
  <c r="H32" i="10"/>
  <c r="H31" i="10"/>
  <c r="D127" i="10"/>
  <c r="F13" i="10"/>
  <c r="Q142" i="10"/>
  <c r="L112" i="10"/>
  <c r="P142" i="10"/>
  <c r="Q148" i="10"/>
  <c r="Q30" i="10"/>
  <c r="H50" i="10"/>
  <c r="D44" i="10"/>
  <c r="D78" i="10"/>
  <c r="D80" i="10"/>
  <c r="E79" i="10"/>
  <c r="H60" i="10"/>
  <c r="I91" i="10"/>
  <c r="J61" i="10"/>
  <c r="D43" i="10"/>
  <c r="B20" i="10"/>
  <c r="O142" i="10"/>
  <c r="L134" i="10"/>
  <c r="L75" i="10"/>
  <c r="G57" i="10"/>
  <c r="D88" i="10"/>
  <c r="H110" i="10"/>
  <c r="I83" i="10"/>
  <c r="H25" i="10"/>
  <c r="L25" i="10"/>
  <c r="K116" i="10"/>
  <c r="M75" i="10"/>
  <c r="N142" i="10"/>
  <c r="M152" i="10"/>
  <c r="M17" i="10"/>
  <c r="M124" i="10"/>
  <c r="J87" i="10"/>
  <c r="K14" i="10"/>
  <c r="C139" i="10"/>
  <c r="N90" i="10"/>
  <c r="C79" i="10"/>
  <c r="N48" i="10"/>
  <c r="M123" i="10"/>
  <c r="D33" i="10"/>
  <c r="H71" i="10"/>
  <c r="K43" i="10"/>
  <c r="G120" i="10"/>
  <c r="Q100" i="10"/>
  <c r="K141" i="10"/>
  <c r="M127" i="10"/>
  <c r="L151" i="10"/>
  <c r="E71" i="10"/>
  <c r="L96" i="10"/>
  <c r="L15" i="10"/>
  <c r="I49" i="10"/>
  <c r="L81" i="10"/>
  <c r="K135" i="10"/>
  <c r="B43" i="10"/>
  <c r="J33" i="10"/>
  <c r="L104" i="10"/>
  <c r="C96" i="10"/>
  <c r="C57" i="10"/>
  <c r="J111" i="10"/>
  <c r="B40" i="10"/>
  <c r="A59" i="10"/>
  <c r="E120" i="10"/>
  <c r="D144" i="10"/>
  <c r="P39" i="10"/>
  <c r="N69" i="10"/>
  <c r="O146" i="10"/>
  <c r="I92" i="10"/>
  <c r="L47" i="10"/>
  <c r="E95" i="10"/>
  <c r="K92" i="10"/>
  <c r="P137" i="10"/>
  <c r="N75" i="10"/>
  <c r="J16" i="10"/>
  <c r="C65" i="10"/>
  <c r="Q94" i="10"/>
  <c r="I45" i="10"/>
  <c r="F26" i="10"/>
  <c r="I132" i="10"/>
  <c r="L93" i="10"/>
  <c r="D109" i="10"/>
  <c r="Q23" i="10"/>
  <c r="F52" i="10"/>
  <c r="M54" i="10"/>
  <c r="Q22" i="10"/>
  <c r="H36" i="10"/>
  <c r="E55" i="10"/>
  <c r="I42" i="10"/>
  <c r="P106" i="10"/>
  <c r="C106" i="10"/>
  <c r="F18" i="10"/>
  <c r="L148" i="10"/>
  <c r="G86" i="10"/>
  <c r="I124" i="10"/>
  <c r="G97" i="10"/>
  <c r="N50" i="10"/>
  <c r="K98" i="10"/>
  <c r="A89" i="10"/>
  <c r="C52" i="10"/>
  <c r="B59" i="10"/>
  <c r="J42" i="10"/>
  <c r="F77" i="10"/>
  <c r="A15" i="10"/>
  <c r="E58" i="10"/>
  <c r="I123" i="10"/>
  <c r="J139" i="10"/>
  <c r="P50" i="10"/>
  <c r="C56" i="10"/>
  <c r="Q45" i="10"/>
  <c r="Q129" i="10"/>
  <c r="Q139" i="10"/>
  <c r="A48" i="10"/>
  <c r="K27" i="10"/>
  <c r="B136" i="10"/>
  <c r="G133" i="10"/>
  <c r="L67" i="10"/>
  <c r="O63" i="10"/>
  <c r="C43" i="10"/>
  <c r="K131" i="10"/>
  <c r="P80" i="10"/>
  <c r="B103" i="10"/>
  <c r="C49" i="10"/>
  <c r="N28" i="10"/>
  <c r="A147" i="10"/>
  <c r="M49" i="10"/>
  <c r="C62" i="10"/>
  <c r="G79" i="10"/>
  <c r="C115" i="10"/>
  <c r="Q79" i="10"/>
  <c r="H26" i="10"/>
  <c r="J143" i="10"/>
  <c r="O91" i="10"/>
  <c r="D59" i="10"/>
  <c r="D140" i="10"/>
  <c r="L54" i="10"/>
  <c r="C14" i="10"/>
  <c r="K53" i="10"/>
  <c r="N111" i="10"/>
  <c r="K25" i="10"/>
  <c r="O141" i="10"/>
  <c r="G45" i="10"/>
  <c r="F66" i="10"/>
  <c r="P125" i="10"/>
  <c r="N39" i="10"/>
  <c r="E48" i="10"/>
  <c r="E121" i="10"/>
  <c r="Q120" i="10"/>
  <c r="P53" i="10"/>
  <c r="G29" i="10"/>
  <c r="E128" i="10"/>
  <c r="J120" i="10"/>
  <c r="P88" i="10"/>
  <c r="F65" i="10"/>
  <c r="A14" i="10"/>
  <c r="J91" i="10"/>
  <c r="E103" i="10"/>
  <c r="D119" i="10"/>
  <c r="O52" i="10"/>
  <c r="N144" i="10"/>
  <c r="G24" i="10"/>
  <c r="G83" i="10"/>
  <c r="B82" i="10"/>
  <c r="P32" i="10"/>
  <c r="N20" i="10"/>
  <c r="O51" i="10"/>
  <c r="N117" i="10"/>
  <c r="K145" i="10"/>
  <c r="O62" i="10"/>
  <c r="J94" i="10"/>
  <c r="F141" i="10"/>
  <c r="I118" i="10"/>
  <c r="K42" i="10"/>
  <c r="E26" i="10"/>
  <c r="H140" i="10"/>
  <c r="H90" i="10"/>
  <c r="E122" i="10"/>
  <c r="F63" i="10"/>
  <c r="N59" i="10"/>
  <c r="P66" i="10"/>
  <c r="K78" i="10"/>
  <c r="D76" i="10"/>
  <c r="K22" i="10"/>
  <c r="F106" i="10"/>
  <c r="N93" i="10"/>
  <c r="M125" i="10"/>
  <c r="A37" i="10"/>
  <c r="A72" i="10"/>
  <c r="M107" i="10"/>
  <c r="D49" i="10"/>
  <c r="N95" i="10"/>
  <c r="L76" i="10"/>
  <c r="Q85" i="10"/>
  <c r="Q102" i="10"/>
  <c r="C23" i="10"/>
  <c r="A141" i="10"/>
  <c r="L124" i="10"/>
  <c r="K80" i="10"/>
  <c r="B60" i="10"/>
  <c r="B93" i="10"/>
  <c r="K73" i="10"/>
  <c r="M148" i="10"/>
  <c r="P139" i="10"/>
  <c r="O114" i="10"/>
  <c r="I38" i="10"/>
  <c r="P56" i="10"/>
  <c r="N77" i="10"/>
  <c r="K76" i="10"/>
  <c r="O70" i="10"/>
  <c r="I94" i="10"/>
  <c r="J14" i="10"/>
  <c r="M33" i="10"/>
  <c r="L60" i="10"/>
  <c r="L57" i="10"/>
  <c r="E99" i="10"/>
  <c r="M51" i="10"/>
  <c r="L55" i="10"/>
  <c r="H65" i="10"/>
  <c r="Q82" i="10"/>
  <c r="H104" i="10"/>
  <c r="B124" i="10"/>
  <c r="F68" i="10"/>
  <c r="C40" i="10"/>
  <c r="N94" i="10"/>
  <c r="F130" i="10"/>
  <c r="N27" i="10"/>
  <c r="L14" i="10"/>
  <c r="H125" i="10"/>
  <c r="E91" i="10"/>
  <c r="B92" i="10"/>
  <c r="P93" i="10"/>
  <c r="B41" i="10"/>
  <c r="O73" i="10"/>
  <c r="Q149" i="10"/>
  <c r="G106" i="10"/>
  <c r="L79" i="10"/>
  <c r="C95" i="10"/>
  <c r="D48" i="10"/>
  <c r="G25" i="10"/>
  <c r="L74" i="10"/>
  <c r="D30" i="10"/>
  <c r="K74" i="10"/>
  <c r="I69" i="10"/>
  <c r="L100" i="10"/>
  <c r="B147" i="10"/>
  <c r="O69" i="10"/>
  <c r="I50" i="10"/>
  <c r="L83" i="10"/>
  <c r="E34" i="10"/>
  <c r="G132" i="10"/>
  <c r="O119" i="10"/>
  <c r="K81" i="10"/>
  <c r="J124" i="10"/>
  <c r="A56" i="10"/>
  <c r="Q98" i="10"/>
  <c r="E110" i="10"/>
  <c r="M12" i="10"/>
  <c r="E84" i="10"/>
  <c r="L141" i="10"/>
  <c r="I120" i="10"/>
  <c r="G149" i="10"/>
  <c r="O130" i="10"/>
  <c r="H82" i="10"/>
  <c r="E30" i="10"/>
  <c r="B73" i="10"/>
  <c r="E24" i="10"/>
  <c r="N128" i="10"/>
  <c r="Q35" i="10"/>
  <c r="O43" i="10"/>
  <c r="D18" i="10"/>
  <c r="A12" i="10"/>
  <c r="M37" i="10"/>
  <c r="B145" i="10"/>
  <c r="M149" i="10"/>
  <c r="J25" i="10"/>
  <c r="C135" i="10"/>
  <c r="J37" i="10"/>
  <c r="A108" i="10"/>
  <c r="J54" i="10"/>
  <c r="A86" i="10"/>
  <c r="P22" i="10"/>
  <c r="I40" i="10"/>
  <c r="K20" i="10"/>
  <c r="E141" i="10"/>
  <c r="K137" i="10"/>
  <c r="K29" i="10"/>
  <c r="I29" i="10"/>
  <c r="H85" i="10"/>
  <c r="L94" i="10"/>
  <c r="I76" i="10"/>
  <c r="B23" i="10"/>
  <c r="K55" i="10"/>
  <c r="P20" i="10"/>
  <c r="P83" i="10"/>
  <c r="D139" i="10"/>
  <c r="H94" i="10"/>
  <c r="F105" i="10"/>
  <c r="A105" i="10"/>
  <c r="H18" i="10"/>
  <c r="P42" i="10"/>
  <c r="P48" i="10"/>
  <c r="B72" i="10"/>
  <c r="F59" i="10"/>
  <c r="N152" i="10"/>
  <c r="N83" i="10"/>
  <c r="L111" i="10"/>
  <c r="G123" i="10"/>
  <c r="L88" i="10"/>
  <c r="L65" i="10"/>
  <c r="G139" i="10"/>
  <c r="N139" i="10"/>
  <c r="Q138" i="10"/>
  <c r="N54" i="10"/>
  <c r="O104" i="10"/>
  <c r="B15" i="10"/>
  <c r="C99" i="10"/>
  <c r="B117" i="10"/>
  <c r="P144" i="10"/>
  <c r="C68" i="10"/>
  <c r="M142" i="10"/>
  <c r="K62" i="10"/>
  <c r="J20" i="10"/>
  <c r="A30" i="10"/>
  <c r="C25" i="10"/>
  <c r="E149" i="10"/>
  <c r="N37" i="10"/>
  <c r="Q146" i="10"/>
  <c r="N76" i="10"/>
  <c r="J35" i="10"/>
  <c r="F101" i="10"/>
  <c r="C102" i="10"/>
  <c r="F148" i="10"/>
  <c r="Q92" i="10"/>
  <c r="E60" i="10"/>
  <c r="I80" i="10"/>
  <c r="D13" i="10"/>
  <c r="M91" i="10"/>
  <c r="B30" i="10"/>
  <c r="D114" i="10"/>
  <c r="E44" i="10"/>
  <c r="A62" i="10"/>
  <c r="D96" i="10"/>
  <c r="K94" i="10"/>
  <c r="C64" i="10"/>
  <c r="J93" i="10"/>
  <c r="O148" i="10"/>
  <c r="M63" i="10"/>
  <c r="B140" i="10"/>
  <c r="H77" i="10"/>
  <c r="A74" i="10"/>
  <c r="B90" i="10"/>
  <c r="P94" i="10"/>
  <c r="I28" i="10"/>
  <c r="A149" i="10"/>
  <c r="E29" i="10"/>
  <c r="K123" i="10"/>
  <c r="D151" i="10"/>
  <c r="P12" i="10"/>
  <c r="N89" i="10"/>
  <c r="M66" i="10"/>
  <c r="I122" i="10"/>
  <c r="N97" i="10"/>
  <c r="F149" i="10"/>
  <c r="Q131" i="10"/>
  <c r="H135" i="10"/>
  <c r="G63" i="10"/>
  <c r="K90" i="10"/>
  <c r="M90" i="10"/>
  <c r="I77" i="10"/>
  <c r="F41" i="10"/>
  <c r="H16" i="10"/>
  <c r="I142" i="10"/>
  <c r="M144" i="10"/>
  <c r="A29" i="10"/>
  <c r="K139" i="10"/>
  <c r="B54" i="10"/>
  <c r="M112" i="10"/>
  <c r="L69" i="10"/>
  <c r="B38" i="10"/>
  <c r="G67" i="10"/>
  <c r="G127" i="10"/>
  <c r="B149" i="10"/>
  <c r="G26" i="10"/>
  <c r="P63" i="10"/>
  <c r="H100" i="10"/>
  <c r="E94" i="10"/>
  <c r="P24" i="10"/>
  <c r="L95" i="10"/>
  <c r="K40" i="10"/>
  <c r="Q58" i="10"/>
  <c r="A112" i="10"/>
  <c r="P92" i="10"/>
  <c r="H118" i="10"/>
  <c r="O45" i="10"/>
  <c r="H139" i="10"/>
  <c r="M101" i="10"/>
  <c r="Q53" i="10"/>
  <c r="P122" i="10"/>
  <c r="G147" i="10"/>
  <c r="G73" i="10"/>
  <c r="D142" i="10"/>
  <c r="M151" i="10"/>
  <c r="E86" i="10"/>
  <c r="N35" i="10"/>
  <c r="F62" i="10"/>
  <c r="N112" i="10"/>
  <c r="D117" i="10"/>
  <c r="H51" i="10"/>
  <c r="M104" i="10"/>
  <c r="D40" i="10"/>
  <c r="J73" i="10"/>
  <c r="K87" i="10"/>
  <c r="A142" i="10"/>
  <c r="O27" i="10"/>
  <c r="O150" i="10"/>
  <c r="H106" i="10"/>
  <c r="L110" i="10"/>
  <c r="M118" i="10"/>
  <c r="O81" i="10"/>
  <c r="E92" i="10"/>
  <c r="C33" i="10"/>
  <c r="E69" i="10"/>
  <c r="H107" i="10"/>
  <c r="F89" i="10"/>
  <c r="H66" i="10"/>
  <c r="H99" i="10"/>
  <c r="G137" i="10"/>
  <c r="F33" i="10"/>
  <c r="C21" i="10"/>
  <c r="B24" i="10"/>
  <c r="P67" i="10"/>
  <c r="O134" i="10"/>
  <c r="L52" i="10"/>
  <c r="O54" i="10"/>
  <c r="F44" i="10"/>
  <c r="J128" i="10"/>
  <c r="O23" i="10"/>
  <c r="J126" i="10"/>
  <c r="N22" i="10"/>
  <c r="E67" i="10"/>
  <c r="D121" i="10"/>
  <c r="J115" i="10"/>
  <c r="O96" i="10"/>
  <c r="F87" i="10"/>
  <c r="L30" i="10"/>
  <c r="K150" i="10"/>
  <c r="A35" i="10"/>
  <c r="E66" i="10"/>
  <c r="O80" i="10"/>
  <c r="F88" i="10"/>
  <c r="P60" i="10"/>
  <c r="C36" i="10"/>
  <c r="Q134" i="10"/>
  <c r="J140" i="10"/>
  <c r="P121" i="10"/>
  <c r="G68" i="10"/>
  <c r="M89" i="10"/>
  <c r="L31" i="10"/>
  <c r="E47" i="10"/>
  <c r="O86" i="10"/>
  <c r="M61" i="10"/>
  <c r="I136" i="10"/>
  <c r="P71" i="10"/>
  <c r="J83" i="10"/>
  <c r="G117" i="10"/>
  <c r="B112" i="10"/>
  <c r="P97" i="10"/>
  <c r="I133" i="10"/>
  <c r="M79" i="10"/>
  <c r="L36" i="10"/>
  <c r="D35" i="10"/>
  <c r="O131" i="10"/>
  <c r="I127" i="10"/>
  <c r="D55" i="10"/>
  <c r="N143" i="10"/>
  <c r="I90" i="10"/>
  <c r="E153" i="10"/>
  <c r="H136" i="10"/>
  <c r="F38" i="10"/>
  <c r="E22" i="10"/>
  <c r="I70" i="10"/>
  <c r="D123" i="10"/>
  <c r="F93" i="10"/>
  <c r="L149" i="10"/>
  <c r="L125" i="10"/>
  <c r="L130" i="10"/>
  <c r="D126" i="10"/>
  <c r="F86" i="10"/>
  <c r="D82" i="10"/>
  <c r="K91" i="10"/>
  <c r="B128" i="10"/>
  <c r="B42" i="10"/>
  <c r="C86" i="10"/>
  <c r="M121" i="10"/>
  <c r="C119" i="10"/>
  <c r="G124" i="10"/>
  <c r="L91" i="10"/>
  <c r="H126" i="10"/>
  <c r="P18" i="10"/>
  <c r="B33" i="10"/>
  <c r="L120" i="10"/>
  <c r="J78" i="10"/>
  <c r="G75" i="10"/>
  <c r="D85" i="10"/>
  <c r="P21" i="10"/>
  <c r="G136" i="10"/>
  <c r="Q62" i="10"/>
  <c r="J153" i="10"/>
  <c r="Q115" i="10"/>
  <c r="J29" i="10"/>
  <c r="M141" i="10"/>
  <c r="K134" i="10"/>
  <c r="M38" i="10"/>
  <c r="B146" i="10"/>
  <c r="I33" i="10"/>
  <c r="H137" i="10"/>
  <c r="G59" i="10"/>
  <c r="G102" i="10"/>
  <c r="E43" i="10"/>
  <c r="B127" i="10"/>
  <c r="C125" i="10"/>
  <c r="F109" i="10"/>
  <c r="N99" i="10"/>
  <c r="L102" i="10"/>
  <c r="I18" i="10"/>
  <c r="D135" i="10"/>
  <c r="Q130" i="10"/>
  <c r="O16" i="10"/>
  <c r="D81" i="10"/>
  <c r="F139" i="10"/>
  <c r="D17" i="10"/>
  <c r="C26" i="10"/>
  <c r="O10" i="10"/>
  <c r="Q9" i="10"/>
  <c r="N10" i="10"/>
  <c r="O11" i="10"/>
  <c r="E9" i="10"/>
  <c r="E10" i="10"/>
  <c r="I10" i="10"/>
  <c r="D11" i="10"/>
  <c r="N9" i="10"/>
  <c r="I9" i="10"/>
  <c r="H11" i="10"/>
  <c r="H9" i="10"/>
  <c r="A143" i="10"/>
  <c r="Q106" i="10"/>
  <c r="B153" i="10"/>
  <c r="A150" i="10"/>
  <c r="I63" i="10"/>
  <c r="J82" i="10"/>
  <c r="J142" i="10"/>
  <c r="O122" i="10"/>
  <c r="M153" i="10"/>
  <c r="Q133" i="10"/>
  <c r="G114" i="10"/>
  <c r="M117" i="10"/>
  <c r="G64" i="10"/>
  <c r="P127" i="10"/>
  <c r="M34" i="10"/>
  <c r="H63" i="10"/>
  <c r="E131" i="10"/>
  <c r="H98" i="10"/>
  <c r="I20" i="10"/>
  <c r="Q48" i="10"/>
  <c r="F61" i="10"/>
  <c r="Q125" i="10"/>
  <c r="Q19" i="10"/>
  <c r="A33" i="10"/>
  <c r="C44" i="10"/>
  <c r="E138" i="10"/>
  <c r="D91" i="10"/>
  <c r="K67" i="10"/>
  <c r="L51" i="10"/>
  <c r="H75" i="10"/>
  <c r="I144" i="10"/>
  <c r="M41" i="10"/>
  <c r="D133" i="10"/>
  <c r="F144" i="10"/>
  <c r="L136" i="10"/>
  <c r="C34" i="10"/>
  <c r="N98" i="10"/>
  <c r="A144" i="10"/>
  <c r="G60" i="10"/>
  <c r="H153" i="10"/>
  <c r="D25" i="10"/>
  <c r="G138" i="10"/>
  <c r="D132" i="10"/>
  <c r="C17" i="10"/>
  <c r="M77" i="10"/>
  <c r="P110" i="10"/>
  <c r="J104" i="10"/>
  <c r="I145" i="10"/>
  <c r="A25" i="10"/>
  <c r="F134" i="10"/>
  <c r="O128" i="10"/>
  <c r="I129" i="10"/>
  <c r="L132" i="10"/>
  <c r="A71" i="10"/>
  <c r="J119" i="10"/>
  <c r="I14" i="10"/>
  <c r="M138" i="10"/>
  <c r="P47" i="10"/>
  <c r="B62" i="10"/>
  <c r="D84" i="10"/>
  <c r="L68" i="10"/>
  <c r="D31" i="10"/>
  <c r="P138" i="10"/>
  <c r="J18" i="10"/>
  <c r="H49" i="10"/>
  <c r="P44" i="10"/>
  <c r="H48" i="10"/>
  <c r="D67" i="10"/>
  <c r="A96" i="10"/>
  <c r="I25" i="10"/>
  <c r="P148" i="10"/>
  <c r="M150" i="10"/>
  <c r="H64" i="10"/>
  <c r="M143" i="10"/>
  <c r="M132" i="10"/>
  <c r="G140" i="10"/>
  <c r="J11" i="10"/>
  <c r="K10" i="10"/>
  <c r="A9" i="10"/>
  <c r="M10" i="10"/>
  <c r="F11" i="10"/>
  <c r="F15" i="10"/>
  <c r="D128" i="10"/>
  <c r="O77" i="10"/>
  <c r="L115" i="10"/>
  <c r="H114" i="10"/>
  <c r="O115" i="10"/>
  <c r="F80" i="10"/>
  <c r="K153" i="10"/>
  <c r="H42" i="10"/>
  <c r="I151" i="10"/>
  <c r="J53" i="10"/>
  <c r="H101" i="10"/>
  <c r="D122" i="10"/>
  <c r="N88" i="10"/>
  <c r="F84" i="10"/>
  <c r="L105" i="10"/>
  <c r="G58" i="10"/>
  <c r="I100" i="10"/>
  <c r="D29" i="10"/>
  <c r="L122" i="10"/>
  <c r="E129" i="10"/>
  <c r="L103" i="10"/>
  <c r="B27" i="10"/>
  <c r="C46" i="10"/>
  <c r="B119" i="10"/>
  <c r="Q29" i="10"/>
  <c r="E107" i="10"/>
  <c r="O121" i="10"/>
  <c r="O57" i="10"/>
  <c r="G87" i="10"/>
  <c r="A91" i="10"/>
  <c r="C38" i="10"/>
  <c r="G104" i="10"/>
  <c r="E117" i="10"/>
  <c r="G142" i="10"/>
  <c r="Q18" i="10"/>
  <c r="O126" i="10"/>
  <c r="P105" i="10"/>
  <c r="E90" i="10"/>
  <c r="I102" i="10"/>
  <c r="K83" i="10"/>
  <c r="J137" i="10"/>
  <c r="P150" i="10"/>
  <c r="E35" i="10"/>
  <c r="B52" i="10"/>
  <c r="G92" i="10"/>
  <c r="O15" i="10"/>
  <c r="Q31" i="10"/>
  <c r="I116" i="10"/>
  <c r="M100" i="10"/>
  <c r="J123" i="10"/>
  <c r="E137" i="10"/>
  <c r="E14" i="10"/>
  <c r="G103" i="10"/>
  <c r="O50" i="10"/>
  <c r="Q67" i="10"/>
  <c r="P45" i="10"/>
  <c r="A101" i="10"/>
  <c r="Q86" i="10"/>
  <c r="I104" i="10"/>
  <c r="F71" i="10"/>
  <c r="B99" i="10"/>
  <c r="C136" i="10"/>
  <c r="N138" i="10"/>
  <c r="J46" i="10"/>
  <c r="J75" i="10"/>
  <c r="H68" i="10"/>
  <c r="D83" i="10"/>
  <c r="F74" i="10"/>
  <c r="J62" i="10"/>
  <c r="J90" i="10"/>
  <c r="K85" i="10"/>
  <c r="K144" i="10"/>
  <c r="F143" i="10"/>
  <c r="E123" i="10"/>
  <c r="L142" i="10"/>
  <c r="G20" i="10"/>
  <c r="A61" i="10"/>
  <c r="P11" i="10"/>
  <c r="B9" i="10"/>
  <c r="I11" i="10"/>
  <c r="M9" i="10"/>
  <c r="L11" i="10"/>
  <c r="F10" i="10"/>
  <c r="Q124" i="10"/>
  <c r="A146" i="10"/>
  <c r="F12" i="10"/>
  <c r="G54" i="10"/>
  <c r="B144" i="10"/>
  <c r="C107" i="10"/>
  <c r="L63" i="10"/>
  <c r="I60" i="10"/>
  <c r="F111" i="10"/>
  <c r="D112" i="10"/>
  <c r="F107" i="10"/>
  <c r="F58" i="10"/>
  <c r="L101" i="10"/>
  <c r="F39" i="10"/>
  <c r="A42" i="10"/>
  <c r="Q68" i="10"/>
  <c r="E39" i="10"/>
  <c r="D129" i="10"/>
  <c r="P116" i="10"/>
  <c r="P134" i="10"/>
  <c r="Q105" i="10"/>
  <c r="M122" i="10"/>
  <c r="A13" i="10"/>
  <c r="E115" i="10"/>
  <c r="J100" i="10"/>
  <c r="J150" i="10"/>
  <c r="I74" i="10"/>
  <c r="I99" i="10"/>
  <c r="F124" i="10"/>
  <c r="A100" i="10"/>
  <c r="F97" i="10"/>
  <c r="H145" i="10"/>
  <c r="B35" i="10"/>
  <c r="N136" i="10"/>
  <c r="D120" i="10"/>
  <c r="N105" i="10"/>
  <c r="K36" i="10"/>
  <c r="I109" i="10"/>
  <c r="F70" i="10"/>
  <c r="K132" i="10"/>
  <c r="M98" i="10"/>
  <c r="B105" i="10"/>
  <c r="N133" i="10"/>
  <c r="L152" i="10"/>
  <c r="P95" i="10"/>
  <c r="C152" i="10"/>
  <c r="H14" i="10"/>
  <c r="D45" i="10"/>
  <c r="Q99" i="10"/>
  <c r="B96" i="10"/>
  <c r="P75" i="10"/>
  <c r="F119" i="10"/>
  <c r="D104" i="10"/>
  <c r="P152" i="10"/>
  <c r="F135" i="10"/>
  <c r="J59" i="10"/>
  <c r="N149" i="10"/>
  <c r="E13" i="10"/>
  <c r="H146" i="10"/>
  <c r="B148" i="10"/>
  <c r="Q145" i="10"/>
  <c r="D146" i="10"/>
  <c r="N127" i="10"/>
  <c r="Q128" i="10"/>
  <c r="J121" i="10"/>
  <c r="P112" i="10"/>
  <c r="L80" i="10"/>
  <c r="C42" i="10"/>
  <c r="I134" i="10"/>
  <c r="B123" i="10"/>
  <c r="H105" i="10"/>
  <c r="N55" i="10"/>
  <c r="P62" i="10"/>
  <c r="F45" i="10"/>
  <c r="Q110" i="10"/>
  <c r="Q15" i="10"/>
  <c r="M131" i="10"/>
  <c r="O87" i="10"/>
  <c r="Q11" i="10"/>
  <c r="L10" i="10"/>
  <c r="P10" i="10"/>
  <c r="D9" i="10"/>
  <c r="G10" i="10"/>
  <c r="M11" i="10"/>
  <c r="J136" i="10"/>
  <c r="I131" i="10"/>
  <c r="K136" i="10"/>
  <c r="A116" i="10"/>
  <c r="L118" i="10"/>
  <c r="D75" i="10"/>
  <c r="A93" i="10"/>
  <c r="E114" i="10"/>
  <c r="F54" i="10"/>
  <c r="G47" i="10"/>
  <c r="F35" i="10"/>
  <c r="J147" i="10"/>
  <c r="L144" i="10"/>
  <c r="D111" i="10"/>
  <c r="F96" i="10"/>
  <c r="H45" i="10"/>
  <c r="N146" i="10"/>
  <c r="M65" i="10"/>
  <c r="D145" i="10"/>
  <c r="F104" i="10"/>
  <c r="J125" i="10"/>
  <c r="G119" i="10"/>
  <c r="E52" i="10"/>
  <c r="C61" i="10"/>
  <c r="F113" i="10"/>
  <c r="A153" i="10"/>
  <c r="L117" i="10"/>
  <c r="L82" i="10"/>
  <c r="O24" i="10"/>
  <c r="G112" i="10"/>
  <c r="I89" i="10"/>
  <c r="P111" i="10"/>
  <c r="N62" i="10"/>
  <c r="I153" i="10"/>
  <c r="A114" i="10"/>
  <c r="E75" i="10"/>
  <c r="G99" i="10"/>
  <c r="H142" i="10"/>
  <c r="G22" i="10"/>
  <c r="N67" i="10"/>
  <c r="M97" i="10"/>
  <c r="Q61" i="10"/>
  <c r="P61" i="10"/>
  <c r="H15" i="10"/>
  <c r="N30" i="10"/>
  <c r="Q91" i="10"/>
  <c r="E63" i="10"/>
  <c r="E100" i="10"/>
  <c r="K148" i="10"/>
  <c r="M93" i="10"/>
  <c r="N108" i="10"/>
  <c r="J102" i="10"/>
  <c r="A60" i="10"/>
  <c r="P13" i="10"/>
  <c r="D136" i="10"/>
  <c r="N151" i="10"/>
  <c r="M108" i="10"/>
  <c r="Q44" i="10"/>
  <c r="L126" i="10"/>
  <c r="G115" i="10"/>
  <c r="Q117" i="10"/>
  <c r="M57" i="10"/>
  <c r="F90" i="10"/>
  <c r="B65" i="10"/>
  <c r="Q46" i="10"/>
  <c r="N115" i="10"/>
  <c r="G70" i="10"/>
  <c r="A75" i="10"/>
  <c r="D46" i="10"/>
  <c r="N38" i="10"/>
  <c r="A69" i="10"/>
  <c r="O110" i="10"/>
  <c r="G61" i="10"/>
  <c r="A88" i="10"/>
  <c r="O31" i="10"/>
  <c r="A58" i="10"/>
  <c r="A41" i="10"/>
  <c r="I141" i="10"/>
  <c r="N104" i="10"/>
  <c r="E11" i="10"/>
  <c r="C9" i="10"/>
  <c r="G11" i="10"/>
  <c r="K11" i="10"/>
  <c r="C10" i="10"/>
  <c r="B10" i="10"/>
  <c r="F51" i="10"/>
  <c r="A95" i="10"/>
  <c r="D148" i="10"/>
  <c r="F47" i="10"/>
  <c r="P124" i="10"/>
  <c r="F42" i="10"/>
  <c r="K75" i="10"/>
  <c r="K96" i="10"/>
  <c r="M78" i="10"/>
  <c r="F114" i="10"/>
  <c r="L19" i="10"/>
  <c r="P104" i="10"/>
  <c r="O32" i="10"/>
  <c r="J21" i="10"/>
  <c r="G77" i="10"/>
  <c r="K84" i="10"/>
  <c r="A122" i="10"/>
  <c r="C32" i="10"/>
  <c r="H22" i="10"/>
  <c r="O98" i="10"/>
  <c r="E116" i="10"/>
  <c r="I24" i="10"/>
  <c r="B18" i="10"/>
  <c r="A113" i="10"/>
  <c r="K118" i="10"/>
  <c r="E15" i="10"/>
  <c r="P114" i="10"/>
  <c r="E147" i="10"/>
  <c r="H148" i="10"/>
  <c r="K106" i="10"/>
  <c r="M70" i="10"/>
  <c r="F131" i="10"/>
  <c r="Q21" i="10"/>
  <c r="J49" i="10"/>
  <c r="N102" i="10"/>
  <c r="E20" i="10"/>
  <c r="J55" i="10"/>
  <c r="F126" i="10"/>
  <c r="J149" i="10"/>
  <c r="O55" i="10"/>
  <c r="J130" i="10"/>
  <c r="B130" i="10"/>
  <c r="E136" i="10"/>
  <c r="K58" i="10"/>
  <c r="J56" i="10"/>
  <c r="Q73" i="10"/>
  <c r="Q132" i="10"/>
  <c r="K13" i="10"/>
  <c r="A132" i="10"/>
  <c r="I152" i="10"/>
  <c r="O100" i="10"/>
  <c r="B100" i="10"/>
  <c r="P57" i="10"/>
  <c r="G46" i="10"/>
  <c r="B138" i="10"/>
  <c r="O135" i="10"/>
  <c r="P118" i="10"/>
  <c r="L133" i="10"/>
  <c r="C108" i="10"/>
  <c r="D77" i="10"/>
  <c r="B28" i="10"/>
  <c r="K72" i="10"/>
  <c r="O20" i="10"/>
  <c r="P123" i="10"/>
  <c r="I66" i="10"/>
  <c r="M52" i="10"/>
  <c r="B57" i="10"/>
  <c r="E68" i="10"/>
  <c r="H150" i="10"/>
  <c r="C78" i="10"/>
  <c r="E53" i="10"/>
  <c r="K109" i="10"/>
  <c r="H69" i="10"/>
  <c r="M73" i="10"/>
  <c r="H35" i="10"/>
  <c r="H43" i="10"/>
  <c r="G34" i="10"/>
  <c r="P132" i="10"/>
  <c r="K9" i="10"/>
  <c r="D10" i="10"/>
  <c r="A104" i="10"/>
  <c r="J9" i="10"/>
  <c r="Q10" i="10"/>
  <c r="J10" i="10"/>
  <c r="N114" i="10"/>
  <c r="A139" i="10"/>
  <c r="C24" i="10"/>
  <c r="H141" i="10"/>
  <c r="A138" i="10"/>
  <c r="N31" i="10"/>
  <c r="O48" i="10"/>
  <c r="F92" i="10"/>
  <c r="O78" i="10"/>
  <c r="G72" i="10"/>
  <c r="O125" i="10"/>
  <c r="M120" i="10"/>
  <c r="J71" i="10"/>
  <c r="H115" i="10"/>
  <c r="G100" i="10"/>
  <c r="I17" i="10"/>
  <c r="D143" i="10"/>
  <c r="G19" i="10"/>
  <c r="A107" i="10"/>
  <c r="M147" i="10"/>
  <c r="M42" i="10"/>
  <c r="E49" i="10"/>
  <c r="O105" i="10"/>
  <c r="P96" i="10"/>
  <c r="N116" i="10"/>
  <c r="L58" i="10"/>
  <c r="B21" i="10"/>
  <c r="B125" i="10"/>
  <c r="B129" i="10"/>
  <c r="M58" i="10"/>
  <c r="D37" i="10"/>
  <c r="P37" i="10"/>
  <c r="C70" i="10"/>
  <c r="L61" i="10"/>
  <c r="C140" i="10"/>
  <c r="I143" i="10"/>
  <c r="G16" i="10"/>
  <c r="J131" i="10"/>
  <c r="O138" i="10"/>
  <c r="C142" i="10"/>
  <c r="J23" i="10"/>
  <c r="I79" i="10"/>
  <c r="H62" i="10"/>
  <c r="K70" i="10"/>
  <c r="H72" i="10"/>
  <c r="K130" i="10"/>
  <c r="D86" i="10"/>
  <c r="L108" i="10"/>
  <c r="K119" i="10"/>
  <c r="C35" i="10"/>
  <c r="M111" i="10"/>
  <c r="O147" i="10"/>
  <c r="O85" i="10"/>
  <c r="K32" i="10"/>
  <c r="A152" i="10"/>
  <c r="I107" i="10"/>
  <c r="K23" i="10"/>
  <c r="J81" i="10"/>
  <c r="D124" i="10"/>
  <c r="P113" i="10"/>
  <c r="K41" i="10"/>
  <c r="N131" i="10"/>
  <c r="J113" i="10"/>
  <c r="B70" i="10"/>
  <c r="H108" i="10"/>
  <c r="G48" i="10"/>
  <c r="L56" i="10"/>
  <c r="I53" i="10"/>
  <c r="J103" i="10"/>
  <c r="L145" i="10"/>
  <c r="L138" i="10"/>
  <c r="N85" i="10"/>
  <c r="P109" i="10"/>
  <c r="K86" i="10"/>
  <c r="N110" i="10"/>
  <c r="J80" i="10"/>
  <c r="E135" i="10"/>
  <c r="F150" i="10"/>
  <c r="G41" i="10"/>
  <c r="A10" i="10"/>
  <c r="O9" i="10"/>
  <c r="F9" i="10"/>
  <c r="G9" i="10"/>
  <c r="C130" i="10"/>
  <c r="B11" i="10"/>
  <c r="P27" i="10"/>
  <c r="G135" i="10"/>
  <c r="H131" i="10"/>
  <c r="L121" i="10"/>
  <c r="G69" i="10"/>
  <c r="Q141" i="10"/>
  <c r="D149" i="10"/>
  <c r="N43" i="10"/>
  <c r="P117" i="10"/>
  <c r="J85" i="10"/>
  <c r="L97" i="10"/>
  <c r="G55" i="10"/>
  <c r="C89" i="10"/>
  <c r="J146" i="10"/>
  <c r="J116" i="10"/>
  <c r="K51" i="10"/>
  <c r="Q65" i="10"/>
  <c r="M114" i="10"/>
  <c r="J132" i="10"/>
  <c r="H39" i="10"/>
  <c r="D34" i="10"/>
  <c r="B126" i="10"/>
  <c r="K102" i="10"/>
  <c r="J129" i="10"/>
  <c r="C82" i="10"/>
  <c r="I68" i="10"/>
  <c r="O145" i="10"/>
  <c r="B77" i="10"/>
  <c r="F146" i="10"/>
  <c r="C146" i="10"/>
  <c r="P146" i="10"/>
  <c r="N80" i="10"/>
  <c r="B19" i="10"/>
  <c r="C16" i="10"/>
  <c r="J84" i="10"/>
  <c r="Q122" i="10"/>
  <c r="B74" i="10"/>
  <c r="F91" i="10"/>
  <c r="P136" i="10"/>
  <c r="H96" i="10"/>
  <c r="G144" i="10"/>
  <c r="C118" i="10"/>
  <c r="C110" i="10"/>
  <c r="I51" i="10"/>
  <c r="G93" i="10"/>
  <c r="B17" i="10"/>
  <c r="P140" i="10"/>
  <c r="K64" i="10"/>
  <c r="C81" i="10"/>
  <c r="C148" i="10"/>
  <c r="Q20" i="10"/>
  <c r="O66" i="10"/>
  <c r="G82" i="10"/>
  <c r="M74" i="10"/>
  <c r="K111" i="10"/>
  <c r="J48" i="10"/>
  <c r="G109" i="10"/>
  <c r="L99" i="10"/>
  <c r="D28" i="10"/>
  <c r="Q27" i="10"/>
  <c r="L143" i="10"/>
  <c r="C120" i="10"/>
  <c r="Q25" i="10"/>
  <c r="K126" i="10"/>
  <c r="G88" i="10"/>
  <c r="O13" i="10"/>
  <c r="F140" i="10"/>
  <c r="M39" i="10"/>
  <c r="B51" i="10"/>
  <c r="J95" i="10"/>
  <c r="C150" i="10"/>
  <c r="N137" i="10"/>
  <c r="K65" i="10"/>
  <c r="M139" i="10"/>
  <c r="D14" i="10"/>
  <c r="C41" i="10"/>
  <c r="O97" i="10"/>
  <c r="P98" i="10"/>
  <c r="H34" i="10"/>
  <c r="E145" i="10"/>
  <c r="Q88" i="10"/>
  <c r="H93" i="10"/>
  <c r="E41" i="10"/>
  <c r="M140" i="10"/>
  <c r="P64" i="10"/>
  <c r="C55" i="10"/>
  <c r="M32" i="10"/>
  <c r="P119" i="10"/>
  <c r="F133" i="10"/>
  <c r="N11" i="10"/>
  <c r="C74" i="10"/>
  <c r="F120" i="10"/>
  <c r="N141" i="10"/>
  <c r="K152" i="10"/>
  <c r="E72" i="10"/>
  <c r="N106" i="10"/>
  <c r="H83" i="10"/>
  <c r="N52" i="10"/>
  <c r="L119" i="10"/>
  <c r="B79" i="10"/>
  <c r="L9" i="10"/>
  <c r="G49" i="10"/>
  <c r="O152" i="10"/>
  <c r="G113" i="10"/>
  <c r="L147" i="10"/>
  <c r="L27" i="10"/>
  <c r="M113" i="10"/>
  <c r="A115" i="10"/>
  <c r="K77" i="10"/>
  <c r="P41" i="10"/>
  <c r="K17" i="10"/>
  <c r="P9" i="10"/>
  <c r="P38" i="10"/>
  <c r="H13" i="10"/>
  <c r="P70" i="10"/>
  <c r="L78" i="10"/>
  <c r="Q93" i="10"/>
  <c r="E89" i="10"/>
  <c r="I121" i="10"/>
  <c r="H133" i="10"/>
  <c r="J98" i="10"/>
  <c r="C126" i="10"/>
  <c r="A11" i="10"/>
  <c r="G122" i="10"/>
  <c r="Q107" i="10"/>
  <c r="L153" i="10"/>
  <c r="B23" i="2" l="1"/>
  <c r="A9" i="2"/>
  <c r="B31" i="2"/>
  <c r="A10" i="2"/>
  <c r="J26" i="2"/>
  <c r="P46" i="2"/>
  <c r="B121" i="2"/>
  <c r="D62" i="2"/>
  <c r="M122" i="2"/>
  <c r="O133" i="2"/>
  <c r="E83" i="2"/>
  <c r="D51" i="2"/>
  <c r="M81" i="2"/>
  <c r="J151" i="2"/>
  <c r="G31" i="2"/>
  <c r="B27" i="2"/>
  <c r="D27" i="2"/>
  <c r="I89" i="2"/>
  <c r="L54" i="2"/>
  <c r="K79" i="2"/>
  <c r="D146" i="2"/>
  <c r="J89" i="2"/>
  <c r="D35" i="2"/>
  <c r="F13" i="2"/>
  <c r="A130" i="2"/>
  <c r="Q67" i="2"/>
  <c r="D116" i="2"/>
  <c r="P12" i="2"/>
  <c r="C20" i="2"/>
  <c r="G105" i="2"/>
  <c r="H88" i="2"/>
  <c r="O58" i="2"/>
  <c r="J25" i="2"/>
  <c r="M95" i="2"/>
  <c r="H152" i="2"/>
  <c r="C126" i="2"/>
  <c r="F116" i="2"/>
  <c r="L12" i="2"/>
  <c r="L101" i="2"/>
  <c r="J139" i="2"/>
  <c r="A17" i="2"/>
  <c r="Q145" i="2"/>
  <c r="A35" i="2"/>
  <c r="L106" i="2"/>
  <c r="I28" i="2"/>
  <c r="K89" i="2"/>
  <c r="H103" i="2"/>
  <c r="N140" i="2"/>
  <c r="P89" i="2"/>
  <c r="I33" i="2"/>
  <c r="N120" i="2"/>
  <c r="P133" i="2"/>
  <c r="K10" i="2"/>
  <c r="H12" i="2"/>
  <c r="I64" i="2"/>
  <c r="M130" i="2"/>
  <c r="Q23" i="2"/>
  <c r="H13" i="2"/>
  <c r="E42" i="2"/>
  <c r="N61" i="2"/>
  <c r="Q131" i="2"/>
  <c r="J74" i="2"/>
  <c r="I94" i="2"/>
  <c r="B122" i="2"/>
  <c r="Q19" i="2"/>
  <c r="G59" i="2"/>
  <c r="N76" i="2"/>
  <c r="G24" i="2"/>
  <c r="Q43" i="2"/>
  <c r="G135" i="2"/>
  <c r="D60" i="2"/>
  <c r="E123" i="2"/>
  <c r="L133" i="2"/>
  <c r="O104" i="2"/>
  <c r="I127" i="2"/>
  <c r="N144" i="2"/>
  <c r="B37" i="2"/>
  <c r="I92" i="2"/>
  <c r="L34" i="2"/>
  <c r="P145" i="2"/>
  <c r="Q78" i="2"/>
  <c r="G28" i="2"/>
  <c r="O118" i="2"/>
  <c r="G39" i="2"/>
  <c r="F66" i="2"/>
  <c r="L91" i="2"/>
  <c r="H115" i="2"/>
  <c r="J24" i="2"/>
  <c r="M80" i="2"/>
  <c r="A20" i="2"/>
  <c r="D121" i="2"/>
  <c r="K17" i="2"/>
  <c r="J70" i="2"/>
  <c r="M152" i="2"/>
  <c r="A83" i="2"/>
  <c r="E121" i="2"/>
  <c r="I144" i="2"/>
  <c r="O64" i="2"/>
  <c r="C43" i="2"/>
  <c r="E125" i="2"/>
  <c r="A76" i="2"/>
  <c r="O136" i="2"/>
  <c r="A43" i="2"/>
  <c r="G121" i="2"/>
  <c r="E25" i="2"/>
  <c r="K135" i="2"/>
  <c r="P136" i="2"/>
  <c r="P13" i="2"/>
  <c r="E17" i="2"/>
  <c r="F67" i="2"/>
  <c r="D84" i="2"/>
  <c r="C152" i="2"/>
  <c r="E119" i="2"/>
  <c r="I87" i="2"/>
  <c r="M59" i="2"/>
  <c r="N75" i="2"/>
  <c r="B113" i="2"/>
  <c r="H112" i="2"/>
  <c r="B19" i="2"/>
  <c r="P34" i="2"/>
  <c r="B114" i="2"/>
  <c r="G147" i="2"/>
  <c r="F146" i="2"/>
  <c r="M97" i="2"/>
  <c r="L95" i="2"/>
  <c r="Q146" i="2"/>
  <c r="O62" i="2"/>
  <c r="O140" i="2"/>
  <c r="H39" i="2"/>
  <c r="M64" i="2"/>
  <c r="A132" i="2"/>
  <c r="B64" i="2"/>
  <c r="K33" i="2"/>
  <c r="C99" i="2"/>
  <c r="H44" i="2"/>
  <c r="L68" i="2"/>
  <c r="N111" i="2"/>
  <c r="K150" i="2"/>
  <c r="I116" i="2"/>
  <c r="P52" i="2"/>
  <c r="F73" i="2"/>
  <c r="A32" i="2"/>
  <c r="C77" i="2"/>
  <c r="N50" i="2"/>
  <c r="E41" i="2"/>
  <c r="P27" i="2"/>
  <c r="E31" i="2"/>
  <c r="P103" i="2"/>
  <c r="O105" i="2"/>
  <c r="K112" i="2"/>
  <c r="I132" i="2"/>
  <c r="Q39" i="2"/>
  <c r="B17" i="2"/>
  <c r="C90" i="2"/>
  <c r="P45" i="2"/>
  <c r="F19" i="2"/>
  <c r="K91" i="2"/>
  <c r="K106" i="2"/>
  <c r="A92" i="2"/>
  <c r="B46" i="2"/>
  <c r="O76" i="2"/>
  <c r="G45" i="2"/>
  <c r="C124" i="2"/>
  <c r="N32" i="2"/>
  <c r="O92" i="2"/>
  <c r="P69" i="2"/>
  <c r="C51" i="2"/>
  <c r="J101" i="2"/>
  <c r="P30" i="2"/>
  <c r="B56" i="2"/>
  <c r="J67" i="2"/>
  <c r="M78" i="2"/>
  <c r="P48" i="2"/>
  <c r="Q99" i="2"/>
  <c r="P80" i="2"/>
  <c r="C22" i="2"/>
  <c r="D111" i="2"/>
  <c r="D34" i="2"/>
  <c r="A116" i="2"/>
  <c r="E52" i="2"/>
  <c r="O107" i="2"/>
  <c r="F119" i="2"/>
  <c r="F39" i="2"/>
  <c r="K20" i="2"/>
  <c r="A38" i="2"/>
  <c r="C91" i="2"/>
  <c r="O101" i="2"/>
  <c r="L145" i="2"/>
  <c r="G120" i="2"/>
  <c r="E124" i="2"/>
  <c r="E72" i="2"/>
  <c r="F77" i="2"/>
  <c r="O116" i="2"/>
  <c r="Q16" i="2"/>
  <c r="L120" i="2"/>
  <c r="Q128" i="2"/>
  <c r="J48" i="2"/>
  <c r="L10" i="2"/>
  <c r="C143" i="2"/>
  <c r="D36" i="2"/>
  <c r="D33" i="2"/>
  <c r="E139" i="2"/>
  <c r="B137" i="2"/>
  <c r="N117" i="2"/>
  <c r="D94" i="2"/>
  <c r="E103" i="2"/>
  <c r="A53" i="2"/>
  <c r="E67" i="2"/>
  <c r="J98" i="2"/>
  <c r="A82" i="2"/>
  <c r="M83" i="2"/>
  <c r="B112" i="2"/>
  <c r="G85" i="2"/>
  <c r="L115" i="2"/>
  <c r="M67" i="2"/>
  <c r="F69" i="2"/>
  <c r="M126" i="2"/>
  <c r="M71" i="2"/>
  <c r="H37" i="2"/>
  <c r="F138" i="2"/>
  <c r="A117" i="2"/>
  <c r="C62" i="2"/>
  <c r="L92" i="2"/>
  <c r="G125" i="2"/>
  <c r="A95" i="2"/>
  <c r="F124" i="2"/>
  <c r="G17" i="2"/>
  <c r="G108" i="2"/>
  <c r="G74" i="2"/>
  <c r="P94" i="2"/>
  <c r="L61" i="2"/>
  <c r="J15" i="2"/>
  <c r="L24" i="2"/>
  <c r="P116" i="2"/>
  <c r="Q149" i="2"/>
  <c r="B40" i="2"/>
  <c r="O78" i="2"/>
  <c r="K125" i="2"/>
  <c r="D78" i="2"/>
  <c r="H29" i="2"/>
  <c r="M60" i="2"/>
  <c r="G104" i="2"/>
  <c r="G75" i="2"/>
  <c r="I22" i="2"/>
  <c r="N68" i="2"/>
  <c r="F16" i="2"/>
  <c r="L42" i="2"/>
  <c r="M39" i="2"/>
  <c r="O23" i="2"/>
  <c r="H117" i="2"/>
  <c r="D144" i="2"/>
  <c r="E137" i="2"/>
  <c r="I55" i="2"/>
  <c r="L130" i="2"/>
  <c r="J119" i="2"/>
  <c r="M131" i="2"/>
  <c r="E32" i="2"/>
  <c r="M144" i="2"/>
  <c r="G12" i="2"/>
  <c r="E132" i="2"/>
  <c r="N79" i="2"/>
  <c r="G43" i="2"/>
  <c r="D74" i="2"/>
  <c r="M11" i="2"/>
  <c r="C149" i="2"/>
  <c r="I61" i="2"/>
  <c r="J127" i="2"/>
  <c r="Q150" i="2"/>
  <c r="I128" i="2"/>
  <c r="D39" i="2"/>
  <c r="B33" i="2"/>
  <c r="N87" i="2"/>
  <c r="Q33" i="2"/>
  <c r="G60" i="2"/>
  <c r="O73" i="2"/>
  <c r="H134" i="2"/>
  <c r="M55" i="2"/>
  <c r="B97" i="2"/>
  <c r="J53" i="2"/>
  <c r="O106" i="2"/>
  <c r="A72" i="2"/>
  <c r="M93" i="2"/>
  <c r="O128" i="2"/>
  <c r="K142" i="2"/>
  <c r="F21" i="2"/>
  <c r="C118" i="2"/>
  <c r="G37" i="2"/>
  <c r="O38" i="2"/>
  <c r="K60" i="2"/>
  <c r="A111" i="2"/>
  <c r="F59" i="2"/>
  <c r="E115" i="2"/>
  <c r="D149" i="2"/>
  <c r="C25" i="2"/>
  <c r="O33" i="2"/>
  <c r="J39" i="2"/>
  <c r="Q91" i="2"/>
  <c r="B92" i="2"/>
  <c r="D131" i="2"/>
  <c r="K115" i="2"/>
  <c r="O149" i="2"/>
  <c r="C63" i="2"/>
  <c r="B78" i="2"/>
  <c r="B120" i="2"/>
  <c r="I46" i="2"/>
  <c r="H131" i="2"/>
  <c r="Q93" i="2"/>
  <c r="I76" i="2"/>
  <c r="I62" i="2"/>
  <c r="P62" i="2"/>
  <c r="D89" i="2"/>
  <c r="H57" i="2"/>
  <c r="Q114" i="2"/>
  <c r="Q129" i="2"/>
  <c r="K83" i="2"/>
  <c r="J115" i="2"/>
  <c r="O42" i="2"/>
  <c r="I148" i="2"/>
  <c r="B87" i="2"/>
  <c r="I85" i="2"/>
  <c r="M114" i="2"/>
  <c r="G9" i="2"/>
  <c r="I16" i="2"/>
  <c r="M53" i="2"/>
  <c r="H144" i="2"/>
  <c r="L19" i="2"/>
  <c r="K64" i="2"/>
  <c r="Q26" i="2"/>
  <c r="N86" i="2"/>
  <c r="J121" i="2"/>
  <c r="H83" i="2"/>
  <c r="N20" i="2"/>
  <c r="Q51" i="2"/>
  <c r="C96" i="2"/>
  <c r="E65" i="2"/>
  <c r="B139" i="2"/>
  <c r="L15" i="2"/>
  <c r="A22" i="2"/>
  <c r="J46" i="2"/>
  <c r="A28" i="2"/>
  <c r="O98" i="2"/>
  <c r="Q125" i="2"/>
  <c r="O143" i="2"/>
  <c r="L86" i="2"/>
  <c r="Q64" i="2"/>
  <c r="I107" i="2"/>
  <c r="P154" i="2"/>
  <c r="J29" i="2"/>
  <c r="C83" i="2"/>
  <c r="E54" i="2"/>
  <c r="H55" i="2"/>
  <c r="A145" i="2"/>
  <c r="K110" i="2"/>
  <c r="A136" i="2"/>
  <c r="A133" i="2"/>
  <c r="H69" i="2"/>
  <c r="J52" i="2"/>
  <c r="D9" i="2"/>
  <c r="M129" i="2"/>
  <c r="B153" i="2"/>
  <c r="O26" i="2"/>
  <c r="K47" i="2"/>
  <c r="K14" i="2"/>
  <c r="O113" i="2"/>
  <c r="C17" i="2"/>
  <c r="B149" i="2"/>
  <c r="F84" i="2"/>
  <c r="L33" i="2"/>
  <c r="Q124" i="2"/>
  <c r="A102" i="2"/>
  <c r="A57" i="2"/>
  <c r="Q27" i="2"/>
  <c r="A91" i="2"/>
  <c r="H14" i="2"/>
  <c r="G136" i="2"/>
  <c r="D19" i="2"/>
  <c r="M48" i="2"/>
  <c r="J94" i="2"/>
  <c r="M112" i="2"/>
  <c r="L46" i="2"/>
  <c r="L75" i="2"/>
  <c r="Q121" i="2"/>
  <c r="J72" i="2"/>
  <c r="Q14" i="2"/>
  <c r="P38" i="2"/>
  <c r="D147" i="2"/>
  <c r="Q112" i="2"/>
  <c r="C133" i="2"/>
  <c r="I88" i="2"/>
  <c r="A14" i="2"/>
  <c r="B81" i="2"/>
  <c r="A89" i="2"/>
  <c r="D88" i="2"/>
  <c r="I102" i="2"/>
  <c r="F112" i="2"/>
  <c r="P78" i="2"/>
  <c r="Q46" i="2"/>
  <c r="H95" i="2"/>
  <c r="E66" i="2"/>
  <c r="M24" i="2"/>
  <c r="O147" i="2"/>
  <c r="I36" i="2"/>
  <c r="E16" i="2"/>
  <c r="N69" i="2"/>
  <c r="I97" i="2"/>
  <c r="E92" i="2"/>
  <c r="O56" i="2"/>
  <c r="J136" i="2"/>
  <c r="Q92" i="2"/>
  <c r="D46" i="2"/>
  <c r="N152" i="2"/>
  <c r="E58" i="2"/>
  <c r="E76" i="2"/>
  <c r="L62" i="2"/>
  <c r="O37" i="2"/>
  <c r="D124" i="2"/>
  <c r="A106" i="2"/>
  <c r="M14" i="2"/>
  <c r="Q58" i="2"/>
  <c r="L56" i="2"/>
  <c r="M77" i="2"/>
  <c r="C86" i="2"/>
  <c r="L64" i="2"/>
  <c r="B39" i="2"/>
  <c r="M94" i="2"/>
  <c r="K108" i="2"/>
  <c r="C94" i="2"/>
  <c r="I112" i="2"/>
  <c r="B111" i="2"/>
  <c r="G48" i="2"/>
  <c r="G55" i="2"/>
  <c r="O45" i="2"/>
  <c r="F41" i="2"/>
  <c r="I17" i="2"/>
  <c r="K51" i="2"/>
  <c r="O69" i="2"/>
  <c r="F29" i="2"/>
  <c r="M38" i="2"/>
  <c r="M15" i="2"/>
  <c r="D67" i="2"/>
  <c r="A124" i="2"/>
  <c r="K82" i="2"/>
  <c r="B117" i="2"/>
  <c r="I75" i="2"/>
  <c r="K45" i="2"/>
  <c r="A141" i="2"/>
  <c r="N116" i="2"/>
  <c r="B140" i="2"/>
  <c r="H26" i="2"/>
  <c r="E90" i="2"/>
  <c r="O52" i="2"/>
  <c r="H111" i="2"/>
  <c r="F31" i="2"/>
  <c r="E120" i="2"/>
  <c r="I31" i="2"/>
  <c r="P143" i="2"/>
  <c r="I14" i="2"/>
  <c r="N30" i="2"/>
  <c r="B44" i="2"/>
  <c r="Q57" i="2"/>
  <c r="L125" i="2"/>
  <c r="E98" i="2"/>
  <c r="E147" i="2"/>
  <c r="G52" i="2"/>
  <c r="Q65" i="2"/>
  <c r="D21" i="2"/>
  <c r="I40" i="2"/>
  <c r="K86" i="2"/>
  <c r="D43" i="2"/>
  <c r="O54" i="2"/>
  <c r="J152" i="2"/>
  <c r="F46" i="2"/>
  <c r="M70" i="2"/>
  <c r="C64" i="2"/>
  <c r="I113" i="2"/>
  <c r="L51" i="2"/>
  <c r="D132" i="2"/>
  <c r="A131" i="2"/>
  <c r="L37" i="2"/>
  <c r="M145" i="2"/>
  <c r="Q153" i="2"/>
  <c r="A128" i="2"/>
  <c r="H71" i="2"/>
  <c r="P130" i="2"/>
  <c r="L117" i="2"/>
  <c r="H145" i="2"/>
  <c r="C42" i="2"/>
  <c r="B68" i="2"/>
  <c r="N10" i="2"/>
  <c r="J16" i="2"/>
  <c r="I130" i="2"/>
  <c r="J143" i="2"/>
  <c r="L123" i="2"/>
  <c r="O81" i="2"/>
  <c r="G40" i="2"/>
  <c r="L66" i="2"/>
  <c r="O134" i="2"/>
  <c r="E20" i="2"/>
  <c r="K30" i="2"/>
  <c r="K143" i="2"/>
  <c r="P44" i="2"/>
  <c r="D71" i="2"/>
  <c r="B94" i="2"/>
  <c r="E106" i="2"/>
  <c r="A153" i="2"/>
  <c r="P31" i="2"/>
  <c r="O110" i="2"/>
  <c r="N29" i="2"/>
  <c r="P91" i="2"/>
  <c r="L105" i="2"/>
  <c r="E21" i="2"/>
  <c r="B43" i="2"/>
  <c r="H91" i="2"/>
  <c r="N145" i="2"/>
  <c r="I90" i="2"/>
  <c r="H142" i="2"/>
  <c r="F95" i="2"/>
  <c r="D118" i="2"/>
  <c r="A60" i="2"/>
  <c r="H104" i="2"/>
  <c r="B138" i="2"/>
  <c r="D92" i="2"/>
  <c r="C137" i="2"/>
  <c r="D122" i="2"/>
  <c r="M103" i="2"/>
  <c r="O79" i="2"/>
  <c r="F82" i="2"/>
  <c r="J113" i="2"/>
  <c r="F72" i="2"/>
  <c r="N17" i="2"/>
  <c r="E111" i="2"/>
  <c r="G78" i="2"/>
  <c r="E10" i="2"/>
  <c r="O51" i="2"/>
  <c r="B60" i="2"/>
  <c r="L17" i="2"/>
  <c r="F15" i="2"/>
  <c r="E40" i="2"/>
  <c r="Q72" i="2"/>
  <c r="H30" i="2"/>
  <c r="I60" i="2"/>
  <c r="O122" i="2"/>
  <c r="D87" i="2"/>
  <c r="J109" i="2"/>
  <c r="C123" i="2"/>
  <c r="F18" i="2"/>
  <c r="O31" i="2"/>
  <c r="I74" i="2"/>
  <c r="D91" i="2"/>
  <c r="F52" i="2"/>
  <c r="K25" i="2"/>
  <c r="I134" i="2"/>
  <c r="A54" i="2"/>
  <c r="A93" i="2"/>
  <c r="H34" i="2"/>
  <c r="H23" i="2"/>
  <c r="O132" i="2"/>
  <c r="K107" i="2"/>
  <c r="D42" i="2"/>
  <c r="Q81" i="2"/>
  <c r="G84" i="2"/>
  <c r="B14" i="2"/>
  <c r="N88" i="2"/>
  <c r="D41" i="2"/>
  <c r="I30" i="2"/>
  <c r="C117" i="2"/>
  <c r="G107" i="2"/>
  <c r="G23" i="2"/>
  <c r="O14" i="2"/>
  <c r="H98" i="2"/>
  <c r="F111" i="2"/>
  <c r="G126" i="2"/>
  <c r="J97" i="2"/>
  <c r="K117" i="2"/>
  <c r="B85" i="2"/>
  <c r="K104" i="2"/>
  <c r="Q139" i="2"/>
  <c r="K153" i="2"/>
  <c r="G58" i="2"/>
  <c r="M26" i="2"/>
  <c r="P40" i="2"/>
  <c r="J42" i="2"/>
  <c r="O96" i="2"/>
  <c r="Q9" i="2"/>
  <c r="B86" i="2"/>
  <c r="G68" i="2"/>
  <c r="G18" i="2"/>
  <c r="K69" i="2"/>
  <c r="Q53" i="2"/>
  <c r="G42" i="2"/>
  <c r="F71" i="2"/>
  <c r="J76" i="2"/>
  <c r="D90" i="2"/>
  <c r="C44" i="2"/>
  <c r="N16" i="2"/>
  <c r="I83" i="2"/>
  <c r="J71" i="2"/>
  <c r="H125" i="2"/>
  <c r="L138" i="2"/>
  <c r="E146" i="2"/>
  <c r="J118" i="2"/>
  <c r="M116" i="2"/>
  <c r="P147" i="2"/>
  <c r="G79" i="2"/>
  <c r="I105" i="2"/>
  <c r="O28" i="2"/>
  <c r="C23" i="2"/>
  <c r="Q86" i="2"/>
  <c r="F58" i="2"/>
  <c r="B129" i="2"/>
  <c r="D109" i="2"/>
  <c r="J49" i="2"/>
  <c r="F94" i="2"/>
  <c r="Q127" i="2"/>
  <c r="J111" i="2"/>
  <c r="E48" i="2"/>
  <c r="I13" i="2"/>
  <c r="L136" i="2"/>
  <c r="D110" i="2"/>
  <c r="B124" i="2"/>
  <c r="B84" i="2"/>
  <c r="D25" i="2"/>
  <c r="A75" i="2"/>
  <c r="G70" i="2"/>
  <c r="C93" i="2"/>
  <c r="F80" i="2"/>
  <c r="D148" i="2"/>
  <c r="B57" i="2"/>
  <c r="M143" i="2"/>
  <c r="B30" i="2"/>
  <c r="C112" i="2"/>
  <c r="P117" i="2"/>
  <c r="M49" i="2"/>
  <c r="G92" i="2"/>
  <c r="B146" i="2"/>
  <c r="D64" i="2"/>
  <c r="J31" i="2"/>
  <c r="H140" i="2"/>
  <c r="C53" i="2"/>
  <c r="F88" i="2"/>
  <c r="F30" i="2"/>
  <c r="E105" i="2"/>
  <c r="P55" i="2"/>
  <c r="Q17" i="2"/>
  <c r="L57" i="2"/>
  <c r="P140" i="2"/>
  <c r="I72" i="2"/>
  <c r="A50" i="2"/>
  <c r="E39" i="2"/>
  <c r="O119" i="2"/>
  <c r="E47" i="2"/>
  <c r="M44" i="2"/>
  <c r="N113" i="2"/>
  <c r="O53" i="2"/>
  <c r="E27" i="2"/>
  <c r="P59" i="2"/>
  <c r="I119" i="2"/>
  <c r="O74" i="2"/>
  <c r="F38" i="2"/>
  <c r="F154" i="2"/>
  <c r="I150" i="2"/>
  <c r="C81" i="2"/>
  <c r="M119" i="2"/>
  <c r="A41" i="2"/>
  <c r="L148" i="2"/>
  <c r="L87" i="2"/>
  <c r="G73" i="2"/>
  <c r="G51" i="2"/>
  <c r="E63" i="2"/>
  <c r="F118" i="2"/>
  <c r="J146" i="2"/>
  <c r="J54" i="2"/>
  <c r="F125" i="2"/>
  <c r="I32" i="2"/>
  <c r="C11" i="2"/>
  <c r="P79" i="2"/>
  <c r="N96" i="2"/>
  <c r="G96" i="2"/>
  <c r="D47" i="2"/>
  <c r="F126" i="2"/>
  <c r="I53" i="2"/>
  <c r="L135" i="2"/>
  <c r="C78" i="2"/>
  <c r="J22" i="2"/>
  <c r="I51" i="2"/>
  <c r="O83" i="2"/>
  <c r="O34" i="2"/>
  <c r="M42" i="2"/>
  <c r="K50" i="2"/>
  <c r="L48" i="2"/>
  <c r="P150" i="2"/>
  <c r="K19" i="2"/>
  <c r="P75" i="2"/>
  <c r="H16" i="2"/>
  <c r="G127" i="2"/>
  <c r="K87" i="2"/>
  <c r="Q100" i="2"/>
  <c r="A109" i="2"/>
  <c r="Q73" i="2"/>
  <c r="H72" i="2"/>
  <c r="G86" i="2"/>
  <c r="H27" i="2"/>
  <c r="L74" i="2"/>
  <c r="E127" i="2"/>
  <c r="M29" i="2"/>
  <c r="L9" i="2"/>
  <c r="I59" i="2"/>
  <c r="H17" i="2"/>
  <c r="G25" i="2"/>
  <c r="Q104" i="2"/>
  <c r="K123" i="2"/>
  <c r="L73" i="2"/>
  <c r="I57" i="2"/>
  <c r="N38" i="2"/>
  <c r="F101" i="2"/>
  <c r="O50" i="2"/>
  <c r="F110" i="2"/>
  <c r="O16" i="2"/>
  <c r="K118" i="2"/>
  <c r="D24" i="2"/>
  <c r="L99" i="2"/>
  <c r="A140" i="2"/>
  <c r="C32" i="2"/>
  <c r="K102" i="2"/>
  <c r="P29" i="2"/>
  <c r="E94" i="2"/>
  <c r="L11" i="2"/>
  <c r="I137" i="2"/>
  <c r="A147" i="2"/>
  <c r="K76" i="2"/>
  <c r="G132" i="2"/>
  <c r="K126" i="2"/>
  <c r="L122" i="2"/>
  <c r="D137" i="2"/>
  <c r="O36" i="2"/>
  <c r="B142" i="2"/>
  <c r="A120" i="2"/>
  <c r="F93" i="2"/>
  <c r="L110" i="2"/>
  <c r="J95" i="2"/>
  <c r="K22" i="2"/>
  <c r="H49" i="2"/>
  <c r="D115" i="2"/>
  <c r="M66" i="2"/>
  <c r="D23" i="2"/>
  <c r="F141" i="2"/>
  <c r="Q21" i="2"/>
  <c r="I29" i="2"/>
  <c r="G16" i="2"/>
  <c r="G119" i="2"/>
  <c r="H110" i="2"/>
  <c r="F134" i="2"/>
  <c r="H38" i="2"/>
  <c r="N132" i="2"/>
  <c r="N12" i="2"/>
  <c r="M101" i="2"/>
  <c r="G139" i="2"/>
  <c r="E130" i="2"/>
  <c r="L67" i="2"/>
  <c r="D125" i="2"/>
  <c r="N147" i="2"/>
  <c r="K73" i="2"/>
  <c r="C109" i="2"/>
  <c r="B65" i="2"/>
  <c r="M135" i="2"/>
  <c r="P85" i="2"/>
  <c r="N24" i="2"/>
  <c r="H19" i="2"/>
  <c r="C145" i="2"/>
  <c r="F34" i="2"/>
  <c r="C38" i="2"/>
  <c r="O94" i="2"/>
  <c r="P51" i="2"/>
  <c r="G36" i="2"/>
  <c r="C115" i="2"/>
  <c r="G152" i="2"/>
  <c r="J134" i="2"/>
  <c r="K133" i="2"/>
  <c r="J138" i="2"/>
  <c r="F56" i="2"/>
  <c r="H141" i="2"/>
  <c r="K116" i="2"/>
  <c r="H109" i="2"/>
  <c r="A94" i="2"/>
  <c r="B123" i="2"/>
  <c r="C41" i="2"/>
  <c r="K136" i="2"/>
  <c r="N63" i="2"/>
  <c r="B151" i="2"/>
  <c r="K48" i="2"/>
  <c r="E154" i="2"/>
  <c r="J82" i="2"/>
  <c r="O80" i="2"/>
  <c r="D127" i="2"/>
  <c r="H24" i="2"/>
  <c r="G19" i="2"/>
  <c r="F90" i="2"/>
  <c r="L137" i="2"/>
  <c r="H92" i="2"/>
  <c r="A48" i="2"/>
  <c r="D145" i="2"/>
  <c r="M69" i="2"/>
  <c r="D105" i="2"/>
  <c r="A134" i="2"/>
  <c r="K15" i="2"/>
  <c r="C98" i="2"/>
  <c r="M62" i="2"/>
  <c r="H146" i="2"/>
  <c r="G128" i="2"/>
  <c r="E131" i="2"/>
  <c r="P26" i="2"/>
  <c r="B103" i="2"/>
  <c r="J135" i="2"/>
  <c r="L29" i="2"/>
  <c r="G133" i="2"/>
  <c r="O146" i="2"/>
  <c r="H143" i="2"/>
  <c r="Q44" i="2"/>
  <c r="L146" i="2"/>
  <c r="H66" i="2"/>
  <c r="B106" i="2"/>
  <c r="Q74" i="2"/>
  <c r="N130" i="2"/>
  <c r="G34" i="2"/>
  <c r="C150" i="2"/>
  <c r="N84" i="2"/>
  <c r="I117" i="2"/>
  <c r="N136" i="2"/>
  <c r="D16" i="2"/>
  <c r="Q88" i="2"/>
  <c r="G90" i="2"/>
  <c r="M147" i="2"/>
  <c r="O49" i="2"/>
  <c r="I82" i="2"/>
  <c r="P149" i="2"/>
  <c r="P137" i="2"/>
  <c r="G91" i="2"/>
  <c r="D96" i="2"/>
  <c r="G137" i="2"/>
  <c r="G71" i="2"/>
  <c r="D143" i="2"/>
  <c r="E44" i="2"/>
  <c r="P53" i="2"/>
  <c r="E12" i="2"/>
  <c r="K36" i="2"/>
  <c r="D55" i="2"/>
  <c r="M139" i="2"/>
  <c r="C125" i="2"/>
  <c r="E152" i="2"/>
  <c r="F47" i="2"/>
  <c r="C153" i="2"/>
  <c r="J120" i="2"/>
  <c r="N131" i="2"/>
  <c r="A70" i="2"/>
  <c r="K132" i="2"/>
  <c r="O55" i="2"/>
  <c r="J37" i="2"/>
  <c r="M137" i="2"/>
  <c r="J23" i="2"/>
  <c r="L103" i="2"/>
  <c r="M136" i="2"/>
  <c r="P121" i="2"/>
  <c r="K129" i="2"/>
  <c r="G33" i="2"/>
  <c r="A146" i="2"/>
  <c r="H62" i="2"/>
  <c r="J62" i="2"/>
  <c r="J79" i="2"/>
  <c r="B41" i="2"/>
  <c r="E126" i="2"/>
  <c r="P39" i="2"/>
  <c r="A63" i="2"/>
  <c r="N55" i="2"/>
  <c r="F76" i="2"/>
  <c r="E122" i="2"/>
  <c r="H58" i="2"/>
  <c r="C48" i="2"/>
  <c r="D128" i="2"/>
  <c r="L113" i="2"/>
  <c r="M110" i="2"/>
  <c r="Q12" i="2"/>
  <c r="L112" i="2"/>
  <c r="O148" i="2"/>
  <c r="N150" i="2"/>
  <c r="E150" i="2"/>
  <c r="N37" i="2"/>
  <c r="C56" i="2"/>
  <c r="P135" i="2"/>
  <c r="H35" i="2"/>
  <c r="L80" i="2"/>
  <c r="A25" i="2"/>
  <c r="K40" i="2"/>
  <c r="F122" i="2"/>
  <c r="Q52" i="2"/>
  <c r="Q138" i="2"/>
  <c r="B15" i="2"/>
  <c r="E19" i="2"/>
  <c r="O123" i="2"/>
  <c r="Q120" i="2"/>
  <c r="O131" i="2"/>
  <c r="N62" i="2"/>
  <c r="F89" i="2"/>
  <c r="H80" i="2"/>
  <c r="D68" i="2"/>
  <c r="G145" i="2"/>
  <c r="C13" i="2"/>
  <c r="G30" i="2"/>
  <c r="P10" i="2"/>
  <c r="Q116" i="2"/>
  <c r="N90" i="2"/>
  <c r="F106" i="2"/>
  <c r="G118" i="2"/>
  <c r="I136" i="2"/>
  <c r="D101" i="2"/>
  <c r="A151" i="2"/>
  <c r="L109" i="2"/>
  <c r="I125" i="2"/>
  <c r="A90" i="2"/>
  <c r="I114" i="2"/>
  <c r="O154" i="2"/>
  <c r="E55" i="2"/>
  <c r="J21" i="2"/>
  <c r="F43" i="2"/>
  <c r="F145" i="2"/>
  <c r="Q56" i="2"/>
  <c r="A107" i="2"/>
  <c r="I149" i="2"/>
  <c r="E85" i="2"/>
  <c r="A42" i="2"/>
  <c r="M52" i="2"/>
  <c r="D20" i="2"/>
  <c r="N64" i="2"/>
  <c r="D37" i="2"/>
  <c r="P82" i="2"/>
  <c r="F26" i="2"/>
  <c r="L143" i="2"/>
  <c r="B96" i="2"/>
  <c r="K32" i="2"/>
  <c r="A122" i="2"/>
  <c r="O27" i="2"/>
  <c r="B90" i="2"/>
  <c r="H149" i="2"/>
  <c r="A78" i="2"/>
  <c r="F127" i="2"/>
  <c r="H113" i="2"/>
  <c r="A47" i="2"/>
  <c r="Q110" i="2"/>
  <c r="J88" i="2"/>
  <c r="G65" i="2"/>
  <c r="O127" i="2"/>
  <c r="B52" i="2"/>
  <c r="B45" i="2"/>
  <c r="K41" i="2"/>
  <c r="D69" i="2"/>
  <c r="J51" i="2"/>
  <c r="P146" i="2"/>
  <c r="K62" i="2"/>
  <c r="Q152" i="2"/>
  <c r="Q83" i="2"/>
  <c r="J45" i="2"/>
  <c r="G140" i="2"/>
  <c r="D70" i="2"/>
  <c r="C129" i="2"/>
  <c r="Q75" i="2"/>
  <c r="I15" i="2"/>
  <c r="F20" i="2"/>
  <c r="L118" i="2"/>
  <c r="K96" i="2"/>
  <c r="L53" i="2"/>
  <c r="O121" i="2"/>
  <c r="O40" i="2"/>
  <c r="N74" i="2"/>
  <c r="N122" i="2"/>
  <c r="K21" i="2"/>
  <c r="N40" i="2"/>
  <c r="J41" i="2"/>
  <c r="F33" i="2"/>
  <c r="P102" i="2"/>
  <c r="A143" i="2"/>
  <c r="P100" i="2"/>
  <c r="E35" i="2"/>
  <c r="O141" i="2"/>
  <c r="E45" i="2"/>
  <c r="L119" i="2"/>
  <c r="A139" i="2"/>
  <c r="K58" i="2"/>
  <c r="P93" i="2"/>
  <c r="K105" i="2"/>
  <c r="K68" i="2"/>
  <c r="I56" i="2"/>
  <c r="H137" i="2"/>
  <c r="N106" i="2"/>
  <c r="M148" i="2"/>
  <c r="J38" i="2"/>
  <c r="P60" i="2"/>
  <c r="M82" i="2"/>
  <c r="A21" i="2"/>
  <c r="A59" i="2"/>
  <c r="F11" i="2"/>
  <c r="D104" i="2"/>
  <c r="I115" i="2"/>
  <c r="A30" i="2"/>
  <c r="L149" i="2"/>
  <c r="B104" i="2"/>
  <c r="O68" i="2"/>
  <c r="P49" i="2"/>
  <c r="I126" i="2"/>
  <c r="B38" i="2"/>
  <c r="M107" i="2"/>
  <c r="G93" i="2"/>
  <c r="I77" i="2"/>
  <c r="K100" i="2"/>
  <c r="Q96" i="2"/>
  <c r="O11" i="2"/>
  <c r="M9" i="2"/>
  <c r="O17" i="2"/>
  <c r="Q18" i="2"/>
  <c r="N53" i="2"/>
  <c r="D83" i="2"/>
  <c r="F42" i="2"/>
  <c r="B89" i="2"/>
  <c r="D14" i="2"/>
  <c r="E143" i="2"/>
  <c r="G82" i="2"/>
  <c r="J148" i="2"/>
  <c r="G22" i="2"/>
  <c r="Q62" i="2"/>
  <c r="E82" i="2"/>
  <c r="P152" i="2"/>
  <c r="C144" i="2"/>
  <c r="P14" i="2"/>
  <c r="M132" i="2"/>
  <c r="N143" i="2"/>
  <c r="M30" i="2"/>
  <c r="K97" i="2"/>
  <c r="O87" i="2"/>
  <c r="P72" i="2"/>
  <c r="L152" i="2"/>
  <c r="Q97" i="2"/>
  <c r="N72" i="2"/>
  <c r="G116" i="2"/>
  <c r="E68" i="2"/>
  <c r="P68" i="2"/>
  <c r="D73" i="2"/>
  <c r="A39" i="2"/>
  <c r="J36" i="2"/>
  <c r="I100" i="2"/>
  <c r="L114" i="2"/>
  <c r="I86" i="2"/>
  <c r="F123" i="2"/>
  <c r="D52" i="2"/>
  <c r="C76" i="2"/>
  <c r="H122" i="2"/>
  <c r="F103" i="2"/>
  <c r="B132" i="2"/>
  <c r="K72" i="2"/>
  <c r="C33" i="2"/>
  <c r="N57" i="2"/>
  <c r="O29" i="2"/>
  <c r="B136" i="2"/>
  <c r="M128" i="2"/>
  <c r="J80" i="2"/>
  <c r="E91" i="2"/>
  <c r="G53" i="2"/>
  <c r="C37" i="2"/>
  <c r="G115" i="2"/>
  <c r="A86" i="2"/>
  <c r="I93" i="2"/>
  <c r="M104" i="2"/>
  <c r="H22" i="2"/>
  <c r="O117" i="2"/>
  <c r="L144" i="2"/>
  <c r="O22" i="2"/>
  <c r="C40" i="2"/>
  <c r="K84" i="2"/>
  <c r="N42" i="2"/>
  <c r="O97" i="2"/>
  <c r="B128" i="2"/>
  <c r="F87" i="2"/>
  <c r="Q76" i="2"/>
  <c r="D154" i="2"/>
  <c r="J47" i="2"/>
  <c r="B108" i="2"/>
  <c r="G94" i="2"/>
  <c r="F142" i="2"/>
  <c r="D65" i="2"/>
  <c r="P37" i="2"/>
  <c r="D79" i="2"/>
  <c r="C135" i="2"/>
  <c r="C57" i="2"/>
  <c r="J34" i="2"/>
  <c r="F50" i="2"/>
  <c r="O63" i="2"/>
  <c r="H53" i="2"/>
  <c r="H139" i="2"/>
  <c r="E148" i="2"/>
  <c r="Q117" i="2"/>
  <c r="D76" i="2"/>
  <c r="D31" i="2"/>
  <c r="E112" i="2"/>
  <c r="M23" i="2"/>
  <c r="L81" i="2"/>
  <c r="O82" i="2"/>
  <c r="E80" i="2"/>
  <c r="N59" i="2"/>
  <c r="F129" i="2"/>
  <c r="Q36" i="2"/>
  <c r="P15" i="2"/>
  <c r="N109" i="2"/>
  <c r="N71" i="2"/>
  <c r="J84" i="2"/>
  <c r="N82" i="2"/>
  <c r="Q41" i="2"/>
  <c r="H154" i="2"/>
  <c r="I111" i="2"/>
  <c r="P118" i="2"/>
  <c r="Q60" i="2"/>
  <c r="H94" i="2"/>
  <c r="Q30" i="2"/>
  <c r="M54" i="2"/>
  <c r="J83" i="2"/>
  <c r="D113" i="2"/>
  <c r="L55" i="2"/>
  <c r="M25" i="2"/>
  <c r="J56" i="2"/>
  <c r="E71" i="2"/>
  <c r="A44" i="2"/>
  <c r="P105" i="2"/>
  <c r="E153" i="2"/>
  <c r="J32" i="2"/>
  <c r="E23" i="2"/>
  <c r="E59" i="2"/>
  <c r="L151" i="2"/>
  <c r="F120" i="2"/>
  <c r="D75" i="2"/>
  <c r="F24" i="2"/>
  <c r="J65" i="2"/>
  <c r="I67" i="2"/>
  <c r="N127" i="2"/>
  <c r="L127" i="2"/>
  <c r="I84" i="2"/>
  <c r="H107" i="2"/>
  <c r="G15" i="2"/>
  <c r="L23" i="2"/>
  <c r="D98" i="2"/>
  <c r="E134" i="2"/>
  <c r="K131" i="2"/>
  <c r="K67" i="2"/>
  <c r="C60" i="2"/>
  <c r="J9" i="2"/>
  <c r="C74" i="2"/>
  <c r="M138" i="2"/>
  <c r="H47" i="2"/>
  <c r="H9" i="2"/>
  <c r="K78" i="2"/>
  <c r="F49" i="2"/>
  <c r="F152" i="2"/>
  <c r="B99" i="2"/>
  <c r="F28" i="2"/>
  <c r="J145" i="2"/>
  <c r="F32" i="2"/>
  <c r="E78" i="2"/>
  <c r="O88" i="2"/>
  <c r="Q130" i="2"/>
  <c r="A129" i="2"/>
  <c r="P73" i="2"/>
  <c r="Q151" i="2"/>
  <c r="I131" i="2"/>
  <c r="B22" i="2"/>
  <c r="C82" i="2"/>
  <c r="L69" i="2"/>
  <c r="G62" i="2"/>
  <c r="K80" i="2"/>
  <c r="Q79" i="2"/>
  <c r="F22" i="2"/>
  <c r="Q148" i="2"/>
  <c r="F85" i="2"/>
  <c r="F113" i="2"/>
  <c r="C39" i="2"/>
  <c r="D138" i="2"/>
  <c r="B126" i="2"/>
  <c r="I73" i="2"/>
  <c r="Q108" i="2"/>
  <c r="P124" i="2"/>
  <c r="N27" i="2"/>
  <c r="N139" i="2"/>
  <c r="B54" i="2"/>
  <c r="H114" i="2"/>
  <c r="N141" i="2"/>
  <c r="F97" i="2"/>
  <c r="I110" i="2"/>
  <c r="N101" i="2"/>
  <c r="N54" i="2"/>
  <c r="D85" i="2"/>
  <c r="L76" i="2"/>
  <c r="D53" i="2"/>
  <c r="M33" i="2"/>
  <c r="L89" i="2"/>
  <c r="K27" i="2"/>
  <c r="O142" i="2"/>
  <c r="B148" i="2"/>
  <c r="M75" i="2"/>
  <c r="J92" i="2"/>
  <c r="M109" i="2"/>
  <c r="B76" i="2"/>
  <c r="F96" i="2"/>
  <c r="F128" i="2"/>
  <c r="I104" i="2"/>
  <c r="G87" i="2"/>
  <c r="Q109" i="2"/>
  <c r="Q94" i="2"/>
  <c r="I26" i="2"/>
  <c r="I12" i="2"/>
  <c r="K95" i="2"/>
  <c r="D102" i="2"/>
  <c r="G46" i="2"/>
  <c r="H105" i="2"/>
  <c r="P138" i="2"/>
  <c r="E128" i="2"/>
  <c r="H123" i="2"/>
  <c r="K52" i="2"/>
  <c r="D58" i="2"/>
  <c r="F57" i="2"/>
  <c r="J20" i="2"/>
  <c r="P77" i="2"/>
  <c r="N133" i="2"/>
  <c r="K113" i="2"/>
  <c r="N35" i="2"/>
  <c r="B24" i="2"/>
  <c r="D142" i="2"/>
  <c r="M86" i="2"/>
  <c r="B133" i="2"/>
  <c r="E57" i="2"/>
  <c r="K85" i="2"/>
  <c r="P122" i="2"/>
  <c r="N154" i="2"/>
  <c r="N112" i="2"/>
  <c r="H10" i="2"/>
  <c r="N95" i="2"/>
  <c r="G14" i="2"/>
  <c r="L147" i="2"/>
  <c r="L22" i="2"/>
  <c r="A118" i="2"/>
  <c r="E138" i="2"/>
  <c r="G129" i="2"/>
  <c r="C50" i="2"/>
  <c r="F63" i="2"/>
  <c r="M31" i="2"/>
  <c r="L78" i="2"/>
  <c r="K59" i="2"/>
  <c r="L104" i="2"/>
  <c r="D81" i="2"/>
  <c r="K74" i="2"/>
  <c r="E151" i="2"/>
  <c r="J103" i="2"/>
  <c r="P36" i="2"/>
  <c r="J104" i="2"/>
  <c r="G76" i="2"/>
  <c r="D153" i="2"/>
  <c r="P120" i="2"/>
  <c r="N142" i="2"/>
  <c r="P71" i="2"/>
  <c r="H36" i="2"/>
  <c r="O47" i="2"/>
  <c r="Q102" i="2"/>
  <c r="M46" i="2"/>
  <c r="A87" i="2"/>
  <c r="P74" i="2"/>
  <c r="G80" i="2"/>
  <c r="P148" i="2"/>
  <c r="B107" i="2"/>
  <c r="O91" i="2"/>
  <c r="C89" i="2"/>
  <c r="B93" i="2"/>
  <c r="K63" i="2"/>
  <c r="N70" i="2"/>
  <c r="G56" i="2"/>
  <c r="M34" i="2"/>
  <c r="L32" i="2"/>
  <c r="L58" i="2"/>
  <c r="J50" i="2"/>
  <c r="K28" i="2"/>
  <c r="P92" i="2"/>
  <c r="E11" i="2"/>
  <c r="K93" i="2"/>
  <c r="P98" i="2"/>
  <c r="E24" i="2"/>
  <c r="E102" i="2"/>
  <c r="G66" i="2"/>
  <c r="K119" i="2"/>
  <c r="A125" i="2"/>
  <c r="H151" i="2"/>
  <c r="P115" i="2"/>
  <c r="B63" i="2"/>
  <c r="M22" i="2"/>
  <c r="I123" i="2"/>
  <c r="O61" i="2"/>
  <c r="O137" i="2"/>
  <c r="D57" i="2"/>
  <c r="G154" i="2"/>
  <c r="H76" i="2"/>
  <c r="J147" i="2"/>
  <c r="B53" i="2"/>
  <c r="J59" i="2"/>
  <c r="M18" i="2"/>
  <c r="O153" i="2"/>
  <c r="G122" i="2"/>
  <c r="I95" i="2"/>
  <c r="B42" i="2"/>
  <c r="C107" i="2"/>
  <c r="Q77" i="2"/>
  <c r="E64" i="2"/>
  <c r="L71" i="2"/>
  <c r="C73" i="2"/>
  <c r="A152" i="2"/>
  <c r="J128" i="2"/>
  <c r="L25" i="2"/>
  <c r="L108" i="2"/>
  <c r="C87" i="2"/>
  <c r="C35" i="2"/>
  <c r="N18" i="2"/>
  <c r="O72" i="2"/>
  <c r="M85" i="2"/>
  <c r="H43" i="2"/>
  <c r="M99" i="2"/>
  <c r="K120" i="2"/>
  <c r="F70" i="2"/>
  <c r="F104" i="2"/>
  <c r="F140" i="2"/>
  <c r="H119" i="2"/>
  <c r="G98" i="2"/>
  <c r="F139" i="2"/>
  <c r="P23" i="2"/>
  <c r="C10" i="2"/>
  <c r="G106" i="2"/>
  <c r="Q106" i="2"/>
  <c r="F98" i="2"/>
  <c r="G64" i="2"/>
  <c r="P90" i="2"/>
  <c r="B18" i="2"/>
  <c r="E99" i="2"/>
  <c r="L83" i="2"/>
  <c r="J63" i="2"/>
  <c r="O66" i="2"/>
  <c r="O9" i="2"/>
  <c r="F137" i="2"/>
  <c r="K124" i="2"/>
  <c r="Q143" i="2"/>
  <c r="B135" i="2"/>
  <c r="M84" i="2"/>
  <c r="D28" i="2"/>
  <c r="K114" i="2"/>
  <c r="D97" i="2"/>
  <c r="D56" i="2"/>
  <c r="N153" i="2"/>
  <c r="D22" i="2"/>
  <c r="G130" i="2"/>
  <c r="D100" i="2"/>
  <c r="D108" i="2"/>
  <c r="J133" i="2"/>
  <c r="N114" i="2"/>
  <c r="D117" i="2"/>
  <c r="J18" i="2"/>
  <c r="K77" i="2"/>
  <c r="Q35" i="2"/>
  <c r="N118" i="2"/>
  <c r="M12" i="2"/>
  <c r="C16" i="2"/>
  <c r="H74" i="2"/>
  <c r="K90" i="2"/>
  <c r="B69" i="2"/>
  <c r="C106" i="2"/>
  <c r="L94" i="2"/>
  <c r="A26" i="2"/>
  <c r="N129" i="2"/>
  <c r="I34" i="2"/>
  <c r="K139" i="2"/>
  <c r="N49" i="2"/>
  <c r="C30" i="2"/>
  <c r="O138" i="2"/>
  <c r="G143" i="2"/>
  <c r="C151" i="2"/>
  <c r="P139" i="2"/>
  <c r="J69" i="2"/>
  <c r="Q101" i="2"/>
  <c r="M61" i="2"/>
  <c r="B145" i="2"/>
  <c r="K53" i="2"/>
  <c r="G20" i="2"/>
  <c r="N104" i="2"/>
  <c r="I45" i="2"/>
  <c r="G111" i="2"/>
  <c r="I143" i="2"/>
  <c r="D86" i="2"/>
  <c r="G32" i="2"/>
  <c r="I138" i="2"/>
  <c r="A115" i="2"/>
  <c r="Q28" i="2"/>
  <c r="H51" i="2"/>
  <c r="H77" i="2"/>
  <c r="B51" i="2"/>
  <c r="H20" i="2"/>
  <c r="H102" i="2"/>
  <c r="Q137" i="2"/>
  <c r="A51" i="2"/>
  <c r="A52" i="2"/>
  <c r="J123" i="2"/>
  <c r="O59" i="2"/>
  <c r="E43" i="2"/>
  <c r="H33" i="2"/>
  <c r="A61" i="2"/>
  <c r="Q126" i="2"/>
  <c r="A15" i="2"/>
  <c r="I121" i="2"/>
  <c r="E75" i="2"/>
  <c r="D54" i="2"/>
  <c r="Q42" i="2"/>
  <c r="D141" i="2"/>
  <c r="I101" i="2"/>
  <c r="N138" i="2"/>
  <c r="I129" i="2"/>
  <c r="M50" i="2"/>
  <c r="Q54" i="2"/>
  <c r="J30" i="2"/>
  <c r="L52" i="2"/>
  <c r="P134" i="2"/>
  <c r="Q48" i="2"/>
  <c r="E96" i="2"/>
  <c r="I58" i="2"/>
  <c r="M36" i="2"/>
  <c r="O44" i="2"/>
  <c r="F150" i="2"/>
  <c r="A112" i="2"/>
  <c r="D126" i="2"/>
  <c r="C120" i="2"/>
  <c r="M10" i="2"/>
  <c r="K37" i="2"/>
  <c r="P97" i="2"/>
  <c r="O48" i="2"/>
  <c r="C27" i="2"/>
  <c r="L93" i="2"/>
  <c r="I43" i="2"/>
  <c r="G144" i="2"/>
  <c r="G69" i="2"/>
  <c r="F35" i="2"/>
  <c r="P128" i="2"/>
  <c r="F99" i="2"/>
  <c r="N78" i="2"/>
  <c r="O71" i="2"/>
  <c r="B127" i="2"/>
  <c r="E101" i="2"/>
  <c r="H48" i="2"/>
  <c r="C47" i="2"/>
  <c r="P19" i="2"/>
  <c r="Q133" i="2"/>
  <c r="A150" i="2"/>
  <c r="N108" i="2"/>
  <c r="P28" i="2"/>
  <c r="N92" i="2"/>
  <c r="H135" i="2"/>
  <c r="L84" i="2"/>
  <c r="J99" i="2"/>
  <c r="A46" i="2"/>
  <c r="A24" i="2"/>
  <c r="C36" i="2"/>
  <c r="O70" i="2"/>
  <c r="I139" i="2"/>
  <c r="D45" i="2"/>
  <c r="M57" i="2"/>
  <c r="B109" i="2"/>
  <c r="D29" i="2"/>
  <c r="G109" i="2"/>
  <c r="O75" i="2"/>
  <c r="H133" i="2"/>
  <c r="L13" i="2"/>
  <c r="F117" i="2"/>
  <c r="I50" i="2"/>
  <c r="H86" i="2"/>
  <c r="H90" i="2"/>
  <c r="P33" i="2"/>
  <c r="N44" i="2"/>
  <c r="C29" i="2"/>
  <c r="M150" i="2"/>
  <c r="G102" i="2"/>
  <c r="B13" i="2"/>
  <c r="B36" i="2"/>
  <c r="H120" i="2"/>
  <c r="B134" i="2"/>
  <c r="O130" i="2"/>
  <c r="G114" i="2"/>
  <c r="B152" i="2"/>
  <c r="Q122" i="2"/>
  <c r="F54" i="2"/>
  <c r="J86" i="2"/>
  <c r="I65" i="2"/>
  <c r="Q142" i="2"/>
  <c r="Q87" i="2"/>
  <c r="N103" i="2"/>
  <c r="L50" i="2"/>
  <c r="E79" i="2"/>
  <c r="M92" i="2"/>
  <c r="C121" i="2"/>
  <c r="D15" i="2"/>
  <c r="M115" i="2"/>
  <c r="Q105" i="2"/>
  <c r="H28" i="2"/>
  <c r="B131" i="2"/>
  <c r="C34" i="2"/>
  <c r="H93" i="2"/>
  <c r="P66" i="2"/>
  <c r="M47" i="2"/>
  <c r="M96" i="2"/>
  <c r="I9" i="2"/>
  <c r="F65" i="2"/>
  <c r="I78" i="2"/>
  <c r="J93" i="2"/>
  <c r="O13" i="2"/>
  <c r="M123" i="2"/>
  <c r="B47" i="2"/>
  <c r="I37" i="2"/>
  <c r="E86" i="2"/>
  <c r="P132" i="2"/>
  <c r="I41" i="2"/>
  <c r="N97" i="2"/>
  <c r="O129" i="2"/>
  <c r="D13" i="2"/>
  <c r="H15" i="2"/>
  <c r="A100" i="2"/>
  <c r="E46" i="2"/>
  <c r="A13" i="2"/>
  <c r="N81" i="2"/>
  <c r="I109" i="2"/>
  <c r="P112" i="2"/>
  <c r="G27" i="2"/>
  <c r="Q119" i="2"/>
  <c r="B50" i="2"/>
  <c r="N126" i="2"/>
  <c r="L128" i="2"/>
  <c r="Q11" i="2"/>
  <c r="P61" i="2"/>
  <c r="N89" i="2"/>
  <c r="H116" i="2"/>
  <c r="J140" i="2"/>
  <c r="A73" i="2"/>
  <c r="F149" i="2"/>
  <c r="H46" i="2"/>
  <c r="Q10" i="2"/>
  <c r="J57" i="2"/>
  <c r="B72" i="2"/>
  <c r="C15" i="2"/>
  <c r="G29" i="2"/>
  <c r="B150" i="2"/>
  <c r="F45" i="2"/>
  <c r="D12" i="2"/>
  <c r="A67" i="2"/>
  <c r="I79" i="2"/>
  <c r="C24" i="2"/>
  <c r="F114" i="2"/>
  <c r="B83" i="2"/>
  <c r="C67" i="2"/>
  <c r="C31" i="2"/>
  <c r="I54" i="2"/>
  <c r="L90" i="2"/>
  <c r="D129" i="2"/>
  <c r="E73" i="2"/>
  <c r="J141" i="2"/>
  <c r="B115" i="2"/>
  <c r="M149" i="2"/>
  <c r="M118" i="2"/>
  <c r="J150" i="2"/>
  <c r="I120" i="2"/>
  <c r="K148" i="2"/>
  <c r="A84" i="2"/>
  <c r="F37" i="2"/>
  <c r="N58" i="2"/>
  <c r="D150" i="2"/>
  <c r="Q31" i="2"/>
  <c r="E88" i="2"/>
  <c r="I81" i="2"/>
  <c r="I140" i="2"/>
  <c r="L31" i="2"/>
  <c r="J85" i="2"/>
  <c r="D130" i="2"/>
  <c r="C14" i="2"/>
  <c r="C18" i="2"/>
  <c r="F107" i="2"/>
  <c r="Q50" i="2"/>
  <c r="J108" i="2"/>
  <c r="L131" i="2"/>
  <c r="F115" i="2"/>
  <c r="D18" i="2"/>
  <c r="M133" i="2"/>
  <c r="Q135" i="2"/>
  <c r="K128" i="2"/>
  <c r="K26" i="2"/>
  <c r="Q80" i="2"/>
  <c r="E87" i="2"/>
  <c r="C59" i="2"/>
  <c r="K154" i="2"/>
  <c r="O100" i="2"/>
  <c r="O125" i="2"/>
  <c r="H56" i="2"/>
  <c r="C139" i="2"/>
  <c r="H150" i="2"/>
  <c r="H101" i="2"/>
  <c r="N33" i="2"/>
  <c r="K121" i="2"/>
  <c r="J28" i="2"/>
  <c r="L43" i="2"/>
  <c r="E136" i="2"/>
  <c r="I24" i="2"/>
  <c r="Q82" i="2"/>
  <c r="N93" i="2"/>
  <c r="I18" i="2"/>
  <c r="F9" i="2"/>
  <c r="H89" i="2"/>
  <c r="N128" i="2"/>
  <c r="E56" i="2"/>
  <c r="O18" i="2"/>
  <c r="C84" i="2"/>
  <c r="A138" i="2"/>
  <c r="C92" i="2"/>
  <c r="Q144" i="2"/>
  <c r="L150" i="2"/>
  <c r="J124" i="2"/>
  <c r="F48" i="2"/>
  <c r="D151" i="2"/>
  <c r="F102" i="2"/>
  <c r="H21" i="2"/>
  <c r="M88" i="2"/>
  <c r="B48" i="2"/>
  <c r="C136" i="2"/>
  <c r="Q90" i="2"/>
  <c r="P50" i="2"/>
  <c r="Q47" i="2"/>
  <c r="G67" i="2"/>
  <c r="H31" i="2"/>
  <c r="N48" i="2"/>
  <c r="G151" i="2"/>
  <c r="J102" i="2"/>
  <c r="E107" i="2"/>
  <c r="K146" i="2"/>
  <c r="D11" i="2"/>
  <c r="B71" i="2"/>
  <c r="H106" i="2"/>
  <c r="N34" i="2"/>
  <c r="E69" i="2"/>
  <c r="B55" i="2"/>
  <c r="O15" i="2"/>
  <c r="F36" i="2"/>
  <c r="M56" i="2"/>
  <c r="E97" i="2"/>
  <c r="F105" i="2"/>
  <c r="G110" i="2"/>
  <c r="C103" i="2"/>
  <c r="F151" i="2"/>
  <c r="M108" i="2"/>
  <c r="H59" i="2"/>
  <c r="I52" i="2"/>
  <c r="A144" i="2"/>
  <c r="I133" i="2"/>
  <c r="G134" i="2"/>
  <c r="Q89" i="2"/>
  <c r="O84" i="2"/>
  <c r="O90" i="2"/>
  <c r="L39" i="2"/>
  <c r="E140" i="2"/>
  <c r="Q69" i="2"/>
  <c r="A64" i="2"/>
  <c r="N60" i="2"/>
  <c r="J126" i="2"/>
  <c r="N77" i="2"/>
  <c r="L27" i="2"/>
  <c r="O24" i="2"/>
  <c r="Q37" i="2"/>
  <c r="C130" i="2"/>
  <c r="C45" i="2"/>
  <c r="D44" i="2"/>
  <c r="E15" i="2"/>
  <c r="B119" i="2"/>
  <c r="Q25" i="2"/>
  <c r="E81" i="2"/>
  <c r="I63" i="2"/>
  <c r="B102" i="2"/>
  <c r="F74" i="2"/>
  <c r="B61" i="2"/>
  <c r="L26" i="2"/>
  <c r="N94" i="2"/>
  <c r="J60" i="2"/>
  <c r="C65" i="2"/>
  <c r="C9" i="2"/>
  <c r="A103" i="2"/>
  <c r="P54" i="2"/>
  <c r="I47" i="2"/>
  <c r="D134" i="2"/>
  <c r="K140" i="2"/>
  <c r="B20" i="2"/>
  <c r="M89" i="2"/>
  <c r="P63" i="2"/>
  <c r="M73" i="2"/>
  <c r="C79" i="2"/>
  <c r="O114" i="2"/>
  <c r="P96" i="2"/>
  <c r="P99" i="2"/>
  <c r="K149" i="2"/>
  <c r="F61" i="2"/>
  <c r="I10" i="2"/>
  <c r="B70" i="2"/>
  <c r="G54" i="2"/>
  <c r="E149" i="2"/>
  <c r="N124" i="2"/>
  <c r="I49" i="2"/>
  <c r="C70" i="2"/>
  <c r="J11" i="2"/>
  <c r="C111" i="2"/>
  <c r="J43" i="2"/>
  <c r="O25" i="2"/>
  <c r="K61" i="2"/>
  <c r="P76" i="2"/>
  <c r="K18" i="2"/>
  <c r="A119" i="2"/>
  <c r="I147" i="2"/>
  <c r="H40" i="2"/>
  <c r="D112" i="2"/>
  <c r="L41" i="2"/>
  <c r="J66" i="2"/>
  <c r="L16" i="2"/>
  <c r="M19" i="2"/>
  <c r="M142" i="2"/>
  <c r="A74" i="2"/>
  <c r="H32" i="2"/>
  <c r="E33" i="2"/>
  <c r="G150" i="2"/>
  <c r="C54" i="2"/>
  <c r="F10" i="2"/>
  <c r="A142" i="2"/>
  <c r="M16" i="2"/>
  <c r="A77" i="2"/>
  <c r="H126" i="2"/>
  <c r="K39" i="2"/>
  <c r="I91" i="2"/>
  <c r="O21" i="2"/>
  <c r="B34" i="2"/>
  <c r="P142" i="2"/>
  <c r="A66" i="2"/>
  <c r="N73" i="2"/>
  <c r="K75" i="2"/>
  <c r="K147" i="2"/>
  <c r="J64" i="2"/>
  <c r="E70" i="2"/>
  <c r="I23" i="2"/>
  <c r="F27" i="2"/>
  <c r="O120" i="2"/>
  <c r="A135" i="2"/>
  <c r="C102" i="2"/>
  <c r="B100" i="2"/>
  <c r="A56" i="2"/>
  <c r="N121" i="2"/>
  <c r="G49" i="2"/>
  <c r="H78" i="2"/>
  <c r="H121" i="2"/>
  <c r="N115" i="2"/>
  <c r="C55" i="2"/>
  <c r="C19" i="2"/>
  <c r="G63" i="2"/>
  <c r="L47" i="2"/>
  <c r="K11" i="2"/>
  <c r="K101" i="2"/>
  <c r="C75" i="2"/>
  <c r="N15" i="2"/>
  <c r="P107" i="2"/>
  <c r="C85" i="2"/>
  <c r="E129" i="2"/>
  <c r="A16" i="2"/>
  <c r="Q61" i="2"/>
  <c r="M21" i="2"/>
  <c r="B59" i="2"/>
  <c r="M105" i="2"/>
  <c r="P47" i="2"/>
  <c r="A104" i="2"/>
  <c r="N28" i="2"/>
  <c r="H148" i="2"/>
  <c r="H130" i="2"/>
  <c r="F12" i="2"/>
  <c r="G13" i="2"/>
  <c r="G103" i="2"/>
  <c r="H25" i="2"/>
  <c r="G112" i="2"/>
  <c r="I135" i="2"/>
  <c r="P144" i="2"/>
  <c r="J40" i="2"/>
  <c r="N9" i="2"/>
  <c r="L100" i="2"/>
  <c r="H64" i="2"/>
  <c r="I48" i="2"/>
  <c r="M117" i="2"/>
  <c r="O103" i="2"/>
  <c r="E37" i="2"/>
  <c r="E114" i="2"/>
  <c r="N91" i="2"/>
  <c r="P56" i="2"/>
  <c r="K34" i="2"/>
  <c r="P58" i="2"/>
  <c r="C66" i="2"/>
  <c r="L141" i="2"/>
  <c r="N65" i="2"/>
  <c r="A127" i="2"/>
  <c r="F64" i="2"/>
  <c r="K151" i="2"/>
  <c r="G81" i="2"/>
  <c r="A114" i="2"/>
  <c r="E89" i="2"/>
  <c r="G131" i="2"/>
  <c r="B21" i="2"/>
  <c r="L35" i="2"/>
  <c r="A98" i="2"/>
  <c r="M28" i="2"/>
  <c r="J13" i="2"/>
  <c r="Q40" i="2"/>
  <c r="N151" i="2"/>
  <c r="N107" i="2"/>
  <c r="J35" i="2"/>
  <c r="P9" i="2"/>
  <c r="Q141" i="2"/>
  <c r="H127" i="2"/>
  <c r="C142" i="2"/>
  <c r="N67" i="2"/>
  <c r="I11" i="2"/>
  <c r="Q63" i="2"/>
  <c r="J114" i="2"/>
  <c r="K71" i="2"/>
  <c r="I20" i="2"/>
  <c r="D103" i="2"/>
  <c r="M154" i="2"/>
  <c r="P25" i="2"/>
  <c r="O152" i="2"/>
  <c r="P129" i="2"/>
  <c r="P67" i="2"/>
  <c r="H96" i="2"/>
  <c r="G61" i="2"/>
  <c r="I71" i="2"/>
  <c r="A12" i="2"/>
  <c r="E133" i="2"/>
  <c r="I25" i="2"/>
  <c r="L121" i="2"/>
  <c r="J137" i="2"/>
  <c r="O144" i="2"/>
  <c r="C140" i="2"/>
  <c r="J149" i="2"/>
  <c r="E50" i="2"/>
  <c r="E28" i="2"/>
  <c r="Q29" i="2"/>
  <c r="P131" i="2"/>
  <c r="J14" i="2"/>
  <c r="J107" i="2"/>
  <c r="Q59" i="2"/>
  <c r="J100" i="2"/>
  <c r="K70" i="2"/>
  <c r="P18" i="2"/>
  <c r="O77" i="2"/>
  <c r="B91" i="2"/>
  <c r="Q15" i="2"/>
  <c r="D135" i="2"/>
  <c r="D95" i="2"/>
  <c r="N21" i="2"/>
  <c r="G101" i="2"/>
  <c r="F135" i="2"/>
  <c r="M106" i="2"/>
  <c r="I70" i="2"/>
  <c r="H153" i="2"/>
  <c r="P110" i="2"/>
  <c r="L40" i="2"/>
  <c r="P111" i="2"/>
  <c r="H147" i="2"/>
  <c r="L59" i="2"/>
  <c r="C12" i="2"/>
  <c r="K88" i="2"/>
  <c r="F75" i="2"/>
  <c r="F17" i="2"/>
  <c r="M74" i="2"/>
  <c r="I21" i="2"/>
  <c r="L134" i="2"/>
  <c r="K103" i="2"/>
  <c r="O46" i="2"/>
  <c r="L20" i="2"/>
  <c r="H68" i="2"/>
  <c r="F23" i="2"/>
  <c r="Q136" i="2"/>
  <c r="O57" i="2"/>
  <c r="L18" i="2"/>
  <c r="G97" i="2"/>
  <c r="A105" i="2"/>
  <c r="J27" i="2"/>
  <c r="M35" i="2"/>
  <c r="J153" i="2"/>
  <c r="G148" i="2"/>
  <c r="N56" i="2"/>
  <c r="G113" i="2"/>
  <c r="O20" i="2"/>
  <c r="L97" i="2"/>
  <c r="O109" i="2"/>
  <c r="C105" i="2"/>
  <c r="J106" i="2"/>
  <c r="O124" i="2"/>
  <c r="P114" i="2"/>
  <c r="A31" i="2"/>
  <c r="Q38" i="2"/>
  <c r="P125" i="2"/>
  <c r="I146" i="2"/>
  <c r="O95" i="2"/>
  <c r="O67" i="2"/>
  <c r="K152" i="2"/>
  <c r="F91" i="2"/>
  <c r="A85" i="2"/>
  <c r="N85" i="2"/>
  <c r="A113" i="2"/>
  <c r="A97" i="2"/>
  <c r="N46" i="2"/>
  <c r="C101" i="2"/>
  <c r="J12" i="2"/>
  <c r="N23" i="2"/>
  <c r="C154" i="2"/>
  <c r="I145" i="2"/>
  <c r="J112" i="2"/>
  <c r="D61" i="2"/>
  <c r="I122" i="2"/>
  <c r="E22" i="2"/>
  <c r="E18" i="2"/>
  <c r="K44" i="2"/>
  <c r="O35" i="2"/>
  <c r="O10" i="2"/>
  <c r="J55" i="2"/>
  <c r="G117" i="2"/>
  <c r="P106" i="2"/>
  <c r="D26" i="2"/>
  <c r="C114" i="2"/>
  <c r="L88" i="2"/>
  <c r="K9" i="2"/>
  <c r="Q134" i="2"/>
  <c r="I124" i="2"/>
  <c r="J81" i="2"/>
  <c r="H138" i="2"/>
  <c r="D38" i="2"/>
  <c r="G44" i="2"/>
  <c r="B12" i="2"/>
  <c r="D106" i="2"/>
  <c r="B49" i="2"/>
  <c r="P81" i="2"/>
  <c r="F14" i="2"/>
  <c r="E144" i="2"/>
  <c r="E104" i="2"/>
  <c r="K12" i="2"/>
  <c r="M146" i="2"/>
  <c r="Q118" i="2"/>
  <c r="A69" i="2"/>
  <c r="M120" i="2"/>
  <c r="G95" i="2"/>
  <c r="K49" i="2"/>
  <c r="C128" i="2"/>
  <c r="H61" i="2"/>
  <c r="L14" i="2"/>
  <c r="M125" i="2"/>
  <c r="F78" i="2"/>
  <c r="D63" i="2"/>
  <c r="C108" i="2"/>
  <c r="J90" i="2"/>
  <c r="K109" i="2"/>
  <c r="F148" i="2"/>
  <c r="D123" i="2"/>
  <c r="L142" i="2"/>
  <c r="G11" i="2"/>
  <c r="E109" i="2"/>
  <c r="B9" i="2"/>
  <c r="G35" i="2"/>
  <c r="L154" i="2"/>
  <c r="F92" i="2"/>
  <c r="H108" i="2"/>
  <c r="P83" i="2"/>
  <c r="P151" i="2"/>
  <c r="F133" i="2"/>
  <c r="P109" i="2"/>
  <c r="E49" i="2"/>
  <c r="A23" i="2"/>
  <c r="C80" i="2"/>
  <c r="M32" i="2"/>
  <c r="G10" i="2"/>
  <c r="C141" i="2"/>
  <c r="E118" i="2"/>
  <c r="O93" i="2"/>
  <c r="D139" i="2"/>
  <c r="I96" i="2"/>
  <c r="M102" i="2"/>
  <c r="O43" i="2"/>
  <c r="Q111" i="2"/>
  <c r="P141" i="2"/>
  <c r="N25" i="2"/>
  <c r="A68" i="2"/>
  <c r="Q68" i="2"/>
  <c r="O150" i="2"/>
  <c r="I108" i="2"/>
  <c r="A18" i="2"/>
  <c r="E74" i="2"/>
  <c r="J105" i="2"/>
  <c r="K31" i="2"/>
  <c r="B95" i="2"/>
  <c r="D40" i="2"/>
  <c r="A126" i="2"/>
  <c r="C119" i="2"/>
  <c r="O126" i="2"/>
  <c r="P126" i="2"/>
  <c r="F79" i="2"/>
  <c r="C148" i="2"/>
  <c r="L102" i="2"/>
  <c r="A121" i="2"/>
  <c r="P21" i="2"/>
  <c r="O99" i="2"/>
  <c r="K23" i="2"/>
  <c r="C132" i="2"/>
  <c r="H18" i="2"/>
  <c r="L70" i="2"/>
  <c r="B154" i="2"/>
  <c r="H60" i="2"/>
  <c r="D82" i="2"/>
  <c r="D140" i="2"/>
  <c r="F121" i="2"/>
  <c r="G38" i="2"/>
  <c r="L72" i="2"/>
  <c r="A79" i="2"/>
  <c r="E84" i="2"/>
  <c r="P119" i="2"/>
  <c r="A27" i="2"/>
  <c r="D152" i="2"/>
  <c r="E29" i="2"/>
  <c r="I98" i="2"/>
  <c r="P95" i="2"/>
  <c r="L140" i="2"/>
  <c r="Q49" i="2"/>
  <c r="P41" i="2"/>
  <c r="B58" i="2"/>
  <c r="P43" i="2"/>
  <c r="K99" i="2"/>
  <c r="C46" i="2"/>
  <c r="M140" i="2"/>
  <c r="E100" i="2"/>
  <c r="J17" i="2"/>
  <c r="M51" i="2"/>
  <c r="D30" i="2"/>
  <c r="F83" i="2"/>
  <c r="J144" i="2"/>
  <c r="K111" i="2"/>
  <c r="N14" i="2"/>
  <c r="P57" i="2"/>
  <c r="P113" i="2"/>
  <c r="L49" i="2"/>
  <c r="K94" i="2"/>
  <c r="H97" i="2"/>
  <c r="I151" i="2"/>
  <c r="B143" i="2"/>
  <c r="N52" i="2"/>
  <c r="K42" i="2"/>
  <c r="O19" i="2"/>
  <c r="N146" i="2"/>
  <c r="C28" i="2"/>
  <c r="G77" i="2"/>
  <c r="L82" i="2"/>
  <c r="P11" i="2"/>
  <c r="O41" i="2"/>
  <c r="Q24" i="2"/>
  <c r="C95" i="2"/>
  <c r="J58" i="2"/>
  <c r="P153" i="2"/>
  <c r="H129" i="2"/>
  <c r="C68" i="2"/>
  <c r="N99" i="2"/>
  <c r="G21" i="2"/>
  <c r="Q98" i="2"/>
  <c r="I38" i="2"/>
  <c r="P88" i="2"/>
  <c r="B73" i="2"/>
  <c r="P24" i="2"/>
  <c r="N36" i="2"/>
  <c r="A34" i="2"/>
  <c r="K141" i="2"/>
  <c r="B88" i="2"/>
  <c r="A55" i="2"/>
  <c r="A154" i="2"/>
  <c r="N110" i="2"/>
  <c r="N19" i="2"/>
  <c r="E108" i="2"/>
  <c r="N83" i="2"/>
  <c r="C58" i="2"/>
  <c r="I27" i="2"/>
  <c r="F51" i="2"/>
  <c r="M79" i="2"/>
  <c r="B105" i="2"/>
  <c r="E77" i="2"/>
  <c r="B10" i="2"/>
  <c r="M43" i="2"/>
  <c r="H65" i="2"/>
  <c r="F108" i="2"/>
  <c r="B35" i="2"/>
  <c r="M87" i="2"/>
  <c r="H67" i="2"/>
  <c r="O85" i="2"/>
  <c r="F25" i="2"/>
  <c r="B67" i="2"/>
  <c r="E13" i="2"/>
  <c r="B141" i="2"/>
  <c r="B144" i="2"/>
  <c r="A101" i="2"/>
  <c r="E60" i="2"/>
  <c r="M40" i="2"/>
  <c r="P101" i="2"/>
  <c r="O108" i="2"/>
  <c r="F131" i="2"/>
  <c r="B125" i="2"/>
  <c r="O115" i="2"/>
  <c r="N134" i="2"/>
  <c r="L45" i="2"/>
  <c r="N80" i="2"/>
  <c r="I152" i="2"/>
  <c r="J77" i="2"/>
  <c r="N41" i="2"/>
  <c r="O12" i="2"/>
  <c r="Q140" i="2"/>
  <c r="I99" i="2"/>
  <c r="G153" i="2"/>
  <c r="C97" i="2"/>
  <c r="D120" i="2"/>
  <c r="O32" i="2"/>
  <c r="B118" i="2"/>
  <c r="A99" i="2"/>
  <c r="G99" i="2"/>
  <c r="J96" i="2"/>
  <c r="C100" i="2"/>
  <c r="H41" i="2"/>
  <c r="D80" i="2"/>
  <c r="H82" i="2"/>
  <c r="K127" i="2"/>
  <c r="N51" i="2"/>
  <c r="L60" i="2"/>
  <c r="D32" i="2"/>
  <c r="G123" i="2"/>
  <c r="N26" i="2"/>
  <c r="M151" i="2"/>
  <c r="M63" i="2"/>
  <c r="B147" i="2"/>
  <c r="N47" i="2"/>
  <c r="A36" i="2"/>
  <c r="G57" i="2"/>
  <c r="Q71" i="2"/>
  <c r="B75" i="2"/>
  <c r="N105" i="2"/>
  <c r="E93" i="2"/>
  <c r="K54" i="2"/>
  <c r="N45" i="2"/>
  <c r="E95" i="2"/>
  <c r="L65" i="2"/>
  <c r="P35" i="2"/>
  <c r="J132" i="2"/>
  <c r="O39" i="2"/>
  <c r="A19" i="2"/>
  <c r="I68" i="2"/>
  <c r="M124" i="2"/>
  <c r="C146" i="2"/>
  <c r="Q154" i="2"/>
  <c r="K130" i="2"/>
  <c r="G83" i="2"/>
  <c r="B80" i="2"/>
  <c r="N39" i="2"/>
  <c r="M127" i="2"/>
  <c r="M153" i="2"/>
  <c r="M121" i="2"/>
  <c r="E113" i="2"/>
  <c r="M45" i="2"/>
  <c r="L98" i="2"/>
  <c r="C69" i="2"/>
  <c r="B98" i="2"/>
  <c r="H11" i="2"/>
  <c r="A37" i="2"/>
  <c r="O112" i="2"/>
  <c r="C113" i="2"/>
  <c r="B74" i="2"/>
  <c r="B66" i="2"/>
  <c r="H52" i="2"/>
  <c r="M72" i="2"/>
  <c r="C104" i="2"/>
  <c r="E110" i="2"/>
  <c r="I141" i="2"/>
  <c r="D50" i="2"/>
  <c r="E38" i="2"/>
  <c r="K137" i="2"/>
  <c r="D107" i="2"/>
  <c r="B25" i="2"/>
  <c r="Q85" i="2"/>
  <c r="J33" i="2"/>
  <c r="J116" i="2"/>
  <c r="A108" i="2"/>
  <c r="F100" i="2"/>
  <c r="G124" i="2"/>
  <c r="G89" i="2"/>
  <c r="J44" i="2"/>
  <c r="O111" i="2"/>
  <c r="H128" i="2"/>
  <c r="K46" i="2"/>
  <c r="F81" i="2"/>
  <c r="A81" i="2"/>
  <c r="P87" i="2"/>
  <c r="P17" i="2"/>
  <c r="F86" i="2"/>
  <c r="H100" i="2"/>
  <c r="A29" i="2"/>
  <c r="K55" i="2"/>
  <c r="A33" i="2"/>
  <c r="P16" i="2"/>
  <c r="A80" i="2"/>
  <c r="J131" i="2"/>
  <c r="L63" i="2"/>
  <c r="J91" i="2"/>
  <c r="M100" i="2"/>
  <c r="N31" i="2"/>
  <c r="N148" i="2"/>
  <c r="G146" i="2"/>
  <c r="L116" i="2"/>
  <c r="K29" i="2"/>
  <c r="A123" i="2"/>
  <c r="D119" i="2"/>
  <c r="H118" i="2"/>
  <c r="G149" i="2"/>
  <c r="M113" i="2"/>
  <c r="G141" i="2"/>
  <c r="A137" i="2"/>
  <c r="G26" i="2"/>
  <c r="P86" i="2"/>
  <c r="L126" i="2"/>
  <c r="J129" i="2"/>
  <c r="B130" i="2"/>
  <c r="D17" i="2"/>
  <c r="C49" i="2"/>
  <c r="O151" i="2"/>
  <c r="Q32" i="2"/>
  <c r="H84" i="2"/>
  <c r="M76" i="2"/>
  <c r="C116" i="2"/>
  <c r="J78" i="2"/>
  <c r="L107" i="2"/>
  <c r="Q20" i="2"/>
  <c r="I42" i="2"/>
  <c r="E141" i="2"/>
  <c r="I118" i="2"/>
  <c r="J10" i="2"/>
  <c r="F144" i="2"/>
  <c r="Q70" i="2"/>
  <c r="O86" i="2"/>
  <c r="A65" i="2"/>
  <c r="P70" i="2"/>
  <c r="B11" i="2"/>
  <c r="J142" i="2"/>
  <c r="K122" i="2"/>
  <c r="F53" i="2"/>
  <c r="N98" i="2"/>
  <c r="F130" i="2"/>
  <c r="A71" i="2"/>
  <c r="F143" i="2"/>
  <c r="P127" i="2"/>
  <c r="L124" i="2"/>
  <c r="H75" i="2"/>
  <c r="M90" i="2"/>
  <c r="F55" i="2"/>
  <c r="Q22" i="2"/>
  <c r="P84" i="2"/>
  <c r="C147" i="2"/>
  <c r="N100" i="2"/>
  <c r="M141" i="2"/>
  <c r="I19" i="2"/>
  <c r="J61" i="2"/>
  <c r="A11" i="2"/>
  <c r="K98" i="2"/>
  <c r="H132" i="2"/>
  <c r="D133" i="2"/>
  <c r="H42" i="2"/>
  <c r="Q13" i="2"/>
  <c r="O145" i="2"/>
  <c r="D99" i="2"/>
  <c r="J87" i="2"/>
  <c r="P65" i="2"/>
  <c r="L85" i="2"/>
  <c r="L30" i="2"/>
  <c r="A110" i="2"/>
  <c r="B77" i="2"/>
  <c r="N13" i="2"/>
  <c r="L139" i="2"/>
  <c r="M111" i="2"/>
  <c r="N119" i="2"/>
  <c r="P108" i="2"/>
  <c r="Q103" i="2"/>
  <c r="A45" i="2"/>
  <c r="K13" i="2"/>
  <c r="C127" i="2"/>
  <c r="D72" i="2"/>
  <c r="K56" i="2"/>
  <c r="A88" i="2"/>
  <c r="L96" i="2"/>
  <c r="E116" i="2"/>
  <c r="K138" i="2"/>
  <c r="Q66" i="2"/>
  <c r="M37" i="2"/>
  <c r="O89" i="2"/>
  <c r="P104" i="2"/>
  <c r="E61" i="2"/>
  <c r="C110" i="2"/>
  <c r="E36" i="2"/>
  <c r="K66" i="2"/>
  <c r="C72" i="2"/>
  <c r="A40" i="2"/>
  <c r="N43" i="2"/>
  <c r="G50" i="2"/>
  <c r="J122" i="2"/>
  <c r="I154" i="2"/>
  <c r="C122" i="2"/>
  <c r="N66" i="2"/>
  <c r="D66" i="2"/>
  <c r="C138" i="2"/>
  <c r="H124" i="2"/>
  <c r="N11" i="2"/>
  <c r="J110" i="2"/>
  <c r="A58" i="2"/>
  <c r="P20" i="2"/>
  <c r="K24" i="2"/>
  <c r="D77" i="2"/>
  <c r="L21" i="2"/>
  <c r="I153" i="2"/>
  <c r="H85" i="2"/>
  <c r="H54" i="2"/>
  <c r="M65" i="2"/>
  <c r="K144" i="2"/>
  <c r="F147" i="2"/>
  <c r="C71" i="2"/>
  <c r="J154" i="2"/>
  <c r="O102" i="2"/>
  <c r="G41" i="2"/>
  <c r="A49" i="2"/>
  <c r="M98" i="2"/>
  <c r="I35" i="2"/>
  <c r="O30" i="2"/>
  <c r="Q123" i="2"/>
  <c r="K134" i="2"/>
  <c r="E117" i="2"/>
  <c r="N149" i="2"/>
  <c r="E30" i="2"/>
  <c r="M20" i="2"/>
  <c r="Q107" i="2"/>
  <c r="M27" i="2"/>
  <c r="L129" i="2"/>
  <c r="J68" i="2"/>
  <c r="E34" i="2"/>
  <c r="D93" i="2"/>
  <c r="M58" i="2"/>
  <c r="H81" i="2"/>
  <c r="N102" i="2"/>
  <c r="J19" i="2"/>
  <c r="D136" i="2"/>
  <c r="B16" i="2"/>
  <c r="B110" i="2"/>
  <c r="I106" i="2"/>
  <c r="B28" i="2"/>
  <c r="B62" i="2"/>
  <c r="F44" i="2"/>
  <c r="E135" i="2"/>
  <c r="L38" i="2"/>
  <c r="C52" i="2"/>
  <c r="G47" i="2"/>
  <c r="K92" i="2"/>
  <c r="K43" i="2"/>
  <c r="F109" i="2"/>
  <c r="H45" i="2"/>
  <c r="A96" i="2"/>
  <c r="G72" i="2"/>
  <c r="A62" i="2"/>
  <c r="Q55" i="2"/>
  <c r="M17" i="2"/>
  <c r="L77" i="2"/>
  <c r="F132" i="2"/>
  <c r="M134" i="2"/>
  <c r="H99" i="2"/>
  <c r="H63" i="2"/>
  <c r="A148" i="2"/>
  <c r="B26" i="2"/>
  <c r="D59" i="2"/>
  <c r="C134" i="2"/>
  <c r="P42" i="2"/>
  <c r="L36" i="2"/>
  <c r="E62" i="2"/>
  <c r="K65" i="2"/>
  <c r="I142" i="2"/>
  <c r="E51" i="2"/>
  <c r="L79" i="2"/>
  <c r="B29" i="2"/>
  <c r="O135" i="2"/>
  <c r="M68" i="2"/>
  <c r="G88" i="2"/>
  <c r="A149" i="2"/>
  <c r="Q132" i="2"/>
  <c r="L44" i="2"/>
  <c r="F62" i="2"/>
  <c r="J73" i="2"/>
  <c r="E53" i="2"/>
  <c r="G138" i="2"/>
  <c r="B32" i="2"/>
  <c r="C21" i="2"/>
  <c r="I66" i="2"/>
  <c r="F136" i="2"/>
  <c r="H136" i="2"/>
  <c r="B101" i="2"/>
  <c r="B79" i="2"/>
  <c r="H73" i="2"/>
  <c r="M91" i="2"/>
  <c r="L28" i="2"/>
  <c r="N125" i="2"/>
  <c r="B116" i="2"/>
  <c r="Q95" i="2"/>
  <c r="C26" i="2"/>
  <c r="F40" i="2"/>
  <c r="K38" i="2"/>
  <c r="G100" i="2"/>
  <c r="J130" i="2"/>
  <c r="O139" i="2"/>
  <c r="I69" i="2"/>
  <c r="M13" i="2"/>
  <c r="J75" i="2"/>
  <c r="I44" i="2"/>
  <c r="K35" i="2"/>
  <c r="M41" i="2"/>
  <c r="N123" i="2"/>
  <c r="G142" i="2"/>
  <c r="P22" i="2"/>
  <c r="L111" i="2"/>
  <c r="J117" i="2"/>
  <c r="E26" i="2"/>
  <c r="E14" i="2"/>
  <c r="B82" i="2"/>
  <c r="D10" i="2"/>
  <c r="P32" i="2"/>
  <c r="P64" i="2"/>
  <c r="D48" i="2"/>
  <c r="Q147" i="2"/>
  <c r="I103" i="2"/>
  <c r="K16" i="2"/>
  <c r="N22" i="2"/>
  <c r="K81" i="2"/>
  <c r="H87" i="2"/>
  <c r="L132" i="2"/>
  <c r="N135" i="2"/>
  <c r="D49" i="2"/>
  <c r="Q45" i="2"/>
  <c r="J125" i="2"/>
  <c r="E142" i="2"/>
  <c r="C61" i="2"/>
  <c r="H50" i="2"/>
  <c r="Q34" i="2"/>
  <c r="H70" i="2"/>
  <c r="L153" i="2"/>
  <c r="Q115" i="2"/>
  <c r="I80" i="2"/>
  <c r="Q113" i="2"/>
  <c r="P123" i="2"/>
  <c r="I39" i="2"/>
  <c r="C88" i="2"/>
  <c r="D114" i="2"/>
  <c r="N137" i="2"/>
  <c r="C131" i="2"/>
  <c r="Q84" i="2"/>
  <c r="F60" i="2"/>
  <c r="H79" i="2"/>
  <c r="O60" i="2"/>
  <c r="E145" i="2"/>
  <c r="E9" i="2"/>
  <c r="K145" i="2"/>
  <c r="F68" i="2"/>
  <c r="K57" i="2"/>
  <c r="O65" i="2"/>
  <c r="F153" i="2"/>
</calcChain>
</file>

<file path=xl/sharedStrings.xml><?xml version="1.0" encoding="utf-8"?>
<sst xmlns="http://schemas.openxmlformats.org/spreadsheetml/2006/main" count="62887" uniqueCount="7158">
  <si>
    <t>Country Cluster</t>
  </si>
  <si>
    <t>Commodity Basis</t>
  </si>
  <si>
    <t>Charge Type</t>
  </si>
  <si>
    <t>Tariff Loc</t>
  </si>
  <si>
    <t>Validity from</t>
  </si>
  <si>
    <t>Freetime Granted</t>
  </si>
  <si>
    <t>Start Event</t>
  </si>
  <si>
    <t>Equipment</t>
  </si>
  <si>
    <t>Commodity</t>
  </si>
  <si>
    <t>Period 1 after Freetime</t>
  </si>
  <si>
    <t>Unit Price for Period 1</t>
  </si>
  <si>
    <t>Period 2 after Freetime</t>
  </si>
  <si>
    <t>Unit Price for Period 2</t>
  </si>
  <si>
    <t>Period 3 after Freetime</t>
  </si>
  <si>
    <t>Unit Price for Period 3</t>
  </si>
  <si>
    <t>Period 4 after Freetime</t>
  </si>
  <si>
    <t>Unit Price for Period 4</t>
  </si>
  <si>
    <t>Period 5 after Freetime</t>
  </si>
  <si>
    <t>Unit Price for Period 5</t>
  </si>
  <si>
    <t>Albania</t>
  </si>
  <si>
    <t>N</t>
  </si>
  <si>
    <t>Detention</t>
  </si>
  <si>
    <t>ALDUR</t>
  </si>
  <si>
    <t>DISCHARGE</t>
  </si>
  <si>
    <t>20DRY</t>
  </si>
  <si>
    <t>GENERAL CARGO</t>
  </si>
  <si>
    <t>DAY 21 - ∞</t>
  </si>
  <si>
    <t>-</t>
  </si>
  <si>
    <t>40DRY/40HDRY</t>
  </si>
  <si>
    <t>Angola</t>
  </si>
  <si>
    <t>AOLAD</t>
  </si>
  <si>
    <t>15 DAY</t>
  </si>
  <si>
    <t>USD 25 per DAY</t>
  </si>
  <si>
    <t>USD 50 per DAY</t>
  </si>
  <si>
    <t>USD 100 per DAY</t>
  </si>
  <si>
    <t>USD 200 per DAY</t>
  </si>
  <si>
    <t>AOSILTM</t>
  </si>
  <si>
    <t>Argentina</t>
  </si>
  <si>
    <t>East Coast South America Area</t>
  </si>
  <si>
    <t>ARBUE</t>
  </si>
  <si>
    <t>18 DAY</t>
  </si>
  <si>
    <t>DAY 19 - ∞</t>
  </si>
  <si>
    <t>USD 63 per DAY</t>
  </si>
  <si>
    <t>USD 125 per DAY</t>
  </si>
  <si>
    <t>40NOR</t>
  </si>
  <si>
    <t>ARCOR</t>
  </si>
  <si>
    <t>ARUSH</t>
  </si>
  <si>
    <t>Australia</t>
  </si>
  <si>
    <t>AUADL</t>
  </si>
  <si>
    <t>11 DAY</t>
  </si>
  <si>
    <t>DAY 16 - ∞</t>
  </si>
  <si>
    <t>20NOR</t>
  </si>
  <si>
    <t>AUBNE</t>
  </si>
  <si>
    <t>AUFRE</t>
  </si>
  <si>
    <t>AUMEL</t>
  </si>
  <si>
    <t>AUNTL</t>
  </si>
  <si>
    <t>AUQRF</t>
  </si>
  <si>
    <t>AUSYD</t>
  </si>
  <si>
    <t>AUTSV</t>
  </si>
  <si>
    <t>AUDEV</t>
  </si>
  <si>
    <t>AUHBA</t>
  </si>
  <si>
    <t>Austria</t>
  </si>
  <si>
    <t>North West Continent Area</t>
  </si>
  <si>
    <t>ATVIE</t>
  </si>
  <si>
    <t>5 DAY</t>
  </si>
  <si>
    <t>GATE-OUT FULL</t>
  </si>
  <si>
    <t>Bahrain</t>
  </si>
  <si>
    <t>BHBAH</t>
  </si>
  <si>
    <t>8 DAY</t>
  </si>
  <si>
    <t>DAY 17 - ∞</t>
  </si>
  <si>
    <t>Bangladesh</t>
  </si>
  <si>
    <t>BDCGP</t>
  </si>
  <si>
    <t>10 DAY</t>
  </si>
  <si>
    <t>DAY 18 - ∞</t>
  </si>
  <si>
    <t>USD 95 per DAY</t>
  </si>
  <si>
    <t>BDCNHTM</t>
  </si>
  <si>
    <t>BDDAC</t>
  </si>
  <si>
    <t>BDSAA</t>
  </si>
  <si>
    <t>Belgium</t>
  </si>
  <si>
    <t>Y</t>
  </si>
  <si>
    <t>BEALL</t>
  </si>
  <si>
    <t>BEANT</t>
  </si>
  <si>
    <t>DAY 11 - DAY 14</t>
  </si>
  <si>
    <t>DAY 22 - ∞</t>
  </si>
  <si>
    <t>6 DAY</t>
  </si>
  <si>
    <t>DAY 7 - DAY 13</t>
  </si>
  <si>
    <t>BEZEE</t>
  </si>
  <si>
    <t>14 DAY</t>
  </si>
  <si>
    <t>DAY 26 - ∞</t>
  </si>
  <si>
    <t>Benin</t>
  </si>
  <si>
    <t>BJCOO</t>
  </si>
  <si>
    <t>Botswana</t>
  </si>
  <si>
    <t>BWGBR</t>
  </si>
  <si>
    <t>Brazil</t>
  </si>
  <si>
    <t>BRSSZ</t>
  </si>
  <si>
    <t>21 DAY</t>
  </si>
  <si>
    <t>Bulgaria</t>
  </si>
  <si>
    <t>BGBOJTM</t>
  </si>
  <si>
    <t>DAY 15 - ∞</t>
  </si>
  <si>
    <t>BGVAR</t>
  </si>
  <si>
    <t>Cambodia</t>
  </si>
  <si>
    <t>KHKOS</t>
  </si>
  <si>
    <t>USD 40 per DAY</t>
  </si>
  <si>
    <t>DAY 6 - DAY 12</t>
  </si>
  <si>
    <t>DAY 13 - ∞</t>
  </si>
  <si>
    <t>Cameroon</t>
  </si>
  <si>
    <t>CMDLA</t>
  </si>
  <si>
    <t>DAY 12 - ∞</t>
  </si>
  <si>
    <t>DAY 14 - ∞</t>
  </si>
  <si>
    <t>Cape Verde Island</t>
  </si>
  <si>
    <t>CVPRA</t>
  </si>
  <si>
    <t>DAY 11 - ∞</t>
  </si>
  <si>
    <t>China</t>
  </si>
  <si>
    <t>CNIWNCT</t>
  </si>
  <si>
    <t>CNNAN</t>
  </si>
  <si>
    <t>CNYATCT</t>
  </si>
  <si>
    <t>CNCGS</t>
  </si>
  <si>
    <t>CNDAI</t>
  </si>
  <si>
    <t>CNHSK</t>
  </si>
  <si>
    <t>CNHUP</t>
  </si>
  <si>
    <t>CNIWN</t>
  </si>
  <si>
    <t>CNNKG</t>
  </si>
  <si>
    <t>CNNPO</t>
  </si>
  <si>
    <t>CNSGH</t>
  </si>
  <si>
    <t>CNSHE</t>
  </si>
  <si>
    <t>CNTST</t>
  </si>
  <si>
    <t>CNXIM</t>
  </si>
  <si>
    <t>CNYAT</t>
  </si>
  <si>
    <t>CNBEI</t>
  </si>
  <si>
    <t>CNKUG</t>
  </si>
  <si>
    <t>CNSYA</t>
  </si>
  <si>
    <t>CNXIA</t>
  </si>
  <si>
    <t>Comoro Islands</t>
  </si>
  <si>
    <t>KM77X</t>
  </si>
  <si>
    <t>Congo</t>
  </si>
  <si>
    <t>CGPNR</t>
  </si>
  <si>
    <t>Congo, Dem. Rep. of</t>
  </si>
  <si>
    <t>CDMAT</t>
  </si>
  <si>
    <t>Croatia</t>
  </si>
  <si>
    <t>HRRJK</t>
  </si>
  <si>
    <t>HRZAGTM</t>
  </si>
  <si>
    <t>Cyprus</t>
  </si>
  <si>
    <t>CYNIC</t>
  </si>
  <si>
    <t>Czech Republic</t>
  </si>
  <si>
    <t>CZPRH</t>
  </si>
  <si>
    <t>Denmark</t>
  </si>
  <si>
    <t>DKAAR</t>
  </si>
  <si>
    <t>Egypt</t>
  </si>
  <si>
    <t>EGALD</t>
  </si>
  <si>
    <t>EGALY</t>
  </si>
  <si>
    <t>EGNUB</t>
  </si>
  <si>
    <t>USD 180 per DAY</t>
  </si>
  <si>
    <t>EGSUD</t>
  </si>
  <si>
    <t>USD 150 per DAY</t>
  </si>
  <si>
    <t>EGCAI</t>
  </si>
  <si>
    <t>USD 80 per DAY</t>
  </si>
  <si>
    <t>USD 130 per DAY</t>
  </si>
  <si>
    <t>Equatorial Guinea</t>
  </si>
  <si>
    <t>GQMAL</t>
  </si>
  <si>
    <t>Estonia</t>
  </si>
  <si>
    <t>EETLL</t>
  </si>
  <si>
    <t>Fiji Islands</t>
  </si>
  <si>
    <t>FJSUV</t>
  </si>
  <si>
    <t>Finland</t>
  </si>
  <si>
    <t>FIHEL</t>
  </si>
  <si>
    <t>4 DAY</t>
  </si>
  <si>
    <t>France</t>
  </si>
  <si>
    <t>FR6BE</t>
  </si>
  <si>
    <t>DAY 6 - DAY 9</t>
  </si>
  <si>
    <t>DAY 10 - ∞</t>
  </si>
  <si>
    <t>FRBES</t>
  </si>
  <si>
    <t>FRDUK</t>
  </si>
  <si>
    <t>FRLEH</t>
  </si>
  <si>
    <t>FRLYN</t>
  </si>
  <si>
    <t>FRMRS</t>
  </si>
  <si>
    <t>FRMTI</t>
  </si>
  <si>
    <t>FRPAR</t>
  </si>
  <si>
    <t>FRBUX</t>
  </si>
  <si>
    <t>FRIQI</t>
  </si>
  <si>
    <t>FRLLE</t>
  </si>
  <si>
    <t>FROXM</t>
  </si>
  <si>
    <t>FRSTB</t>
  </si>
  <si>
    <t>FRURO</t>
  </si>
  <si>
    <t>Gabon</t>
  </si>
  <si>
    <t>GALBV</t>
  </si>
  <si>
    <t>Gambia</t>
  </si>
  <si>
    <t>GMBTH</t>
  </si>
  <si>
    <t>Georgia</t>
  </si>
  <si>
    <t>GETBL</t>
  </si>
  <si>
    <t>USD 60 per DAY</t>
  </si>
  <si>
    <t>Germany</t>
  </si>
  <si>
    <t>DEBRV</t>
  </si>
  <si>
    <t>DEHAM</t>
  </si>
  <si>
    <t>DEWVN</t>
  </si>
  <si>
    <t>DEGER</t>
  </si>
  <si>
    <t>DAY 9 - DAY 15</t>
  </si>
  <si>
    <t>DAY 15 - DAY 17</t>
  </si>
  <si>
    <t>Ghana</t>
  </si>
  <si>
    <t>GHTMA</t>
  </si>
  <si>
    <t>Greece</t>
  </si>
  <si>
    <t>GRATH</t>
  </si>
  <si>
    <t>GRSLK</t>
  </si>
  <si>
    <t>Guadeloupe</t>
  </si>
  <si>
    <t>GPPTP</t>
  </si>
  <si>
    <t>Guinea</t>
  </si>
  <si>
    <t>GNCKYTM</t>
  </si>
  <si>
    <t>Guinea-Bissau</t>
  </si>
  <si>
    <t>GWBXO</t>
  </si>
  <si>
    <t>Hong Kong</t>
  </si>
  <si>
    <t>HKHKG</t>
  </si>
  <si>
    <t>Hungary</t>
  </si>
  <si>
    <t>HUBUD</t>
  </si>
  <si>
    <t>India</t>
  </si>
  <si>
    <t>INCOK</t>
  </si>
  <si>
    <t>INENN</t>
  </si>
  <si>
    <t>INHAZ</t>
  </si>
  <si>
    <t>INHDA</t>
  </si>
  <si>
    <t>INKAK</t>
  </si>
  <si>
    <t>INKAT</t>
  </si>
  <si>
    <t>INKRI</t>
  </si>
  <si>
    <t>INLT4</t>
  </si>
  <si>
    <t>INMAA</t>
  </si>
  <si>
    <t>DAY 5 - DAY 8</t>
  </si>
  <si>
    <t>INMLR</t>
  </si>
  <si>
    <t>INMRM</t>
  </si>
  <si>
    <t>INPPV</t>
  </si>
  <si>
    <t>INTUT</t>
  </si>
  <si>
    <t>INTUTDB</t>
  </si>
  <si>
    <t>INVTZ</t>
  </si>
  <si>
    <t>INCCU</t>
  </si>
  <si>
    <t>INJHT</t>
  </si>
  <si>
    <t>INBLR</t>
  </si>
  <si>
    <t>INJHT01</t>
  </si>
  <si>
    <t>INNWD</t>
  </si>
  <si>
    <t>INNWDIC</t>
  </si>
  <si>
    <t>Indonesia</t>
  </si>
  <si>
    <t>IDJKT</t>
  </si>
  <si>
    <t>USD 120 per DAY</t>
  </si>
  <si>
    <t>IDMED01</t>
  </si>
  <si>
    <t>IDSEM04</t>
  </si>
  <si>
    <t>IDSUB02</t>
  </si>
  <si>
    <t>Iran</t>
  </si>
  <si>
    <t>IRTHR</t>
  </si>
  <si>
    <t>Iraq</t>
  </si>
  <si>
    <t>IQUMM</t>
  </si>
  <si>
    <t>Ireland</t>
  </si>
  <si>
    <t>IEDUB</t>
  </si>
  <si>
    <t>IEORK</t>
  </si>
  <si>
    <t>Israel</t>
  </si>
  <si>
    <t>ILHFA</t>
  </si>
  <si>
    <t>USD 35 per DAY</t>
  </si>
  <si>
    <t>Italy</t>
  </si>
  <si>
    <t>ITGOA</t>
  </si>
  <si>
    <t>Ivory Coast</t>
  </si>
  <si>
    <t>CIABJ</t>
  </si>
  <si>
    <t>Japan</t>
  </si>
  <si>
    <t>JPHKT</t>
  </si>
  <si>
    <t>JPKOB</t>
  </si>
  <si>
    <t>JPOSA</t>
  </si>
  <si>
    <t>JPSMZ</t>
  </si>
  <si>
    <t>JPHIJ</t>
  </si>
  <si>
    <t>DAY 9 - DAY 12</t>
  </si>
  <si>
    <t>JPTYO</t>
  </si>
  <si>
    <t>Jordan</t>
  </si>
  <si>
    <t>JOAHZ</t>
  </si>
  <si>
    <t>Korea, South</t>
  </si>
  <si>
    <t>KRSEL</t>
  </si>
  <si>
    <t>Kuwait</t>
  </si>
  <si>
    <t>KWKWI</t>
  </si>
  <si>
    <t>Latvia</t>
  </si>
  <si>
    <t>LVRIX</t>
  </si>
  <si>
    <t>Lebanon</t>
  </si>
  <si>
    <t>LBBUU</t>
  </si>
  <si>
    <t>Liberia</t>
  </si>
  <si>
    <t>LRMLW</t>
  </si>
  <si>
    <t>Libya</t>
  </si>
  <si>
    <t>LYBEG</t>
  </si>
  <si>
    <t>Lithuania</t>
  </si>
  <si>
    <t>LTKLP</t>
  </si>
  <si>
    <t>Madagascar</t>
  </si>
  <si>
    <t>MGANT</t>
  </si>
  <si>
    <t>Malawi</t>
  </si>
  <si>
    <t>MWLIL</t>
  </si>
  <si>
    <t>Malaysia</t>
  </si>
  <si>
    <t>MYKCH</t>
  </si>
  <si>
    <t>MYKUA</t>
  </si>
  <si>
    <t>MYKUL</t>
  </si>
  <si>
    <t>MYPEN</t>
  </si>
  <si>
    <t>MYTPPTM</t>
  </si>
  <si>
    <t>Maldives</t>
  </si>
  <si>
    <t>MVMML</t>
  </si>
  <si>
    <t>Malta</t>
  </si>
  <si>
    <t>MTJMWTM</t>
  </si>
  <si>
    <t>Martinique</t>
  </si>
  <si>
    <t>MQFDF</t>
  </si>
  <si>
    <t>Mauritania</t>
  </si>
  <si>
    <t>MRNLU</t>
  </si>
  <si>
    <t>Mauritius</t>
  </si>
  <si>
    <t>MUPLO</t>
  </si>
  <si>
    <t>Mongolia</t>
  </si>
  <si>
    <t>MNULB</t>
  </si>
  <si>
    <t>Montenegro</t>
  </si>
  <si>
    <t>MEBAR</t>
  </si>
  <si>
    <t>Morocco</t>
  </si>
  <si>
    <t>MACAS</t>
  </si>
  <si>
    <t>Mozambique</t>
  </si>
  <si>
    <t>MZMPM</t>
  </si>
  <si>
    <t>Myanmar (Burma)</t>
  </si>
  <si>
    <t>MMRGN</t>
  </si>
  <si>
    <t>Namibia</t>
  </si>
  <si>
    <t>NAWBA</t>
  </si>
  <si>
    <t>Nepal</t>
  </si>
  <si>
    <t>NPBIR</t>
  </si>
  <si>
    <t>Netherlands</t>
  </si>
  <si>
    <t>NLROT</t>
  </si>
  <si>
    <t>NLNLD</t>
  </si>
  <si>
    <t>New Caledonia</t>
  </si>
  <si>
    <t>NCNOU</t>
  </si>
  <si>
    <t>New Zealand</t>
  </si>
  <si>
    <t>NZAKL</t>
  </si>
  <si>
    <t>Nigeria</t>
  </si>
  <si>
    <t>NGAPP</t>
  </si>
  <si>
    <t>NGKAN</t>
  </si>
  <si>
    <t>NGON1</t>
  </si>
  <si>
    <t>NGAPPST</t>
  </si>
  <si>
    <t>Norway</t>
  </si>
  <si>
    <t>NODRM</t>
  </si>
  <si>
    <t>NOOSL</t>
  </si>
  <si>
    <t>Oman</t>
  </si>
  <si>
    <t>OMMCT</t>
  </si>
  <si>
    <t>Pakistan</t>
  </si>
  <si>
    <t>PKKHITM</t>
  </si>
  <si>
    <t>PKLHR</t>
  </si>
  <si>
    <t>Papua New Guinea</t>
  </si>
  <si>
    <t>PGLAE</t>
  </si>
  <si>
    <t>PGMAG</t>
  </si>
  <si>
    <t>PGPOM</t>
  </si>
  <si>
    <t>PGWWK</t>
  </si>
  <si>
    <t>Paraguay</t>
  </si>
  <si>
    <t>PYASU</t>
  </si>
  <si>
    <t>Philippines</t>
  </si>
  <si>
    <t>PHBTG</t>
  </si>
  <si>
    <t>PHCEB</t>
  </si>
  <si>
    <t>PHMNL</t>
  </si>
  <si>
    <t>PHPNA</t>
  </si>
  <si>
    <t>Poland</t>
  </si>
  <si>
    <t>PLGDN</t>
  </si>
  <si>
    <t>Portugal</t>
  </si>
  <si>
    <t>PTLEX</t>
  </si>
  <si>
    <t>PTLIS</t>
  </si>
  <si>
    <t>Qatar</t>
  </si>
  <si>
    <t>QADOH</t>
  </si>
  <si>
    <t>Reunion</t>
  </si>
  <si>
    <t>REREU</t>
  </si>
  <si>
    <t>Russia</t>
  </si>
  <si>
    <t>RUAZOTM</t>
  </si>
  <si>
    <t>USD 220 per DAY</t>
  </si>
  <si>
    <t>RUKLD</t>
  </si>
  <si>
    <t>RUKLDTM</t>
  </si>
  <si>
    <t>RULEDTM</t>
  </si>
  <si>
    <t>USD 160 per DAY</t>
  </si>
  <si>
    <t>RUNVSCP</t>
  </si>
  <si>
    <t>RUNVSNL</t>
  </si>
  <si>
    <t>RUNVSPT</t>
  </si>
  <si>
    <t>RUPLP</t>
  </si>
  <si>
    <t>RUUST</t>
  </si>
  <si>
    <t>RUFM5</t>
  </si>
  <si>
    <t>RUVLVTM</t>
  </si>
  <si>
    <t>RUVYP</t>
  </si>
  <si>
    <t>Saudi Arabia</t>
  </si>
  <si>
    <t>SADAM</t>
  </si>
  <si>
    <t>SAJED</t>
  </si>
  <si>
    <t>SARIA</t>
  </si>
  <si>
    <t>Senegal</t>
  </si>
  <si>
    <t>SNDKR</t>
  </si>
  <si>
    <t>Seychelles</t>
  </si>
  <si>
    <t>SCVIC</t>
  </si>
  <si>
    <t>USD 72 per DAY</t>
  </si>
  <si>
    <t>Sierra Leone</t>
  </si>
  <si>
    <t>SLFNA</t>
  </si>
  <si>
    <t>Singapore</t>
  </si>
  <si>
    <t>SGSIN</t>
  </si>
  <si>
    <t>Slovakia</t>
  </si>
  <si>
    <t>SKBAB</t>
  </si>
  <si>
    <t>Slovenia</t>
  </si>
  <si>
    <t>SICPS</t>
  </si>
  <si>
    <t>SIC15</t>
  </si>
  <si>
    <t>SICLJ</t>
  </si>
  <si>
    <t>SIMBX</t>
  </si>
  <si>
    <t>South Africa</t>
  </si>
  <si>
    <t>ZACPT</t>
  </si>
  <si>
    <t>ZACPT01</t>
  </si>
  <si>
    <t>ZACPT07</t>
  </si>
  <si>
    <t>ZADUR</t>
  </si>
  <si>
    <t>ZADUR04</t>
  </si>
  <si>
    <t>ZADUR32</t>
  </si>
  <si>
    <t>ZADURMW</t>
  </si>
  <si>
    <t>ZAEBS</t>
  </si>
  <si>
    <t>ZAJNB</t>
  </si>
  <si>
    <t>ZAJNB08</t>
  </si>
  <si>
    <t>ZAPLZ</t>
  </si>
  <si>
    <t>ZAPLZ03</t>
  </si>
  <si>
    <t>ZAPLZ15</t>
  </si>
  <si>
    <t>ZAPLZSA</t>
  </si>
  <si>
    <t>Spain</t>
  </si>
  <si>
    <t>ESAEI</t>
  </si>
  <si>
    <t>ESALR</t>
  </si>
  <si>
    <t>ESBCN</t>
  </si>
  <si>
    <t>DAY 29 - ∞</t>
  </si>
  <si>
    <t>ESBIO</t>
  </si>
  <si>
    <t>ESCAT</t>
  </si>
  <si>
    <t>ESMAR</t>
  </si>
  <si>
    <t>ESMGP</t>
  </si>
  <si>
    <t>ESMLN</t>
  </si>
  <si>
    <t>ESTRF</t>
  </si>
  <si>
    <t>ESVCI</t>
  </si>
  <si>
    <t>ESVGO</t>
  </si>
  <si>
    <t>ESMAD</t>
  </si>
  <si>
    <t>ESZAZ</t>
  </si>
  <si>
    <t>Sri Lanka</t>
  </si>
  <si>
    <t>LKCMB</t>
  </si>
  <si>
    <t>Sweden</t>
  </si>
  <si>
    <t>SEAGH</t>
  </si>
  <si>
    <t>SEGOT</t>
  </si>
  <si>
    <t>Switzerland</t>
  </si>
  <si>
    <t>CHZRH</t>
  </si>
  <si>
    <t>Syria</t>
  </si>
  <si>
    <t>SYER0</t>
  </si>
  <si>
    <t>Taiwan</t>
  </si>
  <si>
    <t>TWKAO</t>
  </si>
  <si>
    <t>TWKEE</t>
  </si>
  <si>
    <t>DAY 30 - ∞</t>
  </si>
  <si>
    <t>Thailand</t>
  </si>
  <si>
    <t>THBKK</t>
  </si>
  <si>
    <t>THBKKLK</t>
  </si>
  <si>
    <t>Togo</t>
  </si>
  <si>
    <t>TGLFW</t>
  </si>
  <si>
    <t>Tunisia</t>
  </si>
  <si>
    <t>TNTUN</t>
  </si>
  <si>
    <t>Turkey</t>
  </si>
  <si>
    <t>TRAMB</t>
  </si>
  <si>
    <t>TRGEM</t>
  </si>
  <si>
    <t>TRISK</t>
  </si>
  <si>
    <t>TRIST</t>
  </si>
  <si>
    <t>TRIZM</t>
  </si>
  <si>
    <t>TRMER</t>
  </si>
  <si>
    <t>Ukraine</t>
  </si>
  <si>
    <t>UAILJTM</t>
  </si>
  <si>
    <t>United Arab Emirates</t>
  </si>
  <si>
    <t>AEDXB</t>
  </si>
  <si>
    <t>United Kingdom</t>
  </si>
  <si>
    <t>GBBFS</t>
  </si>
  <si>
    <t>GBFXS</t>
  </si>
  <si>
    <t>Uruguay</t>
  </si>
  <si>
    <t>UYMVD</t>
  </si>
  <si>
    <t>Vietnam</t>
  </si>
  <si>
    <t>VNDAN</t>
  </si>
  <si>
    <t>VNHPH</t>
  </si>
  <si>
    <t>VNSGN</t>
  </si>
  <si>
    <t>VNHAN</t>
  </si>
  <si>
    <t>DAY 15 - DAY 29</t>
  </si>
  <si>
    <t>Yemen</t>
  </si>
  <si>
    <t>YEADE</t>
  </si>
  <si>
    <t>YEAHD</t>
  </si>
  <si>
    <t>Zambia</t>
  </si>
  <si>
    <t>ZMIXF</t>
  </si>
  <si>
    <t>Zimbabwe</t>
  </si>
  <si>
    <t>ZWHAR</t>
  </si>
  <si>
    <t>Import Location</t>
  </si>
  <si>
    <t>Abu Dhabi, United Arab Emirates</t>
  </si>
  <si>
    <t>ALBANIA</t>
  </si>
  <si>
    <t>ANGOLA</t>
  </si>
  <si>
    <t>ARGENTINA</t>
  </si>
  <si>
    <t>AUSTRALIA</t>
  </si>
  <si>
    <t>AUSTRIA</t>
  </si>
  <si>
    <t>BAHRAIN</t>
  </si>
  <si>
    <t>BANGLADESH</t>
  </si>
  <si>
    <t>BELGIUM</t>
  </si>
  <si>
    <t>BENIN</t>
  </si>
  <si>
    <t>BOTSWANA</t>
  </si>
  <si>
    <t>BRAZIL</t>
  </si>
  <si>
    <t>BULGARIA</t>
  </si>
  <si>
    <t>CAMBODIA</t>
  </si>
  <si>
    <t>CAMEROON</t>
  </si>
  <si>
    <t>CHINA</t>
  </si>
  <si>
    <t>CONGO</t>
  </si>
  <si>
    <t>CROATIA</t>
  </si>
  <si>
    <t>CYPRUS</t>
  </si>
  <si>
    <t>DENMARK</t>
  </si>
  <si>
    <t>EGYPT</t>
  </si>
  <si>
    <t>EQUATORIAL GUINEA</t>
  </si>
  <si>
    <t>ESTONIA</t>
  </si>
  <si>
    <t>FINLAND</t>
  </si>
  <si>
    <t>FRANCE</t>
  </si>
  <si>
    <t>GABON</t>
  </si>
  <si>
    <t>GAMBIA</t>
  </si>
  <si>
    <t>GEORGIA</t>
  </si>
  <si>
    <t>GHANA</t>
  </si>
  <si>
    <t>GUADELOUPE</t>
  </si>
  <si>
    <t>GUINEA</t>
  </si>
  <si>
    <t>HAITI</t>
  </si>
  <si>
    <t>HUNGARY</t>
  </si>
  <si>
    <t>INDIA</t>
  </si>
  <si>
    <t>INDONESIA</t>
  </si>
  <si>
    <t>IRAN</t>
  </si>
  <si>
    <t>IRAQ</t>
  </si>
  <si>
    <t>IRELAND</t>
  </si>
  <si>
    <t>ISRAEL</t>
  </si>
  <si>
    <t>ITALY</t>
  </si>
  <si>
    <t>JAPAN</t>
  </si>
  <si>
    <t>JORDAN</t>
  </si>
  <si>
    <t>KUWAIT</t>
  </si>
  <si>
    <t>LATVIA</t>
  </si>
  <si>
    <t>LEBANON</t>
  </si>
  <si>
    <t>LIBERIA</t>
  </si>
  <si>
    <t>LIBYA</t>
  </si>
  <si>
    <t>LITHUANIA</t>
  </si>
  <si>
    <t>MADAGASCAR</t>
  </si>
  <si>
    <t>MALAWI</t>
  </si>
  <si>
    <t>MALAYSIA</t>
  </si>
  <si>
    <t>MALTA</t>
  </si>
  <si>
    <t>MARTINIQUE</t>
  </si>
  <si>
    <t>MAURITANIA</t>
  </si>
  <si>
    <t>MAURITIUS</t>
  </si>
  <si>
    <t>MONGOLIA</t>
  </si>
  <si>
    <t>MONTENEGRO</t>
  </si>
  <si>
    <t>MOROCCO</t>
  </si>
  <si>
    <t>MOZAMBIQUE</t>
  </si>
  <si>
    <t>NAMIBIA</t>
  </si>
  <si>
    <t>NEPAL</t>
  </si>
  <si>
    <t>NETHERLANDS</t>
  </si>
  <si>
    <t>NIGERIA</t>
  </si>
  <si>
    <t>NORWAY</t>
  </si>
  <si>
    <t>OMAN</t>
  </si>
  <si>
    <t>PAKISTAN</t>
  </si>
  <si>
    <t>PARAGUAY</t>
  </si>
  <si>
    <t>PHILIPPINES</t>
  </si>
  <si>
    <t>POLAND</t>
  </si>
  <si>
    <t>PORTUGAL</t>
  </si>
  <si>
    <t>QATAR</t>
  </si>
  <si>
    <t>REUNION</t>
  </si>
  <si>
    <t>RUSSIA</t>
  </si>
  <si>
    <t>SENEGAL</t>
  </si>
  <si>
    <t>SEYCHELLES</t>
  </si>
  <si>
    <t>SINGAPORE</t>
  </si>
  <si>
    <t>SLOVAKIA</t>
  </si>
  <si>
    <t>SLOVENIA</t>
  </si>
  <si>
    <t>SPAIN</t>
  </si>
  <si>
    <t>SWEDEN</t>
  </si>
  <si>
    <t>SWITZERLAND</t>
  </si>
  <si>
    <t>SYRIA</t>
  </si>
  <si>
    <t>TAIWAN</t>
  </si>
  <si>
    <t>THAILAND</t>
  </si>
  <si>
    <t>TOGO</t>
  </si>
  <si>
    <t>TUNISIA</t>
  </si>
  <si>
    <t>TURKEY</t>
  </si>
  <si>
    <t>UKRAINE</t>
  </si>
  <si>
    <t>URUGUAY</t>
  </si>
  <si>
    <t>VIETNAM</t>
  </si>
  <si>
    <t>YEMEN</t>
  </si>
  <si>
    <t>ZAMBIA</t>
  </si>
  <si>
    <t>ZIMBABWE</t>
  </si>
  <si>
    <t>Durres, Albania</t>
  </si>
  <si>
    <t>Cabinda, Angola</t>
  </si>
  <si>
    <t>Azul Buenos Aires, Argentina</t>
  </si>
  <si>
    <t>Adelaide (South Australia), Australia</t>
  </si>
  <si>
    <t>Enns, Austria</t>
  </si>
  <si>
    <t>Bahrain, Bahrain</t>
  </si>
  <si>
    <t>Chittagong, Bangladesh</t>
  </si>
  <si>
    <t>Alleur, Belgium</t>
  </si>
  <si>
    <t>Cotonou, Benin</t>
  </si>
  <si>
    <t>Francistown City Centre, Botswana</t>
  </si>
  <si>
    <t>Belem (Para), Brazil</t>
  </si>
  <si>
    <t>Burgas, Bulgaria</t>
  </si>
  <si>
    <t>Phnom Penh, Cambodia</t>
  </si>
  <si>
    <t>Douala, Cameroon</t>
  </si>
  <si>
    <t>Mindelo, Cape Verde Island</t>
  </si>
  <si>
    <t>Anqing (Anhui), China</t>
  </si>
  <si>
    <t>Moroni, Comoro Islands</t>
  </si>
  <si>
    <t>Brazzaville, Congo</t>
  </si>
  <si>
    <t>Ploce, Croatia</t>
  </si>
  <si>
    <t>Limassol, Cyprus</t>
  </si>
  <si>
    <t>Brno, Czech Republic</t>
  </si>
  <si>
    <t>Banana, Congo, Dem. Rep. of</t>
  </si>
  <si>
    <t>Aalborg, Denmark</t>
  </si>
  <si>
    <t>Bata, Equatorial Guinea</t>
  </si>
  <si>
    <t>Maardu, Estonia</t>
  </si>
  <si>
    <t>Lautoka, Fiji Islands</t>
  </si>
  <si>
    <t>Auneau (Eure-et-Loir), France</t>
  </si>
  <si>
    <t>Libreville, Gabon</t>
  </si>
  <si>
    <t>Banjul, Gambia</t>
  </si>
  <si>
    <t>Poti, Georgia</t>
  </si>
  <si>
    <t>Albstadt (Baden-Wurttemberg), Germany</t>
  </si>
  <si>
    <t>Kumasi, Ghana</t>
  </si>
  <si>
    <t>Basse Terre, Guadeloupe</t>
  </si>
  <si>
    <t>Conakry Eco, Guinea</t>
  </si>
  <si>
    <t>Bissau, Guinea-Bissau</t>
  </si>
  <si>
    <t>Cap Haitien, Haiti</t>
  </si>
  <si>
    <t>Hong Kong, Hong Kong</t>
  </si>
  <si>
    <t>Budapest, Hungary</t>
  </si>
  <si>
    <t>Agra (UTTAR PRADESH), India</t>
  </si>
  <si>
    <t>Balikpapan, Indonesia</t>
  </si>
  <si>
    <t>Abadan, Iran</t>
  </si>
  <si>
    <t>Khor Al Zubair, Iraq</t>
  </si>
  <si>
    <t>Cork Co Cork, Ireland</t>
  </si>
  <si>
    <t>Ancona (Ancona), Italy</t>
  </si>
  <si>
    <t>Abidjan, Ivory Coast</t>
  </si>
  <si>
    <t>Akita (Akita), Japan</t>
  </si>
  <si>
    <t>Kuwait, Kuwait</t>
  </si>
  <si>
    <t>Riga, Latvia</t>
  </si>
  <si>
    <t>Beirut Free Zone, Lebanon</t>
  </si>
  <si>
    <t>Monrovia, Liberia</t>
  </si>
  <si>
    <t>Klaipeda, Lithuania</t>
  </si>
  <si>
    <t>Antananarivo, Madagascar</t>
  </si>
  <si>
    <t>Blantyre, Malawi</t>
  </si>
  <si>
    <t>Bintulu (Sarawak), Malaysia</t>
  </si>
  <si>
    <t>Marsaxlokk, Malta</t>
  </si>
  <si>
    <t>Fort de France, Martinique</t>
  </si>
  <si>
    <t>Nouadhibou, Mauritania</t>
  </si>
  <si>
    <t>Port Louis, Mauritius</t>
  </si>
  <si>
    <t>Ulaanbaatar, Mongolia</t>
  </si>
  <si>
    <t>Bar, Montenegro</t>
  </si>
  <si>
    <t>Chtouka Ait Baha, Morocco</t>
  </si>
  <si>
    <t>Beira, Mozambique</t>
  </si>
  <si>
    <t>THILAWA, Myanmar (Burma)</t>
  </si>
  <si>
    <t>Luderitz, Namibia</t>
  </si>
  <si>
    <t>Biratnagar, Nepal</t>
  </si>
  <si>
    <t>Amsterdam (Noord-Holland), Netherlands</t>
  </si>
  <si>
    <t>Noumea, New Caledonia</t>
  </si>
  <si>
    <t>Auckland Metroport, New Zealand</t>
  </si>
  <si>
    <t>Apapa, Nigeria</t>
  </si>
  <si>
    <t>Aalesund, Norway</t>
  </si>
  <si>
    <t>Dhofar Area, Oman</t>
  </si>
  <si>
    <t>Bhalwal, Pakistan</t>
  </si>
  <si>
    <t>Kimbe, Papua New Guinea</t>
  </si>
  <si>
    <t>Asuncion, Paraguay</t>
  </si>
  <si>
    <t>Bacolod, Philippines</t>
  </si>
  <si>
    <t>Dabrowa Gornicza, Poland</t>
  </si>
  <si>
    <t>Pacos de Ferreira, Portugal</t>
  </si>
  <si>
    <t>Doha, Qatar</t>
  </si>
  <si>
    <t>Port Reunion, Reunion</t>
  </si>
  <si>
    <t>Al Jubayl, Saudi Arabia</t>
  </si>
  <si>
    <t>Dakar, Senegal</t>
  </si>
  <si>
    <t>Victoria, Seychelles</t>
  </si>
  <si>
    <t>Freetown, Sierra Leone</t>
  </si>
  <si>
    <t>Singapore, Singapore</t>
  </si>
  <si>
    <t>Bratislava, Slovakia</t>
  </si>
  <si>
    <t>Busan, Korea, South</t>
  </si>
  <si>
    <t>Bloemfontein (Free State), South Africa</t>
  </si>
  <si>
    <t>Algeciras, Spain</t>
  </si>
  <si>
    <t>Colombo, Sri Lanka</t>
  </si>
  <si>
    <t>Aahus, Sweden</t>
  </si>
  <si>
    <t>Basel (Basel-Stadt), Switzerland</t>
  </si>
  <si>
    <t>Latakia, Syria</t>
  </si>
  <si>
    <t>Kaohsiung, Taiwan</t>
  </si>
  <si>
    <t>Ayutthaya, Thailand</t>
  </si>
  <si>
    <t>Lome, Togo</t>
  </si>
  <si>
    <t>Bizerta, Tunisia</t>
  </si>
  <si>
    <t>Chornomorsk, Ukraine</t>
  </si>
  <si>
    <t>Aberdeen, United Kingdom</t>
  </si>
  <si>
    <t>Montevideo, Uruguay</t>
  </si>
  <si>
    <t>Bac Ninh (Bac Ninh), Vietnam</t>
  </si>
  <si>
    <t>Lobito, Angola</t>
  </si>
  <si>
    <t>Bahia Blanca, Argentina</t>
  </si>
  <si>
    <t>Baoding (Hebei), China</t>
  </si>
  <si>
    <t>Fuernitz, Austria</t>
  </si>
  <si>
    <t>Manama, Bahrain</t>
  </si>
  <si>
    <t>Dhaka, Bangladesh</t>
  </si>
  <si>
    <t>Antwerp, Belgium</t>
  </si>
  <si>
    <t>Gaborone City Centre, Botswana</t>
  </si>
  <si>
    <t>Camacari (Bahia), Brazil</t>
  </si>
  <si>
    <t>Sihanoukville, Cambodia</t>
  </si>
  <si>
    <t>N'Djamena, Chad</t>
  </si>
  <si>
    <t>Praia, Cape Verde Island</t>
  </si>
  <si>
    <t>AoTou (Guangdong), China</t>
  </si>
  <si>
    <t>Mutsamudu, Comoro Islands</t>
  </si>
  <si>
    <t>Pointe Noire, Congo</t>
  </si>
  <si>
    <t>Rijeka, Croatia</t>
  </si>
  <si>
    <t>Dobroviz, Czech Republic</t>
  </si>
  <si>
    <t>Boma, Congo, Dem. Rep. of</t>
  </si>
  <si>
    <t>Aarhus, Denmark</t>
  </si>
  <si>
    <t>Malabo, Equatorial Guinea</t>
  </si>
  <si>
    <t>Sillamae, Estonia</t>
  </si>
  <si>
    <t>Suva, Fiji Islands</t>
  </si>
  <si>
    <t>Helsinki, Finland</t>
  </si>
  <si>
    <t>Bonneuil sur Marne (Val-de-Marne), France</t>
  </si>
  <si>
    <t>Port Gentil, Gabon</t>
  </si>
  <si>
    <t>Tbilisi, Georgia</t>
  </si>
  <si>
    <t>Augsburg (Bavaria), Germany</t>
  </si>
  <si>
    <t>Kumasi-Ashanti Region, Ghana</t>
  </si>
  <si>
    <t>Gustavia, Guadeloupe</t>
  </si>
  <si>
    <t>Conakry, Guinea</t>
  </si>
  <si>
    <t>Miragoane, Haiti</t>
  </si>
  <si>
    <t>Csavoly, Hungary</t>
  </si>
  <si>
    <t>Ahmedabad (GUJARAT), India</t>
  </si>
  <si>
    <t>Bandung, Indonesia</t>
  </si>
  <si>
    <t>Ahwaz, Iran</t>
  </si>
  <si>
    <t>Umm Qasr South, Iraq</t>
  </si>
  <si>
    <t>Dublin, Ireland</t>
  </si>
  <si>
    <t>Ashdod, Israel</t>
  </si>
  <si>
    <t>San-Pedro, Ivory Coast</t>
  </si>
  <si>
    <t>Dejima (Nagasaki), Japan</t>
  </si>
  <si>
    <t>Shuaiba, Kuwait</t>
  </si>
  <si>
    <t>Beirut, Lebanon</t>
  </si>
  <si>
    <t>Al Khoms, Libya</t>
  </si>
  <si>
    <t>Antsiranana, Madagascar</t>
  </si>
  <si>
    <t>Lilongwe, Malawi</t>
  </si>
  <si>
    <t>Gelang Patah (Johor), Malaysia</t>
  </si>
  <si>
    <t>Lamentin, Martinique</t>
  </si>
  <si>
    <t>Nouakchott, Mauritania</t>
  </si>
  <si>
    <t>Ouarzazate, Morocco</t>
  </si>
  <si>
    <t>Maputo, Mozambique</t>
  </si>
  <si>
    <t>Yangon, Myanmar (Burma)</t>
  </si>
  <si>
    <t>Swakopmund, Namibia</t>
  </si>
  <si>
    <t>Birganj, Nepal</t>
  </si>
  <si>
    <t>Bergen op Zoom (Noord-Brabant), Netherlands</t>
  </si>
  <si>
    <t>Auckland, New Zealand</t>
  </si>
  <si>
    <t>Calabar, Nigeria</t>
  </si>
  <si>
    <t>Aalvik, Norway</t>
  </si>
  <si>
    <t>Muscat, Oman</t>
  </si>
  <si>
    <t>Faisalabad, Pakistan</t>
  </si>
  <si>
    <t>Lae, Papua New Guinea</t>
  </si>
  <si>
    <t>Ciudad del Este, Paraguay</t>
  </si>
  <si>
    <t>Batangas, Philippines</t>
  </si>
  <si>
    <t>Gdansk, Poland</t>
  </si>
  <si>
    <t>Qapco, Qatar</t>
  </si>
  <si>
    <t>Dammam Free Zone Bonded Area, Saudi Arabia</t>
  </si>
  <si>
    <t>Ziguinchor, Senegal</t>
  </si>
  <si>
    <t>Dunajska Streda, Slovakia</t>
  </si>
  <si>
    <t>Koper, Slovenia</t>
  </si>
  <si>
    <t>Daejeon, Korea, South</t>
  </si>
  <si>
    <t>Cape Town (Western Cape), South Africa</t>
  </si>
  <si>
    <t>Galle, Sri Lanka</t>
  </si>
  <si>
    <t>AELMHULT, Sweden</t>
  </si>
  <si>
    <t>Birsfelden (Basel-Landschaft), Switzerland</t>
  </si>
  <si>
    <t>Tartous, Syria</t>
  </si>
  <si>
    <t>Keelung, Taiwan</t>
  </si>
  <si>
    <t>Bangkok Modern Terminal, Thailand</t>
  </si>
  <si>
    <t>Gabes, Tunisia</t>
  </si>
  <si>
    <t>Ajman, United Arab Emirates</t>
  </si>
  <si>
    <t>Aldridge, United Kingdom</t>
  </si>
  <si>
    <t>Bien Hoa - Dong Nai (Dong Nai), Vietnam</t>
  </si>
  <si>
    <t>Luanda, Angola</t>
  </si>
  <si>
    <t>Balcarce Buenos Aires, Argentina</t>
  </si>
  <si>
    <t>Bell Bay (Tasmania), Australia</t>
  </si>
  <si>
    <t>Graz, Austria</t>
  </si>
  <si>
    <t>Mongla, Bangladesh</t>
  </si>
  <si>
    <t>Athus, Belgium</t>
  </si>
  <si>
    <t>Mahalapye, Botswana</t>
  </si>
  <si>
    <t>Caucaia (Ceara), Brazil</t>
  </si>
  <si>
    <t>Varna, Bulgaria</t>
  </si>
  <si>
    <t>Ngaoundere, Cameroon</t>
  </si>
  <si>
    <t>Beihai (Guangxi), China</t>
  </si>
  <si>
    <t>Slavonski Brod, Croatia</t>
  </si>
  <si>
    <t>Koprivnice, Czech Republic</t>
  </si>
  <si>
    <t>Kinshasa, Congo, Dem. Rep. of</t>
  </si>
  <si>
    <t>Billund, Denmark</t>
  </si>
  <si>
    <t>Alexandria, Egypt</t>
  </si>
  <si>
    <t>Tallinn, Estonia</t>
  </si>
  <si>
    <t>Bordeaux (Gironde), France</t>
  </si>
  <si>
    <t>Bamberg (Bavaria), Germany</t>
  </si>
  <si>
    <t>Takoradi, Ghana</t>
  </si>
  <si>
    <t>Pointe a Pitre, Guadeloupe</t>
  </si>
  <si>
    <t>Kamsar, Guinea</t>
  </si>
  <si>
    <t>Petit Goave, Haiti</t>
  </si>
  <si>
    <t>Gyor, Hungary</t>
  </si>
  <si>
    <t>Amingaon (ASSAM), India</t>
  </si>
  <si>
    <t>Banjarmasin, Indonesia</t>
  </si>
  <si>
    <t>Arak, Iran</t>
  </si>
  <si>
    <t>Umm Qasr, Iraq</t>
  </si>
  <si>
    <t>Limerick Co Limerick, Ireland</t>
  </si>
  <si>
    <t>Fukuyama (Hiroshima), Japan</t>
  </si>
  <si>
    <t>Shuwaikh, Kuwait</t>
  </si>
  <si>
    <t>Benghazi, Libya</t>
  </si>
  <si>
    <t>Mahajanga, Madagascar</t>
  </si>
  <si>
    <t>Ipoh (Perak), Malaysia</t>
  </si>
  <si>
    <t>Rabat, Morocco</t>
  </si>
  <si>
    <t>Nacala, Mozambique</t>
  </si>
  <si>
    <t>Tsumeb, Namibia</t>
  </si>
  <si>
    <t>Born (Limburg), Netherlands</t>
  </si>
  <si>
    <t>Bluff, New Zealand</t>
  </si>
  <si>
    <t>Kaduna, Nigeria</t>
  </si>
  <si>
    <t>Austevoll, Norway</t>
  </si>
  <si>
    <t>Ruwi, Oman</t>
  </si>
  <si>
    <t>Islamabad, Pakistan</t>
  </si>
  <si>
    <t>Madang, Papua New Guinea</t>
  </si>
  <si>
    <t>Encarnacion, Paraguay</t>
  </si>
  <si>
    <t>Cagayan de Oro, Philippines</t>
  </si>
  <si>
    <t>Gdynia, Poland</t>
  </si>
  <si>
    <t>Qatalum, Qatar</t>
  </si>
  <si>
    <t>Artem, Russia</t>
  </si>
  <si>
    <t>Dammam, Saudi Arabia</t>
  </si>
  <si>
    <t>Kosice, Slovakia</t>
  </si>
  <si>
    <t>Donghae, Korea, South</t>
  </si>
  <si>
    <t>Durban (KwaZulu-Natal), South Africa</t>
  </si>
  <si>
    <t>Almeria, Spain</t>
  </si>
  <si>
    <t>Katunayake, Sri Lanka</t>
  </si>
  <si>
    <t>Boraas, Sweden</t>
  </si>
  <si>
    <t>Bodio (Ticino), Switzerland</t>
  </si>
  <si>
    <t>Taichung, Taiwan</t>
  </si>
  <si>
    <t>Bangkok, Thailand</t>
  </si>
  <si>
    <t>Sfax, Tunisia</t>
  </si>
  <si>
    <t>Al Ain, United Arab Emirates</t>
  </si>
  <si>
    <t>Ardwick Manchester, United Kingdom</t>
  </si>
  <si>
    <t>Binh Duong (Binh Duong), Vietnam</t>
  </si>
  <si>
    <t>Malongo, Angola</t>
  </si>
  <si>
    <t>Barranqueras, Argentina</t>
  </si>
  <si>
    <t>Brisbane (Queensland), Australia</t>
  </si>
  <si>
    <t>Krems an der Donau, Austria</t>
  </si>
  <si>
    <t>Pangaon, Bangladesh</t>
  </si>
  <si>
    <t>Avelgem, Belgium</t>
  </si>
  <si>
    <t>Palapye, Botswana</t>
  </si>
  <si>
    <t>Cubatao (Sao Paulo), Brazil</t>
  </si>
  <si>
    <t>Yaounde, Cameroon</t>
  </si>
  <si>
    <t>Beijiao (Guangdong), China</t>
  </si>
  <si>
    <t>Split, Croatia</t>
  </si>
  <si>
    <t>Melnik, Czech Republic</t>
  </si>
  <si>
    <t>Matadi, Congo, Dem. Rep. of</t>
  </si>
  <si>
    <t>Bjerringbro, Denmark</t>
  </si>
  <si>
    <t>Cairo, Egypt</t>
  </si>
  <si>
    <t>Breal sous Montfort (Ille-et-Vilaine), France</t>
  </si>
  <si>
    <t>Baumholder (Rhineland-Palatinate), Germany</t>
  </si>
  <si>
    <t>Tema, Ghana</t>
  </si>
  <si>
    <t>Athens, Greece</t>
  </si>
  <si>
    <t>Port de Paix, Haiti</t>
  </si>
  <si>
    <t>Sajoszentpeter, Hungary</t>
  </si>
  <si>
    <t>Amritsar (PUNJAB), India</t>
  </si>
  <si>
    <t>Banten, Indonesia</t>
  </si>
  <si>
    <t>Asaluyeh, Iran</t>
  </si>
  <si>
    <t>Hachinohe (Aomori), Japan</t>
  </si>
  <si>
    <t>Misuratah, Libya</t>
  </si>
  <si>
    <t>Nosy Be Hell Ville, Madagascar</t>
  </si>
  <si>
    <t>Kota Kinabalu (Sabah), Malaysia</t>
  </si>
  <si>
    <t>Agadir, Morocco</t>
  </si>
  <si>
    <t>Pemba, Mozambique</t>
  </si>
  <si>
    <t>Walvis Bay, Namibia</t>
  </si>
  <si>
    <t>Den Bosch - S-Hertogenbosch (Noord-Brabant), Netherlands</t>
  </si>
  <si>
    <t>Christchurch Metroport, New Zealand</t>
  </si>
  <si>
    <t>Kano, Nigeria</t>
  </si>
  <si>
    <t>Bergen, Norway</t>
  </si>
  <si>
    <t>Salalah, Oman</t>
  </si>
  <si>
    <t>Karachi, Pakistan</t>
  </si>
  <si>
    <t>Port Moresby, Papua New Guinea</t>
  </si>
  <si>
    <t>Pilar, Paraguay</t>
  </si>
  <si>
    <t>Calamba, Philippines</t>
  </si>
  <si>
    <t>Gliwice, Poland</t>
  </si>
  <si>
    <t>Qchem, Qatar</t>
  </si>
  <si>
    <t>Azov, Russia</t>
  </si>
  <si>
    <t>Jeddah, Saudi Arabia</t>
  </si>
  <si>
    <t>Sladkovicovo, Slovakia</t>
  </si>
  <si>
    <t>Portoroz, Slovenia</t>
  </si>
  <si>
    <t>Gwangyang, Korea, South</t>
  </si>
  <si>
    <t>East London (Eastern Cape), South Africa</t>
  </si>
  <si>
    <t>Koggala, Sri Lanka</t>
  </si>
  <si>
    <t>Borlaenge, Sweden</t>
  </si>
  <si>
    <t>Chavornay (Vaud), Switzerland</t>
  </si>
  <si>
    <t>Taipei, Taiwan</t>
  </si>
  <si>
    <t>Bangpakong, Thailand</t>
  </si>
  <si>
    <t>Sousse, Tunisia</t>
  </si>
  <si>
    <t>Ambarli Port Istanbul, Turkey</t>
  </si>
  <si>
    <t>Dubai, United Arab Emirates</t>
  </si>
  <si>
    <t>Aylesbury, United Kingdom</t>
  </si>
  <si>
    <t>Cai Lan (Quang Ninh), Vietnam</t>
  </si>
  <si>
    <t>Namibe, Angola</t>
  </si>
  <si>
    <t>Buenos Aires, Argentina</t>
  </si>
  <si>
    <t>Broome (Western Australia), Australia</t>
  </si>
  <si>
    <t>Linz, Austria</t>
  </si>
  <si>
    <t>Deurne, Belgium</t>
  </si>
  <si>
    <t>Selebi Pikwe, Botswana</t>
  </si>
  <si>
    <t>Duque de Caxias (Rio de Janeiro), Brazil</t>
  </si>
  <si>
    <t>Beijing (Beijing), China</t>
  </si>
  <si>
    <t>Vrbovsko, Croatia</t>
  </si>
  <si>
    <t>Pardubice, Czech Republic</t>
  </si>
  <si>
    <t>Bredebro, Denmark</t>
  </si>
  <si>
    <t>Damietta, Egypt</t>
  </si>
  <si>
    <t>Kotka, Finland</t>
  </si>
  <si>
    <t>Brest (Finistere), France</t>
  </si>
  <si>
    <t>Beisefoerth (Hesse), Germany</t>
  </si>
  <si>
    <t>Port-au-Prince, Haiti</t>
  </si>
  <si>
    <t>Sopron, Hungary</t>
  </si>
  <si>
    <t>Ankleshwar (GUJARAT), India</t>
  </si>
  <si>
    <t>Batam Island, Indonesia</t>
  </si>
  <si>
    <t>Babol Sar, Iran</t>
  </si>
  <si>
    <t>Hakata (Fukuoka), Japan</t>
  </si>
  <si>
    <t>Tripoli, Libya</t>
  </si>
  <si>
    <t>Toamasina, Madagascar</t>
  </si>
  <si>
    <t>Kuala Lumpur (Wilayah Persekutuan Kuala Lumpur), Malaysia</t>
  </si>
  <si>
    <t>Casablanca, Morocco</t>
  </si>
  <si>
    <t>Quelimane, Mozambique</t>
  </si>
  <si>
    <t>Windhoek, Namibia</t>
  </si>
  <si>
    <t>Gorinchem (Zuid-Holland), Netherlands</t>
  </si>
  <si>
    <t>Christchurch, New Zealand</t>
  </si>
  <si>
    <t>Lagos, Nigeria</t>
  </si>
  <si>
    <t>Brevik, Norway</t>
  </si>
  <si>
    <t>Sohar, Oman</t>
  </si>
  <si>
    <t>Lahore, Pakistan</t>
  </si>
  <si>
    <t>Rabaul, Papua New Guinea</t>
  </si>
  <si>
    <t>Terport, Paraguay</t>
  </si>
  <si>
    <t>Cavite, Philippines</t>
  </si>
  <si>
    <t>Katowice, Poland</t>
  </si>
  <si>
    <t>Umm Saieed, Qatar</t>
  </si>
  <si>
    <t>King Abdullah Port, Saudi Arabia</t>
  </si>
  <si>
    <t>Ichon, Korea, South</t>
  </si>
  <si>
    <t>Nittambuwa, Sri Lanka</t>
  </si>
  <si>
    <t>Eskilstuna, Sweden</t>
  </si>
  <si>
    <t>Frenkendorf (Basel-Landschaft), Switzerland</t>
  </si>
  <si>
    <t>Tao Yuan, Taiwan</t>
  </si>
  <si>
    <t>Chanthaburi, Thailand</t>
  </si>
  <si>
    <t>Tunis, Tunisia</t>
  </si>
  <si>
    <t>Fujairah, United Arab Emirates</t>
  </si>
  <si>
    <t>Barking London, United Kingdom</t>
  </si>
  <si>
    <t>Can Tho (Can Tho), Vietnam</t>
  </si>
  <si>
    <t>Porto Amboim, Angola</t>
  </si>
  <si>
    <t>Campana, Argentina</t>
  </si>
  <si>
    <t>Burnie (Tasmania), Australia</t>
  </si>
  <si>
    <t>Salzburg, Austria</t>
  </si>
  <si>
    <t>Doel, Belgium</t>
  </si>
  <si>
    <t>Fortaleza (Ceara), Brazil</t>
  </si>
  <si>
    <t>Changping (Guangdong), China</t>
  </si>
  <si>
    <t>Zadar, Croatia</t>
  </si>
  <si>
    <t>Paskov, Czech Republic</t>
  </si>
  <si>
    <t>Broenderslev, Denmark</t>
  </si>
  <si>
    <t>Dekheila - Alexandria, Egypt</t>
  </si>
  <si>
    <t>Bruay Sur L Escaut (Nord), France</t>
  </si>
  <si>
    <t>Berlin (Berlin), Germany</t>
  </si>
  <si>
    <t>St Marc, Haiti</t>
  </si>
  <si>
    <t>Szekesfehervar, Hungary</t>
  </si>
  <si>
    <t>Aurangabad (MAHARASHTRA), India</t>
  </si>
  <si>
    <t>Bekasi, Indonesia</t>
  </si>
  <si>
    <t>Bam, Iran</t>
  </si>
  <si>
    <t>Hiroshima (Hiroshima), Japan</t>
  </si>
  <si>
    <t>Tolanaro Fort Dauphin, Madagascar</t>
  </si>
  <si>
    <t>Kuantan (Pahang), Malaysia</t>
  </si>
  <si>
    <t>Port Tangier Mediterranee, Morocco</t>
  </si>
  <si>
    <t>Hengelo (Overijssel), Netherlands</t>
  </si>
  <si>
    <t>Dunedin, New Zealand</t>
  </si>
  <si>
    <t>Onne, Nigeria</t>
  </si>
  <si>
    <t>Drammen, Norway</t>
  </si>
  <si>
    <t>Multan, Pakistan</t>
  </si>
  <si>
    <t>Wewak, Papua New Guinea</t>
  </si>
  <si>
    <t>Villeta, Paraguay</t>
  </si>
  <si>
    <t>Cebu City, Philippines</t>
  </si>
  <si>
    <t>Katy Wroclawskie, Poland</t>
  </si>
  <si>
    <t>Riyadh, Saudi Arabia</t>
  </si>
  <si>
    <t>Inchon, Korea, South</t>
  </si>
  <si>
    <t>Elandsfontein (Gauteng), South Africa</t>
  </si>
  <si>
    <t>Barcelona, Spain</t>
  </si>
  <si>
    <t>Peliyagoda Badahelawatta, Sri Lanka</t>
  </si>
  <si>
    <t>Esloev, Sweden</t>
  </si>
  <si>
    <t>Geneva (Geneve), Switzerland</t>
  </si>
  <si>
    <t>Chonburi, Thailand</t>
  </si>
  <si>
    <t>Jebel Ali, United Arab Emirates</t>
  </si>
  <si>
    <t>Barry Wales, United Kingdom</t>
  </si>
  <si>
    <t>CHAU THANH (Dong Thap), Vietnam</t>
  </si>
  <si>
    <t>Sonils, Angola</t>
  </si>
  <si>
    <t>Campo Viera Misiones, Argentina</t>
  </si>
  <si>
    <t>Cairns (Queensland), Australia</t>
  </si>
  <si>
    <t>Strasswalchen, Austria</t>
  </si>
  <si>
    <t>Gent, Belgium</t>
  </si>
  <si>
    <t>Guaruja (Sao Paulo), Brazil</t>
  </si>
  <si>
    <t>Changsha (Hunan), China</t>
  </si>
  <si>
    <t>Zagreb, Croatia</t>
  </si>
  <si>
    <t>Plzen, Czech Republic</t>
  </si>
  <si>
    <t>Copenhagen, Denmark</t>
  </si>
  <si>
    <t>Oulu, Finland</t>
  </si>
  <si>
    <t>Bruyeres sur Oise (Val-d'Oise), France</t>
  </si>
  <si>
    <t>Bernau (bei Berlin) (Brandenburg), Germany</t>
  </si>
  <si>
    <t>Szombathely, Hungary</t>
  </si>
  <si>
    <t>Balasore (Odisha), India</t>
  </si>
  <si>
    <t>Belawan, Indonesia</t>
  </si>
  <si>
    <t>Bandar Abbas, Iran</t>
  </si>
  <si>
    <t>Hitachinaka (Ibaraki), Japan</t>
  </si>
  <si>
    <t>Toliara, Madagascar</t>
  </si>
  <si>
    <t>Kuching (Sarawak), Malaysia</t>
  </si>
  <si>
    <t>Tangier City, Morocco</t>
  </si>
  <si>
    <t>Kampen (Overijssel), Netherlands</t>
  </si>
  <si>
    <t>Hamilton, New Zealand</t>
  </si>
  <si>
    <t>Port Harcourt, Nigeria</t>
  </si>
  <si>
    <t>Fauske, Norway</t>
  </si>
  <si>
    <t>Peshawar, Pakistan</t>
  </si>
  <si>
    <t>Davao City, Philippines</t>
  </si>
  <si>
    <t>Kolbuszowa, Poland</t>
  </si>
  <si>
    <t>Leixoes, Portugal</t>
  </si>
  <si>
    <t>Yanbu, Saudi Arabia</t>
  </si>
  <si>
    <t>Pohang, Korea, South</t>
  </si>
  <si>
    <t>Johannesburg (Gauteng), South Africa</t>
  </si>
  <si>
    <t>Bilbao, Spain</t>
  </si>
  <si>
    <t>Sapugaskanda, Sri Lanka</t>
  </si>
  <si>
    <t>Gaevle, Sweden</t>
  </si>
  <si>
    <t>Langenthal (Bern), Switzerland</t>
  </si>
  <si>
    <t>Klong Toey, Thailand</t>
  </si>
  <si>
    <t>Khor Fakkan, United Arab Emirates</t>
  </si>
  <si>
    <t>Bathgate, United Kingdom</t>
  </si>
  <si>
    <t>Da Nang (Da Nang), Vietnam</t>
  </si>
  <si>
    <t>Soyo, Angola</t>
  </si>
  <si>
    <t>Canuelas Buenos Aires, Argentina</t>
  </si>
  <si>
    <t>Dampier (Western Australia), Australia</t>
  </si>
  <si>
    <t>Vienna, Austria</t>
  </si>
  <si>
    <t>Grace-Hollogne, Belgium</t>
  </si>
  <si>
    <t>Imbituba (Santa Catarina), Brazil</t>
  </si>
  <si>
    <t>Changshu (Jiangsu), China</t>
  </si>
  <si>
    <t>Praha, Czech Republic</t>
  </si>
  <si>
    <t>Cotui, Dominican Republic</t>
  </si>
  <si>
    <t>Bussy Saint Georges (Seine-et-Marne), France</t>
  </si>
  <si>
    <t>Bielefeld (North Rhein-Westphalia), Germany</t>
  </si>
  <si>
    <t>Tiszaujvaros, Hungary</t>
  </si>
  <si>
    <t>Bangalore (KARNATAKA), India</t>
  </si>
  <si>
    <t>Benoa, Indonesia</t>
  </si>
  <si>
    <t>Bandar Anzali, Iran</t>
  </si>
  <si>
    <t>Haifa, Israel</t>
  </si>
  <si>
    <t>Hososhima (Miyazaki), Japan</t>
  </si>
  <si>
    <t>Vohemar, Madagascar</t>
  </si>
  <si>
    <t>Labuan (Wilayah Persekutuan Labuan), Malaysia</t>
  </si>
  <si>
    <t>Lelystad (Flevoland), Netherlands</t>
  </si>
  <si>
    <t>Invercargill, New Zealand</t>
  </si>
  <si>
    <t>Tin Can Island Port, Nigeria</t>
  </si>
  <si>
    <t>Finnsnes, Norway</t>
  </si>
  <si>
    <t>Port Qasim, Pakistan</t>
  </si>
  <si>
    <t>General Santos City Dadiangas, Philippines</t>
  </si>
  <si>
    <t>Krakow, Poland</t>
  </si>
  <si>
    <t>Lisbon, Portugal</t>
  </si>
  <si>
    <t>DALZAVOD, Russia</t>
  </si>
  <si>
    <t>Pyong Taek, Korea, South</t>
  </si>
  <si>
    <t>Kempton Park (Gauteng), South Africa</t>
  </si>
  <si>
    <t>Wattala, Sri Lanka</t>
  </si>
  <si>
    <t>Gothenburg, Sweden</t>
  </si>
  <si>
    <t>Niederglatt ZH (Zurich), Switzerland</t>
  </si>
  <si>
    <t>Laem Chabang, Thailand</t>
  </si>
  <si>
    <t>Ra's Al Khaimah, United Arab Emirates</t>
  </si>
  <si>
    <t>Batley, United Kingdom</t>
  </si>
  <si>
    <t>Haiphong (Hai Phong), Vietnam</t>
  </si>
  <si>
    <t>Chilecito La Rioja, Argentina</t>
  </si>
  <si>
    <t>Darwin (Northern Territory), Australia</t>
  </si>
  <si>
    <t>Wels, Austria</t>
  </si>
  <si>
    <t>Grobbendonk, Belgium</t>
  </si>
  <si>
    <t>Ipojuca (Pernambuco), Brazil</t>
  </si>
  <si>
    <t>Changzhou (Jiangsu), China</t>
  </si>
  <si>
    <t>Psary, Czech Republic</t>
  </si>
  <si>
    <t>Esbjerg, Denmark</t>
  </si>
  <si>
    <t>Rauma, Finland</t>
  </si>
  <si>
    <t>Chaumont (Haute-Marne), France</t>
  </si>
  <si>
    <t>Bitburg (Rhineland-Palatinate), Germany</t>
  </si>
  <si>
    <t>Baroda (GUJARAT), India</t>
  </si>
  <si>
    <t>Bitung, Indonesia</t>
  </si>
  <si>
    <t>Bandar Khomeini, Iran</t>
  </si>
  <si>
    <t>Ichihara (Chiba), Japan</t>
  </si>
  <si>
    <t>Miri (Sarawak), Malaysia</t>
  </si>
  <si>
    <t>Moerdijk (Noord-Brabant), Netherlands</t>
  </si>
  <si>
    <t>Lyttelton, New Zealand</t>
  </si>
  <si>
    <t>Warri, Nigeria</t>
  </si>
  <si>
    <t>Floroe, Norway</t>
  </si>
  <si>
    <t>Sialkot, Pakistan</t>
  </si>
  <si>
    <t>MANILA SOUTH, Philippines</t>
  </si>
  <si>
    <t>Krosniewice, Poland</t>
  </si>
  <si>
    <t>SEJONG, Korea, South</t>
  </si>
  <si>
    <t>Middleburg (Gauteng), South Africa</t>
  </si>
  <si>
    <t>Cartagena, Spain</t>
  </si>
  <si>
    <t>Halmstad, Sweden</t>
  </si>
  <si>
    <t>Pratteln (Basel-Landschaft), Switzerland</t>
  </si>
  <si>
    <t>Maptaphut, Thailand</t>
  </si>
  <si>
    <t>Sharjah, United Arab Emirates</t>
  </si>
  <si>
    <t>Belfast Northern Ireland, United Kingdom</t>
  </si>
  <si>
    <t>Hanoi (Ha Noi), Vietnam</t>
  </si>
  <si>
    <t>Cipolletti Rio Negro, Argentina</t>
  </si>
  <si>
    <t>Devonport (Tasmania), Australia</t>
  </si>
  <si>
    <t>Wiener Neudorf, Austria</t>
  </si>
  <si>
    <t>Kallo, Belgium</t>
  </si>
  <si>
    <t>Itaguai Sepetiba (Rio de Janeiro), Brazil</t>
  </si>
  <si>
    <t>Chengdu (Sichuan), China</t>
  </si>
  <si>
    <t>Senov u Ostravy, Czech Republic</t>
  </si>
  <si>
    <t>Fredericia, Denmark</t>
  </si>
  <si>
    <t>Tornio, Finland</t>
  </si>
  <si>
    <t>Clermont Ferrand (Puy-de-Dome), France</t>
  </si>
  <si>
    <t>Bonn (North Rhein-Westphalia), Germany</t>
  </si>
  <si>
    <t>Bawal (HARYANA), India</t>
  </si>
  <si>
    <t>Gorontalo, Indonesia</t>
  </si>
  <si>
    <t>Bushehr, Iran</t>
  </si>
  <si>
    <t>Imabari (Ehime), Japan</t>
  </si>
  <si>
    <t>Pasir Gudang (Johor), Malaysia</t>
  </si>
  <si>
    <t>Naaldwijk (Zuid-Holland), Netherlands</t>
  </si>
  <si>
    <t>Masirah Island, Oman</t>
  </si>
  <si>
    <t>Fredrikstad, Norway</t>
  </si>
  <si>
    <t>Manila, Philippines</t>
  </si>
  <si>
    <t>Kutno, Poland</t>
  </si>
  <si>
    <t>Fish Port Terminal, Russia</t>
  </si>
  <si>
    <t>Seosan, Korea, South</t>
  </si>
  <si>
    <t>Nelspruit (Mpumalanga), South Africa</t>
  </si>
  <si>
    <t>Helsingborg, Sweden</t>
  </si>
  <si>
    <t>Rekingen (Aargau), Switzerland</t>
  </si>
  <si>
    <t>Phra Khanong, Thailand</t>
  </si>
  <si>
    <t>Umm Al Quwain, United Arab Emirates</t>
  </si>
  <si>
    <t>Bicester, United Kingdom</t>
  </si>
  <si>
    <t>Ho Chi Minh city - ICD Phuoc Long (Ho Chi Minh), Vietnam</t>
  </si>
  <si>
    <t>Comodoro Rivadavia, Argentina</t>
  </si>
  <si>
    <t>Fremantle (Western Australia), Australia</t>
  </si>
  <si>
    <t>Wolfurt, Austria</t>
  </si>
  <si>
    <t>Liege, Belgium</t>
  </si>
  <si>
    <t>Itajai (Santa Catarina), Brazil</t>
  </si>
  <si>
    <t>CHIZHOU (Anhui), China</t>
  </si>
  <si>
    <t>Uhersky Brod, Czech Republic</t>
  </si>
  <si>
    <t>Frederikssund, Denmark</t>
  </si>
  <si>
    <t>Port Said East, Egypt</t>
  </si>
  <si>
    <t>Cognac (Charente), France</t>
  </si>
  <si>
    <t>Braunschweig (Lower Saxony), Germany</t>
  </si>
  <si>
    <t>Bhadhoi (UTTAR PRADESH), India</t>
  </si>
  <si>
    <t>Jakarta, Indonesia</t>
  </si>
  <si>
    <t>Chahbahar, Iran</t>
  </si>
  <si>
    <t>Ishikari Shinko (Hokkaido), Japan</t>
  </si>
  <si>
    <t>Penang (Pulau Pinang), Malaysia</t>
  </si>
  <si>
    <t>Nijmegen (Gelderland), Netherlands</t>
  </si>
  <si>
    <t>Napier, New Zealand</t>
  </si>
  <si>
    <t>Fusa, Norway</t>
  </si>
  <si>
    <t>Navotas, Philippines</t>
  </si>
  <si>
    <t>Lodz, Poland</t>
  </si>
  <si>
    <t>Seoul, Korea, South</t>
  </si>
  <si>
    <t>Newcastle (KwaZulu-Natal), South Africa</t>
  </si>
  <si>
    <t>Gijon, Spain</t>
  </si>
  <si>
    <t>Insjoen, Sweden</t>
  </si>
  <si>
    <t>Seon (Aargau), Switzerland</t>
  </si>
  <si>
    <t>Phuket, Thailand</t>
  </si>
  <si>
    <t>Birmingham, United Kingdom</t>
  </si>
  <si>
    <t>Ho Chi Minh City (Ho Chi Minh), Vietnam</t>
  </si>
  <si>
    <t>Concepcion del Uruguay, Argentina</t>
  </si>
  <si>
    <t>Gladstone (Queensland), Australia</t>
  </si>
  <si>
    <t>Meerhout, Belgium</t>
  </si>
  <si>
    <t>Itapoa (Santa Catarina), Brazil</t>
  </si>
  <si>
    <t>Chongqing (Chongqing), China</t>
  </si>
  <si>
    <t>Zelechovice Nad Drevnici, Czech Republic</t>
  </si>
  <si>
    <t>Greve Strand, Denmark</t>
  </si>
  <si>
    <t>Port Said West, Egypt</t>
  </si>
  <si>
    <t>Dourges (Pas-de-Calais), France</t>
  </si>
  <si>
    <t>Bremen (Bremen), Germany</t>
  </si>
  <si>
    <t>Bhusawal (MAHARASHTRA), India</t>
  </si>
  <si>
    <t>Jambi, Indonesia</t>
  </si>
  <si>
    <t>Dayer, Iran</t>
  </si>
  <si>
    <t>Iwakuni (Yamaguchi), Japan</t>
  </si>
  <si>
    <t>Port Klang (Selangor), Malaysia</t>
  </si>
  <si>
    <t>Numansdorp (Zuid-Holland), Netherlands</t>
  </si>
  <si>
    <t>Nelson, New Zealand</t>
  </si>
  <si>
    <t>Halden, Norway</t>
  </si>
  <si>
    <t>Panabo City, Philippines</t>
  </si>
  <si>
    <t>Mlawa, Poland</t>
  </si>
  <si>
    <t>Ulsan, Korea, South</t>
  </si>
  <si>
    <t>Port Elizabeth (Eastern Cape), South Africa</t>
  </si>
  <si>
    <t>Las Palmas, Spain</t>
  </si>
  <si>
    <t>Joenkoeping, Sweden</t>
  </si>
  <si>
    <t>Visp (Valais), Switzerland</t>
  </si>
  <si>
    <t>Rayong, Thailand</t>
  </si>
  <si>
    <t>Bolton Lancs, United Kingdom</t>
  </si>
  <si>
    <t>Nha Trang (Khanh Hoa), Vietnam</t>
  </si>
  <si>
    <t>Concordia Entre Rios, Argentina</t>
  </si>
  <si>
    <t>Hobart (Tasmania), Australia</t>
  </si>
  <si>
    <t>MOUSCRON - MOESKROEN, Belgium</t>
  </si>
  <si>
    <t>Jundiai (Sao Paulo), Brazil</t>
  </si>
  <si>
    <t>Cienfuegos, Cuba</t>
  </si>
  <si>
    <t>Zlin, Czech Republic</t>
  </si>
  <si>
    <t>Grindsted, Denmark</t>
  </si>
  <si>
    <t>Dunkerque (Nord), France</t>
  </si>
  <si>
    <t>Bremerhaven (Bremen), Germany</t>
  </si>
  <si>
    <t>Boisar (MAHARASHTRA), India</t>
  </si>
  <si>
    <t>Makassar, Indonesia</t>
  </si>
  <si>
    <t>Dogharun, Iran</t>
  </si>
  <si>
    <t>Iyomishima (Ehime), Japan</t>
  </si>
  <si>
    <t>Prai (Pulau Pinang), Malaysia</t>
  </si>
  <si>
    <t>Oss (Noord-Brabant), Netherlands</t>
  </si>
  <si>
    <t>New Plymouth, New Zealand</t>
  </si>
  <si>
    <t>Hareid, Norway</t>
  </si>
  <si>
    <t>PARANAQUE, Philippines</t>
  </si>
  <si>
    <t>Poznan, Poland</t>
  </si>
  <si>
    <t>Yongin, Korea, South</t>
  </si>
  <si>
    <t>Pretoria (Gauteng), South Africa</t>
  </si>
  <si>
    <t>Karlshamn, Sweden</t>
  </si>
  <si>
    <t>Zurich (Zurich), Switzerland</t>
  </si>
  <si>
    <t>Sahathai, Thailand</t>
  </si>
  <si>
    <t>Bonnybridge, United Kingdom</t>
  </si>
  <si>
    <t>Phu My (Ba Ria - Vung Tau), Vietnam</t>
  </si>
  <si>
    <t>Cordoba, Argentina</t>
  </si>
  <si>
    <t>Kewdale (Western Australia), Australia</t>
  </si>
  <si>
    <t>Ostend, Belgium</t>
  </si>
  <si>
    <t>Macae (Rio de Janeiro), Brazil</t>
  </si>
  <si>
    <t>Da Chan Bay (Guangdong), China</t>
  </si>
  <si>
    <t>Hanstholm, Denmark</t>
  </si>
  <si>
    <t>EVRY (Essonne), France</t>
  </si>
  <si>
    <t>Cologne (North Rhein-Westphalia), Germany</t>
  </si>
  <si>
    <t>Piraeus, Greece</t>
  </si>
  <si>
    <t>BOMBAY (MAHARASHTRA), India</t>
  </si>
  <si>
    <t>Medan, Indonesia</t>
  </si>
  <si>
    <t>Hamedan, Iran</t>
  </si>
  <si>
    <t>Kanazawa (Ishikawa), Japan</t>
  </si>
  <si>
    <t>Pulau Indah (Selangor), Malaysia</t>
  </si>
  <si>
    <t>Pernis (Zuid-Holland), Netherlands</t>
  </si>
  <si>
    <t>Palmerston North, New Zealand</t>
  </si>
  <si>
    <t>Harstad, Norway</t>
  </si>
  <si>
    <t>Plaridel, Philippines</t>
  </si>
  <si>
    <t>Pyzdry, Poland</t>
  </si>
  <si>
    <t>Karlstad, Sweden</t>
  </si>
  <si>
    <t>Samutprakan, Thailand</t>
  </si>
  <si>
    <t>Bradford Yorkshire, United Kingdom</t>
  </si>
  <si>
    <t>Qui Nhon (Binh Dinh), Vietnam</t>
  </si>
  <si>
    <t>Corrientes Corrientes, Argentina</t>
  </si>
  <si>
    <t>Launceston (Tasmania), Australia</t>
  </si>
  <si>
    <t>Rekkem, Belgium</t>
  </si>
  <si>
    <t>Manaus (Amazonas), Brazil</t>
  </si>
  <si>
    <t>Dafeng (Jiangsu), China</t>
  </si>
  <si>
    <t>Hasselager, Denmark</t>
  </si>
  <si>
    <t>Fenouillet (Haute-Garonne), France</t>
  </si>
  <si>
    <t>Darmstadt (Hesse), Germany</t>
  </si>
  <si>
    <t>Borkhedi (MAHARASHTRA), India</t>
  </si>
  <si>
    <t>Merak, Indonesia</t>
  </si>
  <si>
    <t>Isfahan, Iran</t>
  </si>
  <si>
    <t>Kobe (Hyogo), Japan</t>
  </si>
  <si>
    <t>Sandakan (Sabah), Malaysia</t>
  </si>
  <si>
    <t>Rotterdam (Zuid-Holland), Netherlands</t>
  </si>
  <si>
    <t>Port Chalmers, New Zealand</t>
  </si>
  <si>
    <t>Haugesund, Norway</t>
  </si>
  <si>
    <t>Subic, Philippines</t>
  </si>
  <si>
    <t>Ropczyce, Poland</t>
  </si>
  <si>
    <t>Sines, Portugal</t>
  </si>
  <si>
    <t>Kungaelv, Sweden</t>
  </si>
  <si>
    <t>Samutsakhon, Thailand</t>
  </si>
  <si>
    <t>Bridgend Glam, United Kingdom</t>
  </si>
  <si>
    <t>Vung Tau (Ba Ria - Vung Tau), Vietnam</t>
  </si>
  <si>
    <t>Formosa Formosa, Argentina</t>
  </si>
  <si>
    <t>Mackay (Queensland), Australia</t>
  </si>
  <si>
    <t>Vilvoorde, Belgium</t>
  </si>
  <si>
    <t>Navegantes (Santa Catarina), Brazil</t>
  </si>
  <si>
    <t>Dalian (Liaoning), China</t>
  </si>
  <si>
    <t>Hedehusene, Denmark</t>
  </si>
  <si>
    <t>Fos sur Mer (Bouches-du-Rhone), France</t>
  </si>
  <si>
    <t>Dingolfing (Bavaria), Germany</t>
  </si>
  <si>
    <t>CCLP Dadri (UTTAR PRADESH), India</t>
  </si>
  <si>
    <t>Padang, Indonesia</t>
  </si>
  <si>
    <t>Jolfa, Iran</t>
  </si>
  <si>
    <t>Kochi (Kochi), Japan</t>
  </si>
  <si>
    <t>Sibu (Sarawak), Malaysia</t>
  </si>
  <si>
    <t>Schinnen (Limburg), Netherlands</t>
  </si>
  <si>
    <t>Rolleston, New Zealand</t>
  </si>
  <si>
    <t>Honningsvaag, Norway</t>
  </si>
  <si>
    <t>Skawina, Poland</t>
  </si>
  <si>
    <t>Khabarovsk, Russia</t>
  </si>
  <si>
    <t>Songkhla, Thailand</t>
  </si>
  <si>
    <t>Bristol, United Kingdom</t>
  </si>
  <si>
    <t>Garupa Misiones, Argentina</t>
  </si>
  <si>
    <t>Melbourne (Victoria), Australia</t>
  </si>
  <si>
    <t>Willebroek, Belgium</t>
  </si>
  <si>
    <t>Paranagua (Parana), Brazil</t>
  </si>
  <si>
    <t>Dongguan (Guangdong), China</t>
  </si>
  <si>
    <t>Hirtshals, Denmark</t>
  </si>
  <si>
    <t>Garches (Hauts-de-Seine), France</t>
  </si>
  <si>
    <t>Dormagen (North Rhein-Westphalia), Germany</t>
  </si>
  <si>
    <t>Thessaloniki, Greece</t>
  </si>
  <si>
    <t>Chennai (TAMIL NADU), India</t>
  </si>
  <si>
    <t>Palembang, Indonesia</t>
  </si>
  <si>
    <t>Kerman, Iran</t>
  </si>
  <si>
    <t>Konohana-Ku Osaka (Osaka), Japan</t>
  </si>
  <si>
    <t>Tanjung Pelepas (Johor), Malaysia</t>
  </si>
  <si>
    <t>Terneuzen (Zeeland), Netherlands</t>
  </si>
  <si>
    <t>Tauranga, New Zealand</t>
  </si>
  <si>
    <t>Husoey, Norway</t>
  </si>
  <si>
    <t>Skoczow, Poland</t>
  </si>
  <si>
    <t>Kholmsk, Russia</t>
  </si>
  <si>
    <t>Marin, Spain</t>
  </si>
  <si>
    <t>Landskrona, Sweden</t>
  </si>
  <si>
    <t>Thonburi, Thailand</t>
  </si>
  <si>
    <t>Burton on Trent, United Kingdom</t>
  </si>
  <si>
    <t>General Alvear Mendoza, Argentina</t>
  </si>
  <si>
    <t>Merbein (Victoria), Australia</t>
  </si>
  <si>
    <t>Wilrijk, Belgium</t>
  </si>
  <si>
    <t>Pecem (Ceara), Brazil</t>
  </si>
  <si>
    <t>Dongying (Shandong), China</t>
  </si>
  <si>
    <t>Hoerning, Denmark</t>
  </si>
  <si>
    <t>Gennevilliers (Hauts-de-Seine), France</t>
  </si>
  <si>
    <t>Dortmund (North Rhein-Westphalia), Germany</t>
  </si>
  <si>
    <t>Cochin (KERALA), India</t>
  </si>
  <si>
    <t>Panjang Port, Indonesia</t>
  </si>
  <si>
    <t>Kharg Island, Iran</t>
  </si>
  <si>
    <t>Catania (Catania), Italy</t>
  </si>
  <si>
    <t>Kushiro (Hokkaido), Japan</t>
  </si>
  <si>
    <t>Tawau (Sabah), Malaysia</t>
  </si>
  <si>
    <t>Tilburg (Noord-Brabant), Netherlands</t>
  </si>
  <si>
    <t>Thumrait, Oman</t>
  </si>
  <si>
    <t>Ikornnes, Norway</t>
  </si>
  <si>
    <t>Slawkow, Poland</t>
  </si>
  <si>
    <t>Malmoe, Sweden</t>
  </si>
  <si>
    <t>Caistor, United Kingdom</t>
  </si>
  <si>
    <t>General Pico La Pampa, Argentina</t>
  </si>
  <si>
    <t>Newcastle (New South Wales), Australia</t>
  </si>
  <si>
    <t>Zeebrugge, Belgium</t>
  </si>
  <si>
    <t>Rio de Janeiro (Rio de Janeiro), Brazil</t>
  </si>
  <si>
    <t>Doumen (Guangdong), China</t>
  </si>
  <si>
    <t>Holstebro, Denmark</t>
  </si>
  <si>
    <t>Gerzat (Puy-de-Dome), France</t>
  </si>
  <si>
    <t>Duesseldorf (North Rhein-Westphalia), Germany</t>
  </si>
  <si>
    <t>Coimbatore (TAMIL NADU), India</t>
  </si>
  <si>
    <t>Pekanbaru, Indonesia</t>
  </si>
  <si>
    <t>Khorramshahr, Iran</t>
  </si>
  <si>
    <t>Maizuru (Kyoto), Japan</t>
  </si>
  <si>
    <t>Twello (Gelderland), Netherlands</t>
  </si>
  <si>
    <t>Timaru, New Zealand</t>
  </si>
  <si>
    <t>Kristiansand, Norway</t>
  </si>
  <si>
    <t>Swinoujscie, Poland</t>
  </si>
  <si>
    <t>Korsakov, Russia</t>
  </si>
  <si>
    <t>Motala, Sweden</t>
  </si>
  <si>
    <t>Cardiff, United Kingdom</t>
  </si>
  <si>
    <t>General Roca Rio Negro, Argentina</t>
  </si>
  <si>
    <t>Parramatta (New South Wales), Australia</t>
  </si>
  <si>
    <t>Zwijndrecht, Belgium</t>
  </si>
  <si>
    <t>Rio Grande (Rio Grande do Sul), Brazil</t>
  </si>
  <si>
    <t>Enping (Guangdong), China</t>
  </si>
  <si>
    <t>Hvam, Denmark</t>
  </si>
  <si>
    <t>Gonfreville l'Orcher (Seine-Maritime), France</t>
  </si>
  <si>
    <t>Duisburg (North Rhein-Westphalia), Germany</t>
  </si>
  <si>
    <t>Dadri (UTTAR PRADESH), India</t>
  </si>
  <si>
    <t>Perawang, Indonesia</t>
  </si>
  <si>
    <t>Kish Island, Iran</t>
  </si>
  <si>
    <t>Civitavecchia (Roma), Italy</t>
  </si>
  <si>
    <t>Matsuyama (Ehime), Japan</t>
  </si>
  <si>
    <t>Utrecht (Utrecht), Netherlands</t>
  </si>
  <si>
    <t>Wellington, New Zealand</t>
  </si>
  <si>
    <t>Larvik, Norway</t>
  </si>
  <si>
    <t>Szamotuly, Poland</t>
  </si>
  <si>
    <t>Naessjoe, Sweden</t>
  </si>
  <si>
    <t>Gebze, Turkey</t>
  </si>
  <si>
    <t>Charing, United Kingdom</t>
  </si>
  <si>
    <t>Gualeguaychu Entre Rios, Argentina</t>
  </si>
  <si>
    <t>Port Lincoln (South Australia), Australia</t>
  </si>
  <si>
    <t>Rondonopolis (Mato Grosso), Brazil</t>
  </si>
  <si>
    <t>Erlianhaote (Inner Mongolia), China</t>
  </si>
  <si>
    <t>Ishoej, Denmark</t>
  </si>
  <si>
    <t>Grand Couronne (Seine-Maritime), France</t>
  </si>
  <si>
    <t>Einsiedlerhof (Kaiserslautern) (Rhineland-Palatinate), Germany</t>
  </si>
  <si>
    <t>Dahej (GUJARAT), India</t>
  </si>
  <si>
    <t>Pontianak, Indonesia</t>
  </si>
  <si>
    <t>Lavan Island, Iran</t>
  </si>
  <si>
    <t>Mizushima (Okayama), Japan</t>
  </si>
  <si>
    <t>Veendam (Groningen), Netherlands</t>
  </si>
  <si>
    <t>Lyngdal, Norway</t>
  </si>
  <si>
    <t>Szczecin, Poland</t>
  </si>
  <si>
    <t>Norrkoeping, Sweden</t>
  </si>
  <si>
    <t>Gemlik, Turkey</t>
  </si>
  <si>
    <t>Chesterfield Derbyshire, United Kingdom</t>
  </si>
  <si>
    <t>Intendente Alvear La Pampa, Argentina</t>
  </si>
  <si>
    <t>Sydney (New South Wales), Australia</t>
  </si>
  <si>
    <t>Salvador (Bahia), Brazil</t>
  </si>
  <si>
    <t>Fangcheng (Guangxi), China</t>
  </si>
  <si>
    <t>Lyngby, Denmark</t>
  </si>
  <si>
    <t>Henin Beaumont (Pas-de-Calais), France</t>
  </si>
  <si>
    <t>Erfurt (Thuringia), Germany</t>
  </si>
  <si>
    <t>Dhannad (MADHYA PRADESH), India</t>
  </si>
  <si>
    <t>Samarinda, Indonesia</t>
  </si>
  <si>
    <t>Mashhad, Iran</t>
  </si>
  <si>
    <t>Moji (Fukuoka), Japan</t>
  </si>
  <si>
    <t>Veghel (Noord-Brabant), Netherlands</t>
  </si>
  <si>
    <t>Maaloey, Norway</t>
  </si>
  <si>
    <t>Tychy, Poland</t>
  </si>
  <si>
    <t>Kronshtadt, Russia</t>
  </si>
  <si>
    <t>Skillingaryd, Sweden</t>
  </si>
  <si>
    <t>Chorley Lancs, United Kingdom</t>
  </si>
  <si>
    <t>La Plata, Argentina</t>
  </si>
  <si>
    <t>Townsville (Queensland), Australia</t>
  </si>
  <si>
    <t>Santos (Sao Paulo), Brazil</t>
  </si>
  <si>
    <t>Fangcun Neigang (Guangdong), China</t>
  </si>
  <si>
    <t>Middelfart, Denmark</t>
  </si>
  <si>
    <t>La Pallice (Charente-Maritime), France</t>
  </si>
  <si>
    <t>Ettlingen (Baden-Wurttemberg), Germany</t>
  </si>
  <si>
    <t>Dharamtar Port (MAHARASHTRA), India</t>
  </si>
  <si>
    <t>Semarang, Indonesia</t>
  </si>
  <si>
    <t>Nowshahr, Iran</t>
  </si>
  <si>
    <t>Nagoya (Aichi), Japan</t>
  </si>
  <si>
    <t>Velsen-Noord (Noord-Holland), Netherlands</t>
  </si>
  <si>
    <t>Moss, Norway</t>
  </si>
  <si>
    <t>Warszawa, Poland</t>
  </si>
  <si>
    <t>Soedertaelje, Sweden</t>
  </si>
  <si>
    <t>Coalville, United Kingdom</t>
  </si>
  <si>
    <t>La Rioja La Rioja, Argentina</t>
  </si>
  <si>
    <t>Sao Francisco do Sul (Santa Catarina), Brazil</t>
  </si>
  <si>
    <t>Foshan (Guangdong), China</t>
  </si>
  <si>
    <t>Munkebo, Denmark</t>
  </si>
  <si>
    <t>La Rochelle (Charente-Maritime), France</t>
  </si>
  <si>
    <t>Feuchtwangen (Bavaria), Germany</t>
  </si>
  <si>
    <t>Durgapur (WEST BENGAL), India</t>
  </si>
  <si>
    <t>Surabaya, Indonesia</t>
  </si>
  <si>
    <t>Orumiyeh, Iran</t>
  </si>
  <si>
    <t>Naha (Okinawa), Japan</t>
  </si>
  <si>
    <t>Venlo (Limburg), Netherlands</t>
  </si>
  <si>
    <t>Oernes, Norway</t>
  </si>
  <si>
    <t>Wloclawek, Poland</t>
  </si>
  <si>
    <t>Staffanstorp, Sweden</t>
  </si>
  <si>
    <t>Coatbridge, United Kingdom</t>
  </si>
  <si>
    <t>LAS PALMAS, Argentina</t>
  </si>
  <si>
    <t>Sao Goncalo do Amarante (Ceara), Brazil</t>
  </si>
  <si>
    <t>Fuqing (Fujian), China</t>
  </si>
  <si>
    <t>Nuuk, Denmark</t>
  </si>
  <si>
    <t>Laval (Mayenne), France</t>
  </si>
  <si>
    <t>Frankfurt (Hesse), Germany</t>
  </si>
  <si>
    <t>Ennore Chennai (TAMIL NADU), India</t>
  </si>
  <si>
    <t>Tebing Tinggi Jambi, Indonesia</t>
  </si>
  <si>
    <t>Qazvin, Iran</t>
  </si>
  <si>
    <t>Genoa (Genova), Italy</t>
  </si>
  <si>
    <t>Nakanoseki (Miyagi), Japan</t>
  </si>
  <si>
    <t>Vlissingen (Zeeland), Netherlands</t>
  </si>
  <si>
    <t>Orkanger, Norway</t>
  </si>
  <si>
    <t>Wroclaw, Poland</t>
  </si>
  <si>
    <t>Stockholm, Sweden</t>
  </si>
  <si>
    <t>Iskenderun, Turkey</t>
  </si>
  <si>
    <t>Coseley, United Kingdom</t>
  </si>
  <si>
    <t>Mar del Plata, Argentina</t>
  </si>
  <si>
    <t>Sao Paulo (Sao Paulo), Brazil</t>
  </si>
  <si>
    <t>Fuyong (Guangdong), China</t>
  </si>
  <si>
    <t>Nyborg, Denmark</t>
  </si>
  <si>
    <t>Le Havre (Seine-Maritime), France</t>
  </si>
  <si>
    <t>Germersheim (Rhineland-Palatinate), Germany</t>
  </si>
  <si>
    <t>Faridabad (HARYANA), India</t>
  </si>
  <si>
    <t>Qeshm, Iran</t>
  </si>
  <si>
    <t>Nanko (Osaka), Japan</t>
  </si>
  <si>
    <t>Wanssum (Limburg), Netherlands</t>
  </si>
  <si>
    <t>Oslo, Norway</t>
  </si>
  <si>
    <t>Sundsvall, Sweden</t>
  </si>
  <si>
    <t>Istanbul, Turkey</t>
  </si>
  <si>
    <t>Dagenham, United Kingdom</t>
  </si>
  <si>
    <t>Mendoza, Argentina</t>
  </si>
  <si>
    <t>Sao Sebastiao (Sao Paulo), Brazil</t>
  </si>
  <si>
    <t>Fuzhou (Fujian), China</t>
  </si>
  <si>
    <t>Nykoebing Mors, Denmark</t>
  </si>
  <si>
    <t>Lille (Nord), France</t>
  </si>
  <si>
    <t>Gernsheim (Rhein) (Hesse), Germany</t>
  </si>
  <si>
    <t>Gautam Budhh Nagar (UTTAR PRADESH), India</t>
  </si>
  <si>
    <t>Rasht, Iran</t>
  </si>
  <si>
    <t>Gioia Tauro (Reggio di Calabria), Italy</t>
  </si>
  <si>
    <t>Naoetsu (Niigata), Japan</t>
  </si>
  <si>
    <t>Westerbroek (Groningen), Netherlands</t>
  </si>
  <si>
    <t>Sandnes, Norway</t>
  </si>
  <si>
    <t>Ulricehamn, Sweden</t>
  </si>
  <si>
    <t>Izmir, Turkey</t>
  </si>
  <si>
    <t>Darlington, United Kingdom</t>
  </si>
  <si>
    <t>Necochea Buenos Aires, Argentina</t>
  </si>
  <si>
    <t>Sao Vicente (Sao Paulo), Brazil</t>
  </si>
  <si>
    <t>Gaolan (Guangdong), China</t>
  </si>
  <si>
    <t>Odense, Denmark</t>
  </si>
  <si>
    <t>Limay (Yvelines), France</t>
  </si>
  <si>
    <t>Gersheim (Saarland), Germany</t>
  </si>
  <si>
    <t>Greater Noida (UTTAR PRADESH), India</t>
  </si>
  <si>
    <t>Salafchegan, Iran</t>
  </si>
  <si>
    <t>Niigata (Niigata), Japan</t>
  </si>
  <si>
    <t>Zaandam (Noord-Holland), Netherlands</t>
  </si>
  <si>
    <t>Skien, Norway</t>
  </si>
  <si>
    <t>Tenerife, Spain</t>
  </si>
  <si>
    <t>Umeaa, Sweden</t>
  </si>
  <si>
    <t>Izmit Korfezi, Turkey</t>
  </si>
  <si>
    <t>Daventry, United Kingdom</t>
  </si>
  <si>
    <t>Neuquen Neuquen, Argentina</t>
  </si>
  <si>
    <t>Sapucaia do Sul (Rio Grande do Sul), Brazil</t>
  </si>
  <si>
    <t>Gaoming (Guangdong), China</t>
  </si>
  <si>
    <t>Oestbirk, Denmark</t>
  </si>
  <si>
    <t>Lyon (Rhone), France</t>
  </si>
  <si>
    <t>Giebelstadt (Bavaria), Germany</t>
  </si>
  <si>
    <t>Guntur (Andhra Pradesh), India</t>
  </si>
  <si>
    <t>Sanandaj, Iran</t>
  </si>
  <si>
    <t>La Spezia (La Spezia), Italy</t>
  </si>
  <si>
    <t>Niihama (Ehime), Japan</t>
  </si>
  <si>
    <t>Zutphen (Gelderland), Netherlands</t>
  </si>
  <si>
    <t>Stavanger, Norway</t>
  </si>
  <si>
    <t>Valencia, Spain</t>
  </si>
  <si>
    <t>Vaennaes, Sweden</t>
  </si>
  <si>
    <t>Denbigh, United Kingdom</t>
  </si>
  <si>
    <t>Obera Misiones, Argentina</t>
  </si>
  <si>
    <t>Suape (Pernambuco), Brazil</t>
  </si>
  <si>
    <t>Gaoyao (Guangdong), China</t>
  </si>
  <si>
    <t>On Off Hire Port, Denmark</t>
  </si>
  <si>
    <t>Maizieres la Grande Paroisse (Aube), France</t>
  </si>
  <si>
    <t>Giessen (Hesse), Germany</t>
  </si>
  <si>
    <t>Gurgaon (HARYANA), India</t>
  </si>
  <si>
    <t>Sarakhs, Iran</t>
  </si>
  <si>
    <t>Oita (Oita), Japan</t>
  </si>
  <si>
    <t>Stokmarknes, Norway</t>
  </si>
  <si>
    <t>Vaesteraas, Sweden</t>
  </si>
  <si>
    <t>Dewsbury, United Kingdom</t>
  </si>
  <si>
    <t>Parana Entre Rios, Argentina</t>
  </si>
  <si>
    <t>Vila do Conde (Para), Brazil</t>
  </si>
  <si>
    <t>Gongyi (Guangdong), China</t>
  </si>
  <si>
    <t>Padborg, Denmark</t>
  </si>
  <si>
    <t>MARSEILLE (Bouches-du-Rhone), France</t>
  </si>
  <si>
    <t>Ginsheim-Gustavsburg (Hesse), Germany</t>
  </si>
  <si>
    <t>Guwahati (ASSAM), India</t>
  </si>
  <si>
    <t>Semnan, Iran</t>
  </si>
  <si>
    <t>Leghorn (Livorno), Italy</t>
  </si>
  <si>
    <t>Omaezaki (Shizuoka), Japan</t>
  </si>
  <si>
    <t>Storsteinnes, Norway</t>
  </si>
  <si>
    <t>Vigo, Spain</t>
  </si>
  <si>
    <t>Varberg, Sweden</t>
  </si>
  <si>
    <t>Doncaster, United Kingdom</t>
  </si>
  <si>
    <t>Pedro Luro Buenos Aires, Argentina</t>
  </si>
  <si>
    <t>Vila Velha (Espirito Santo), Brazil</t>
  </si>
  <si>
    <t>Guangzhou (Guangdong), China</t>
  </si>
  <si>
    <t>Pandrup, Denmark</t>
  </si>
  <si>
    <t>Montoir de Bretagne (Loire-Atlantique), France</t>
  </si>
  <si>
    <t>Grafenwoehr (Bavaria), Germany</t>
  </si>
  <si>
    <t>Gwalior (MADHYA PRADESH), India</t>
  </si>
  <si>
    <t>Shalan, Iran</t>
  </si>
  <si>
    <t>Onahama (Fukushima), Japan</t>
  </si>
  <si>
    <t>Svolvaer, Norway</t>
  </si>
  <si>
    <t>Wallhamn, Sweden</t>
  </si>
  <si>
    <t>Enfield, United Kingdom</t>
  </si>
  <si>
    <t>Pergamino Buenos Aires, Argentina</t>
  </si>
  <si>
    <t>Vitoria (Espirito Santo), Brazil</t>
  </si>
  <si>
    <t>Guanlan (Guangdong), China</t>
  </si>
  <si>
    <t>Risskov, Denmark</t>
  </si>
  <si>
    <t>Mulhouse (Haut-Rhin), France</t>
  </si>
  <si>
    <t>Gruenstadt (Rhineland-Palatinate), Germany</t>
  </si>
  <si>
    <t>Haldia Port (WEST BENGAL), India</t>
  </si>
  <si>
    <t>Shiraz, Iran</t>
  </si>
  <si>
    <t>Osaka (Osaka), Japan</t>
  </si>
  <si>
    <t>Tananger, Norway</t>
  </si>
  <si>
    <t>Fakenham, United Kingdom</t>
  </si>
  <si>
    <t>Perico Jujuy, Argentina</t>
  </si>
  <si>
    <t>Guigang (Guangxi), China</t>
  </si>
  <si>
    <t>Skagen, Denmark</t>
  </si>
  <si>
    <t>Nogent sur Seine (Aube), France</t>
  </si>
  <si>
    <t>Halle (Saale) (Saxony-Anhalt), Germany</t>
  </si>
  <si>
    <t>Halol (GUJARAT), India</t>
  </si>
  <si>
    <t>Sirjan, Iran</t>
  </si>
  <si>
    <t>Otake (Hiroshima), Japan</t>
  </si>
  <si>
    <t>Tromsoe, Norway</t>
  </si>
  <si>
    <t>Felixstowe, United Kingdom</t>
  </si>
  <si>
    <t>Pilar Buenos Aires, Argentina</t>
  </si>
  <si>
    <t>Haikou (Hainan), China</t>
  </si>
  <si>
    <t>Skanderborg, Denmark</t>
  </si>
  <si>
    <t>Ottmarsheim (Haut-Rhin), France</t>
  </si>
  <si>
    <t>Hamburg (Hamburg), Germany</t>
  </si>
  <si>
    <t>Haridwar (UTTARAKHAND), India</t>
  </si>
  <si>
    <t>Sirri Island, Iran</t>
  </si>
  <si>
    <t>Sakaiminato (Tottori), Japan</t>
  </si>
  <si>
    <t>Trondheim, Norway</t>
  </si>
  <si>
    <t>Flint, United Kingdom</t>
  </si>
  <si>
    <t>Posadas Misiones, Argentina</t>
  </si>
  <si>
    <t>Haimen (Zhejiang), China</t>
  </si>
  <si>
    <t>Svendborg, Denmark</t>
  </si>
  <si>
    <t>Oyonnax (Ain), France</t>
  </si>
  <si>
    <t>Hanau (Hesse), Germany</t>
  </si>
  <si>
    <t>Hazira (GUJARAT), India</t>
  </si>
  <si>
    <t>Tabriz, Iran</t>
  </si>
  <si>
    <t>Marghera (Venezia), Italy</t>
  </si>
  <si>
    <t>Seibu (Aichi), Japan</t>
  </si>
  <si>
    <t>Gateshead, United Kingdom</t>
  </si>
  <si>
    <t>Puerto Deseado, Argentina</t>
  </si>
  <si>
    <t>Hangzhou (Zhejiang), China</t>
  </si>
  <si>
    <t>Taastrup, Denmark</t>
  </si>
  <si>
    <t>Paris (Paris), France</t>
  </si>
  <si>
    <t>Harbke (Saxony-Anhalt), Germany</t>
  </si>
  <si>
    <t>Hoskote - Bangalore (KARNATAKA), India</t>
  </si>
  <si>
    <t>Tehran, Iran</t>
  </si>
  <si>
    <t>Sendai (Miyagi), Japan</t>
  </si>
  <si>
    <t>Mersin, Turkey</t>
  </si>
  <si>
    <t>Glasgow, United Kingdom</t>
  </si>
  <si>
    <t>Puerto Madryn, Argentina</t>
  </si>
  <si>
    <t>Harbin (Heilongjiang), China</t>
  </si>
  <si>
    <t>Taulov, Denmark</t>
  </si>
  <si>
    <t>Port Vendres (Pyrenees-Orientales), France</t>
  </si>
  <si>
    <t>Heidelberg (Neckar) (Baden-Wurttemberg), Germany</t>
  </si>
  <si>
    <t>Hosur (TAMIL NADU), India</t>
  </si>
  <si>
    <t>Yazd, Iran</t>
  </si>
  <si>
    <t>Shimizu (Shizuoka), Japan</t>
  </si>
  <si>
    <t>Grangemouth, United Kingdom</t>
  </si>
  <si>
    <t>Puerto Rosal, Argentina</t>
  </si>
  <si>
    <t>Hefei (Anhui), China</t>
  </si>
  <si>
    <t>Them, Denmark</t>
  </si>
  <si>
    <t>Prouvy (Nord), France</t>
  </si>
  <si>
    <t>Hof (Saale) (Bavaria), Germany</t>
  </si>
  <si>
    <t>Hyderabad (TELANGANA), India</t>
  </si>
  <si>
    <t>Zahedan, Iran</t>
  </si>
  <si>
    <t>Shimonoseki (Yamaguchi), Japan</t>
  </si>
  <si>
    <t>Gravesend, United Kingdom</t>
  </si>
  <si>
    <t>Punta Quilla, Argentina</t>
  </si>
  <si>
    <t>Heshan (Guangdong), China</t>
  </si>
  <si>
    <t>Tinglev, Denmark</t>
  </si>
  <si>
    <t>Rennes (Ille-et-Vilaine), France</t>
  </si>
  <si>
    <t>Hohenfels (Bavaria), Germany</t>
  </si>
  <si>
    <t>Irungattukottai (TAMIL NADU), India</t>
  </si>
  <si>
    <t>Zanjan, Iran</t>
  </si>
  <si>
    <t>Shinkiba (Tokyo), Japan</t>
  </si>
  <si>
    <t>Grays, United Kingdom</t>
  </si>
  <si>
    <t>Rio Cuarto Cordoba, Argentina</t>
  </si>
  <si>
    <t>Huadu (Guangdong), China</t>
  </si>
  <si>
    <t>Toender, Denmark</t>
  </si>
  <si>
    <t>Rouen (Seine-Maritime), France</t>
  </si>
  <si>
    <t>Kaiserslautern (Rhineland-Palatinate), Germany</t>
  </si>
  <si>
    <t>Jaipur (RAJASTHAN), India</t>
  </si>
  <si>
    <t>Suminoe-Ku Osaka (Osaka), Japan</t>
  </si>
  <si>
    <t>Great Dunmow, United Kingdom</t>
  </si>
  <si>
    <t>Rio Gallegos Santa Cruz, Argentina</t>
  </si>
  <si>
    <t>Huangpu (Guangdong), China</t>
  </si>
  <si>
    <t>Torshavn, Denmark</t>
  </si>
  <si>
    <t>Saint Jean de Folleville (Seine-Maritime), France</t>
  </si>
  <si>
    <t>Karlsruhe (Baden) (Baden-Wurttemberg), Germany</t>
  </si>
  <si>
    <t>Jalandar (PUNJAB), India</t>
  </si>
  <si>
    <t>Takamatsu (Kagawa), Japan</t>
  </si>
  <si>
    <t>Greenock, United Kingdom</t>
  </si>
  <si>
    <t>Rio Grande Tierra del Fuego, Argentina</t>
  </si>
  <si>
    <t>Huizhou (Guangdong), China</t>
  </si>
  <si>
    <t>Vejle, Denmark</t>
  </si>
  <si>
    <t>Sete Port de Sete (Herault), France</t>
  </si>
  <si>
    <t>Katterbach (Bavaria), Germany</t>
  </si>
  <si>
    <t>Jawaharlal Nehru (MAHARASHTRA), India</t>
  </si>
  <si>
    <t>Naples (Napoli), Italy</t>
  </si>
  <si>
    <t>Tokushima (Tokushima), Japan</t>
  </si>
  <si>
    <t>Grimsby, United Kingdom</t>
  </si>
  <si>
    <t>Rosario, Argentina</t>
  </si>
  <si>
    <t>HUZHOU (Zhejiang), China</t>
  </si>
  <si>
    <t>Strasbourg (Bas-Rhin), France</t>
  </si>
  <si>
    <t>Kehl (Baden-Wurttemberg), Germany</t>
  </si>
  <si>
    <t>Jodhpur (RAJASTHAN), India</t>
  </si>
  <si>
    <t>Tokuyama (Yamaguchi), Japan</t>
  </si>
  <si>
    <t>Hamilton, United Kingdom</t>
  </si>
  <si>
    <t>Salta Salta, Argentina</t>
  </si>
  <si>
    <t>Jiangmen (Guangdong), China</t>
  </si>
  <si>
    <t>Valenton (Val-de-Marne), France</t>
  </si>
  <si>
    <t>Kitzingen (Bavaria), Germany</t>
  </si>
  <si>
    <t>Kakinada (Andhra Pradesh), India</t>
  </si>
  <si>
    <t>Tokyo (Tokyo), Japan</t>
  </si>
  <si>
    <t>Hartfield, United Kingdom</t>
  </si>
  <si>
    <t>San Antonio Este, Argentina</t>
  </si>
  <si>
    <t>Jiangyin - Jiangsu (Jiangsu), China</t>
  </si>
  <si>
    <t>Volvic (Puy-de-Dome), France</t>
  </si>
  <si>
    <t>Kornwestheim (Baden-Wurttemberg), Germany</t>
  </si>
  <si>
    <t>Kandla (GUJARAT), India</t>
  </si>
  <si>
    <t>Tomakomai (Hokkaido), Japan</t>
  </si>
  <si>
    <t>St Petersburg FCT, Russia</t>
  </si>
  <si>
    <t>Heysham, United Kingdom</t>
  </si>
  <si>
    <t>San Carlos de Bariloche Rio Negro, Argentina</t>
  </si>
  <si>
    <t>JianShaZhou (Guangdong), China</t>
  </si>
  <si>
    <t>Landau (an der Isar) (Bavaria), Germany</t>
  </si>
  <si>
    <t>Kanpur (UTTAR PRADESH), India</t>
  </si>
  <si>
    <t>Toyama (Toyama), Japan</t>
  </si>
  <si>
    <t>Hillington Renfrew, United Kingdom</t>
  </si>
  <si>
    <t>San Clemente del Tuyu, Argentina</t>
  </si>
  <si>
    <t>Jiaokou (Guangdong), China</t>
  </si>
  <si>
    <t>Leipzig (Sachsen), Germany</t>
  </si>
  <si>
    <t>Kashipur (UTTARAKHAND), India</t>
  </si>
  <si>
    <t>Tsuruga (Fukui), Japan</t>
  </si>
  <si>
    <t>St Petersburg, Russia</t>
  </si>
  <si>
    <t>Hoddesdon, United Kingdom</t>
  </si>
  <si>
    <t>San Fernando del Valle de Catamarca, Argentina</t>
  </si>
  <si>
    <t>Jiaoxin (Guangdong), China</t>
  </si>
  <si>
    <t>Lengerich (Westf) (North Rhein-Westphalia), Germany</t>
  </si>
  <si>
    <t>Kathuwas (RAJASTHAN), India</t>
  </si>
  <si>
    <t>Yatsushiro (Kumamoto), Japan</t>
  </si>
  <si>
    <t>Houghton le Spring, United Kingdom</t>
  </si>
  <si>
    <t>San Francisco Cordoba, Argentina</t>
  </si>
  <si>
    <t>Jiaxing (Zhejiang), China</t>
  </si>
  <si>
    <t>Leverkusen (North Rhein-Westphalia), Germany</t>
  </si>
  <si>
    <t>Kattupalli (TAMIL NADU), India</t>
  </si>
  <si>
    <t>Yokkaichi (Mie), Japan</t>
  </si>
  <si>
    <t>Hull, United Kingdom</t>
  </si>
  <si>
    <t>San Juan, Argentina</t>
  </si>
  <si>
    <t>Jingzhou Hubei (Hubei), China</t>
  </si>
  <si>
    <t>Ludwigsburg (Wuertt) (Baden-Wurttemberg), Germany</t>
  </si>
  <si>
    <t>Kheda (GUJARAT), India</t>
  </si>
  <si>
    <t>Yokohama (Kanagawa), Japan</t>
  </si>
  <si>
    <t>Ilkeston, United Kingdom</t>
  </si>
  <si>
    <t>San Lorenzo, Argentina</t>
  </si>
  <si>
    <t>Jinzhou (Liaoning), China</t>
  </si>
  <si>
    <t>Ludwigshafen (Rhineland-Palatinate), Germany</t>
  </si>
  <si>
    <t>Khurja (UTTAR PRADESH), India</t>
  </si>
  <si>
    <t>Ravenna (Ravenna), Italy</t>
  </si>
  <si>
    <t>Immingham, United Kingdom</t>
  </si>
  <si>
    <t>San Luis San Luis, Argentina</t>
  </si>
  <si>
    <t>JIUJIANG (Jiangxi), China</t>
  </si>
  <si>
    <t>Mainz (Rhineland-Palatinate), Germany</t>
  </si>
  <si>
    <t>Kolkata (WEST BENGAL), India</t>
  </si>
  <si>
    <t>Ipswich, United Kingdom</t>
  </si>
  <si>
    <t>San Martin de los Andes Neuquen, Argentina</t>
  </si>
  <si>
    <t>Jiujiang Guangdong (Guangdong), China</t>
  </si>
  <si>
    <t>Mannheim (Baden-Wurttemberg), Germany</t>
  </si>
  <si>
    <t>Kota (RAJASTHAN), India</t>
  </si>
  <si>
    <t>Leeds Yorkshire, United Kingdom</t>
  </si>
  <si>
    <t>San Miguel de Tucuman, Argentina</t>
  </si>
  <si>
    <t>Kaiping (Guangdong), China</t>
  </si>
  <si>
    <t>Miesau (Rhineland-Palatinate), Germany</t>
  </si>
  <si>
    <t>Kottayam (KERALA), India</t>
  </si>
  <si>
    <t>Leicester, United Kingdom</t>
  </si>
  <si>
    <t>San Nicolas de los Arroyos, Argentina</t>
  </si>
  <si>
    <t>Kunming (Yunnan), China</t>
  </si>
  <si>
    <t>Moenchengladbach (North Rhein-Westphalia), Germany</t>
  </si>
  <si>
    <t>Krishnapatnam (Andhra Pradesh), India</t>
  </si>
  <si>
    <t>Liverpool, United Kingdom</t>
  </si>
  <si>
    <t>San Nicolas, Argentina</t>
  </si>
  <si>
    <t>Kunshan (Jiangsu), China</t>
  </si>
  <si>
    <t>Munich (Bavaria), Germany</t>
  </si>
  <si>
    <t>Loni (UTTAR PRADESH), India</t>
  </si>
  <si>
    <t>Salerno (Salarno), Italy</t>
  </si>
  <si>
    <t>Livingston, United Kingdom</t>
  </si>
  <si>
    <t>San Rafael Mendoza, Argentina</t>
  </si>
  <si>
    <t>Lanshi (Guangdong), China</t>
  </si>
  <si>
    <t>Munster (Lower Saxony), Germany</t>
  </si>
  <si>
    <t>Ludhiana (PUNJAB), India</t>
  </si>
  <si>
    <t>Ussuriysk, Russia</t>
  </si>
  <si>
    <t>London Gateway, United Kingdom</t>
  </si>
  <si>
    <t>San Salvador de Jujuy, Argentina</t>
  </si>
  <si>
    <t>Leliu (Guangdong), China</t>
  </si>
  <si>
    <t>Neu Ulm (Bavaria), Germany</t>
  </si>
  <si>
    <t>Malanpur (MADHYA PRADESH), India</t>
  </si>
  <si>
    <t>Ust Luga, Russia</t>
  </si>
  <si>
    <t>London, United Kingdom</t>
  </si>
  <si>
    <t>Santa fe, Argentina</t>
  </si>
  <si>
    <t>Lian Hua Shan (Guangdong), China</t>
  </si>
  <si>
    <t>Neuburg (an der Donau) (Bavaria), Germany</t>
  </si>
  <si>
    <t>Mandi Gobindgarh (PUNJAB), India</t>
  </si>
  <si>
    <t>Vladivostok, Russia</t>
  </si>
  <si>
    <t>Long Marston Hertfordshire, United Kingdom</t>
  </si>
  <si>
    <t>Santa Rosa La Pampa, Argentina</t>
  </si>
  <si>
    <t>Lianyungang (Jiangsu), China</t>
  </si>
  <si>
    <t>Neuching (Bavaria), Germany</t>
  </si>
  <si>
    <t>Mandideep (MADHYA PRADESH), India</t>
  </si>
  <si>
    <t>Lutterworth, United Kingdom</t>
  </si>
  <si>
    <t>Santiago del Estero, Argentina</t>
  </si>
  <si>
    <t>Lijiao (Guangdong), China</t>
  </si>
  <si>
    <t>Neuss (North Rhein-Westphalia), Germany</t>
  </si>
  <si>
    <t>Mangalore (KARNATAKA), India</t>
  </si>
  <si>
    <t>Manchester, United Kingdom</t>
  </si>
  <si>
    <t>Trelew Chubut, Argentina</t>
  </si>
  <si>
    <t>Liling (Hunan), China</t>
  </si>
  <si>
    <t>Neustadt (Wied) (Rhineland-Palatinate), Germany</t>
  </si>
  <si>
    <t>Marmagao (GOA), India</t>
  </si>
  <si>
    <t>Vostochniy Port, Russia</t>
  </si>
  <si>
    <t>Manningtree, United Kingdom</t>
  </si>
  <si>
    <t>Ushuaia, Argentina</t>
  </si>
  <si>
    <t>Linyi (Shandong), China</t>
  </si>
  <si>
    <t>Neutraubling (Bavaria), Germany</t>
  </si>
  <si>
    <t>Meerut (UTTAR PRADESH), India</t>
  </si>
  <si>
    <t>Market Drayton, United Kingdom</t>
  </si>
  <si>
    <t>Venado Tuerto Santa Fe, Argentina</t>
  </si>
  <si>
    <t>Liuzhou (Guangxi), China</t>
  </si>
  <si>
    <t>Nordhorn (Lower Saxony), Germany</t>
  </si>
  <si>
    <t>Moradabad (UTTAR PRADESH), India</t>
  </si>
  <si>
    <t>Middlesbrough, United Kingdom</t>
  </si>
  <si>
    <t>Villa Consti, Argentina</t>
  </si>
  <si>
    <t>Luzhou (Sichuan), China</t>
  </si>
  <si>
    <t>Nuernberg (Bavaria), Germany</t>
  </si>
  <si>
    <t>Mulund (MAHARASHTRA), India</t>
  </si>
  <si>
    <t>Mildenhall Suffolk, United Kingdom</t>
  </si>
  <si>
    <t>Villa Maria Cordoba, Argentina</t>
  </si>
  <si>
    <t>Maanshan (Anhui), China</t>
  </si>
  <si>
    <t>Oldenburg (Oldenburg) (Lower Saxony), Germany</t>
  </si>
  <si>
    <t>Mundra (GUJARAT), India</t>
  </si>
  <si>
    <t>Trieste (Trieste), Italy</t>
  </si>
  <si>
    <t>Moreton Wirral, United Kingdom</t>
  </si>
  <si>
    <t>Villa Mercedes San Luis, Argentina</t>
  </si>
  <si>
    <t>Machong (Guangdong), China</t>
  </si>
  <si>
    <t>Ramstein-Miesenbach (Rhineland-Palatinate), Germany</t>
  </si>
  <si>
    <t>Nagpur (MAHARASHTRA), India</t>
  </si>
  <si>
    <t>Vado Ligure (Savona), Italy</t>
  </si>
  <si>
    <t>Newbury, United Kingdom</t>
  </si>
  <si>
    <t>Villa Regina Rio Negro, Argentina</t>
  </si>
  <si>
    <t>Mawan (Guangdong), China</t>
  </si>
  <si>
    <t>Regensburg (Bavaria), Germany</t>
  </si>
  <si>
    <t>New Delhi (NCT OF DELHI), India</t>
  </si>
  <si>
    <t>Newport Pagnell, United Kingdom</t>
  </si>
  <si>
    <t>ZARATE, Argentina</t>
  </si>
  <si>
    <t>Mawei (Fujian), China</t>
  </si>
  <si>
    <t>RIESA (Sachsen), Germany</t>
  </si>
  <si>
    <t>Noida (UTTAR PRADESH), India</t>
  </si>
  <si>
    <t>Venezia (Venezia), Italy</t>
  </si>
  <si>
    <t>Newton Abbott, United Kingdom</t>
  </si>
  <si>
    <t>Nanchang (Jiangxi), China</t>
  </si>
  <si>
    <t>Salzgitter (Lower Saxony), Germany</t>
  </si>
  <si>
    <t>Panipat (HARYANA), India</t>
  </si>
  <si>
    <t>Northfleet, United Kingdom</t>
  </si>
  <si>
    <t>Nangang (Guangdong), China</t>
  </si>
  <si>
    <t>Schweinfurt (Bavaria), Germany</t>
  </si>
  <si>
    <t>Patli (HARYANA), India</t>
  </si>
  <si>
    <t>Oldbury West Midlands, United Kingdom</t>
  </si>
  <si>
    <t>Nanjing (Jiangsu), China</t>
  </si>
  <si>
    <t>Sendenhorst (North Rhein-Westphalia), Germany</t>
  </si>
  <si>
    <t>Patparganj (NCT OF DELHI), India</t>
  </si>
  <si>
    <t>Perth, United Kingdom</t>
  </si>
  <si>
    <t>Nanning (Guangxi), China</t>
  </si>
  <si>
    <t>Spangdahlem (Rhineland-Palatinate), Germany</t>
  </si>
  <si>
    <t>Pipavav (GUJARAT), India</t>
  </si>
  <si>
    <t>Peterborough, United Kingdom</t>
  </si>
  <si>
    <t>Nansha New Port (Guangdong), China</t>
  </si>
  <si>
    <t>Stuttgart (Baden-Wurttemberg), Germany</t>
  </si>
  <si>
    <t>Pithampur (MADHYA PRADESH), India</t>
  </si>
  <si>
    <t>Pontyclun, United Kingdom</t>
  </si>
  <si>
    <t>Nansha Old Port (Guangdong), China</t>
  </si>
  <si>
    <t>Todtenweis (Bavaria), Germany</t>
  </si>
  <si>
    <t>Piyala (HARYANA), India</t>
  </si>
  <si>
    <t>Portbury, United Kingdom</t>
  </si>
  <si>
    <t>Nantong (Jiangsu), China</t>
  </si>
  <si>
    <t>Ulm (Donau) (Baden-Wurttemberg), Germany</t>
  </si>
  <si>
    <t>Pondicherry (PUDUCHERRY), India</t>
  </si>
  <si>
    <t>Portsmouth, United Kingdom</t>
  </si>
  <si>
    <t>Ningbo (Zhejiang), China</t>
  </si>
  <si>
    <t>Vechta (Lower Saxony), Germany</t>
  </si>
  <si>
    <t>Porbandar (GUJARAT), India</t>
  </si>
  <si>
    <t>Purfleet, United Kingdom</t>
  </si>
  <si>
    <t>Panyu (Guangdong), China</t>
  </si>
  <si>
    <t>Vilseck (Bavaria), Germany</t>
  </si>
  <si>
    <t>Pune (MAHARASHTRA), India</t>
  </si>
  <si>
    <t>Rainham Essex, United Kingdom</t>
  </si>
  <si>
    <t>Pinghu (Zhejiang), China</t>
  </si>
  <si>
    <t>Vogelweh (Kaiserslautern) (Rhineland-Palatinate), Germany</t>
  </si>
  <si>
    <t>Raipur (CHHATTISGARH), India</t>
  </si>
  <si>
    <t>Scunthorpe, United Kingdom</t>
  </si>
  <si>
    <t>Putian (Fujian), China</t>
  </si>
  <si>
    <t>Wesseling (North Rhein-Westphalia), Germany</t>
  </si>
  <si>
    <t>Ratlam (MADHYA PRADESH), India</t>
  </si>
  <si>
    <t>Sedgefield, United Kingdom</t>
  </si>
  <si>
    <t>Qingdao (Shandong), China</t>
  </si>
  <si>
    <t>Wiesau (Bavaria), Germany</t>
  </si>
  <si>
    <t>Rewari (HARYANA), India</t>
  </si>
  <si>
    <t>Sheerness, United Kingdom</t>
  </si>
  <si>
    <t>Qingyuan (Guangdong), China</t>
  </si>
  <si>
    <t>Wiesbaden (Hesse), Germany</t>
  </si>
  <si>
    <t>Rudrapur (UTTARAKHAND), India</t>
  </si>
  <si>
    <t>Sheffield, United Kingdom</t>
  </si>
  <si>
    <t>Qinhuangdao (Hebei), China</t>
  </si>
  <si>
    <t>Wilhelmshaven (Lower Saxony), Germany</t>
  </si>
  <si>
    <t>Sachana (GUJARAT), India</t>
  </si>
  <si>
    <t>South Shields, United Kingdom</t>
  </si>
  <si>
    <t>Qinzhou (Guangxi), China</t>
  </si>
  <si>
    <t>Woerth (a Rhein) (Rhineland-Palatinate), Germany</t>
  </si>
  <si>
    <t>Sahibabad (UTTAR PRADESH), India</t>
  </si>
  <si>
    <t>Southampton, United Kingdom</t>
  </si>
  <si>
    <t>Quanzhou (Fujian), China</t>
  </si>
  <si>
    <t>Wuerzburg (Bavaria), Germany</t>
  </si>
  <si>
    <t>SAHNEWAL (PUNJAB), India</t>
  </si>
  <si>
    <t>St Helens, United Kingdom</t>
  </si>
  <si>
    <t>Rizhao (Shandong), China</t>
  </si>
  <si>
    <t>Sanand (GUJARAT), India</t>
  </si>
  <si>
    <t>Stockton-on-Tees, United Kingdom</t>
  </si>
  <si>
    <t>Rongqi (Guangdong), China</t>
  </si>
  <si>
    <t>Shorajpur (UTTAR PRADESH), India</t>
  </si>
  <si>
    <t>Swanley, United Kingdom</t>
  </si>
  <si>
    <t>San Bu (Guangdong), China</t>
  </si>
  <si>
    <t>Sonepat (HARYANA), India</t>
  </si>
  <si>
    <t>Tamworth, United Kingdom</t>
  </si>
  <si>
    <t>San Shan (Guangdong), China</t>
  </si>
  <si>
    <t>Surajpur Noida (UTTAR PRADESH), India</t>
  </si>
  <si>
    <t>Teesport, United Kingdom</t>
  </si>
  <si>
    <t>Sanshui (Guangdong), China</t>
  </si>
  <si>
    <t>Surat (GUJARAT), India</t>
  </si>
  <si>
    <t>Thamesport, United Kingdom</t>
  </si>
  <si>
    <t>Shanghai (Shanghai), China</t>
  </si>
  <si>
    <t>Talegaon (MAHARASHTRA), India</t>
  </si>
  <si>
    <t>Tilbury, United Kingdom</t>
  </si>
  <si>
    <t>Shantou (Guangdong), China</t>
  </si>
  <si>
    <t>THAR (RAJASTHAN), India</t>
  </si>
  <si>
    <t>Tottenham, United Kingdom</t>
  </si>
  <si>
    <t>Shatian (Guangdong), China</t>
  </si>
  <si>
    <t>Thimmapur (TELANGANA), India</t>
  </si>
  <si>
    <t>Wakefield, United Kingdom</t>
  </si>
  <si>
    <t>Shekou (Guangdong), China</t>
  </si>
  <si>
    <t>Tuticorin (TAMIL NADU), India</t>
  </si>
  <si>
    <t>Waltham Abbey, United Kingdom</t>
  </si>
  <si>
    <t>Shenwan (Guangdong), China</t>
  </si>
  <si>
    <t>Valsad (GUJARAT), India</t>
  </si>
  <si>
    <t>Watford Hertfordshire, United Kingdom</t>
  </si>
  <si>
    <t>Shenyang (Liaoning), China</t>
  </si>
  <si>
    <t>Valvada (GUJARAT), India</t>
  </si>
  <si>
    <t>Whitchurch Shrops, United Kingdom</t>
  </si>
  <si>
    <t>Shenzhen (Guangdong), China</t>
  </si>
  <si>
    <t>Visakhapatnam (Andhra Pradesh), India</t>
  </si>
  <si>
    <t>Widnes, United Kingdom</t>
  </si>
  <si>
    <t>Shidao (Shandong), China</t>
  </si>
  <si>
    <t>Woodbridge, United Kingdom</t>
  </si>
  <si>
    <t>Shiwan Huizhou (Guangdong), China</t>
  </si>
  <si>
    <t>Worksop, United Kingdom</t>
  </si>
  <si>
    <t>Shuidong (Guangdong), China</t>
  </si>
  <si>
    <t>York, United Kingdom</t>
  </si>
  <si>
    <t>Si Hui (Guangdong), China</t>
  </si>
  <si>
    <t>Suzhou (Jiangsu), China</t>
  </si>
  <si>
    <t>Taicang (Jiangsu), China</t>
  </si>
  <si>
    <t>Taiping (Guangdong), China</t>
  </si>
  <si>
    <t>Taishan (Guangdong), China</t>
  </si>
  <si>
    <t>Taizhou (Jiangsu), China</t>
  </si>
  <si>
    <t>Tianjin (Tianjin), China</t>
  </si>
  <si>
    <t>Tongling (Anhui), China</t>
  </si>
  <si>
    <t>Wanzai Zhuhai (Guangdong), China</t>
  </si>
  <si>
    <t>Weihai (Shandong), China</t>
  </si>
  <si>
    <t>Wenzhou (Zhejiang), China</t>
  </si>
  <si>
    <t>Wuhan (Hubei), China</t>
  </si>
  <si>
    <t>Wuhu (Anhui), China</t>
  </si>
  <si>
    <t>Wujiang (Jiangsu), China</t>
  </si>
  <si>
    <t>Wuxi (Jiangsu), China</t>
  </si>
  <si>
    <t>Wuzhou (Guangxi), China</t>
  </si>
  <si>
    <t>Xi An (Shaanxi), China</t>
  </si>
  <si>
    <t>Xiamen (Fujian), China</t>
  </si>
  <si>
    <t>Xiangtan (Hunan), China</t>
  </si>
  <si>
    <t>Xiangzhou (Guangdong), China</t>
  </si>
  <si>
    <t>Xiaolan (Guangdong), China</t>
  </si>
  <si>
    <t>Xinfeng (Guangdong), China</t>
  </si>
  <si>
    <t>Xingang (Tianjin), China</t>
  </si>
  <si>
    <t>Xinhui (Guangdong), China</t>
  </si>
  <si>
    <t>Xinsha (Guangdong), China</t>
  </si>
  <si>
    <t>Xintang (Guangdong), China</t>
  </si>
  <si>
    <t>Yangpu (Hainan), China</t>
  </si>
  <si>
    <t>Yangzhou (Jiangsu), China</t>
  </si>
  <si>
    <t>Yantai (Shandong), China</t>
  </si>
  <si>
    <t>Yantian (Guangdong), China</t>
  </si>
  <si>
    <t>Yi Wu (Zhejiang), China</t>
  </si>
  <si>
    <t>Yibin (Sichuan), China</t>
  </si>
  <si>
    <t>Yichang (Hubei), China</t>
  </si>
  <si>
    <t>YINGKOU (Liaoning), China</t>
  </si>
  <si>
    <t>Yongji (Shanxi), China</t>
  </si>
  <si>
    <t>Yue Yang (Hunan), China</t>
  </si>
  <si>
    <t>Yun Fu (Guangdong), China</t>
  </si>
  <si>
    <t>Zhangjiagang (Jiangsu), China</t>
  </si>
  <si>
    <t>Zhangzhou (Fujian), China</t>
  </si>
  <si>
    <t>Zhanjiang (Guangdong), China</t>
  </si>
  <si>
    <t>Zhaoqing (Guangdong), China</t>
  </si>
  <si>
    <t>Zhengzhou (Henan), China</t>
  </si>
  <si>
    <t>Zhenjiang (Jiangsu), China</t>
  </si>
  <si>
    <t>Zhongshan (Guangdong), China</t>
  </si>
  <si>
    <t>Zhuhai (Guangdong), China</t>
  </si>
  <si>
    <t>Zhuzhou (Hunan), China</t>
  </si>
  <si>
    <t>Zibo (Shandong), China</t>
  </si>
  <si>
    <t>Steps to find export DnD?</t>
  </si>
  <si>
    <t>2) Click Local Information, then search for the country name.</t>
  </si>
  <si>
    <t xml:space="preserve">3) Once you are in the country page, click Export. </t>
  </si>
  <si>
    <t>4) Expand the item to see the details.</t>
  </si>
  <si>
    <t>Test</t>
  </si>
  <si>
    <t>AFGHANISTAN</t>
  </si>
  <si>
    <t>ALGERIA</t>
  </si>
  <si>
    <t>ARMENIA</t>
  </si>
  <si>
    <t>ARUBA</t>
  </si>
  <si>
    <t>AZERBAIJAN</t>
  </si>
  <si>
    <t>BAHAMAS</t>
  </si>
  <si>
    <t>BELARUS</t>
  </si>
  <si>
    <t>BELIZE</t>
  </si>
  <si>
    <t>BOLIVIA</t>
  </si>
  <si>
    <t>BOSNIA AND HERZEGOVINA</t>
  </si>
  <si>
    <t>BRUNEI</t>
  </si>
  <si>
    <t>BURKINA FASO</t>
  </si>
  <si>
    <t>CAPE VERDE ISLAND</t>
  </si>
  <si>
    <t>CENTRAL AFRICAN REPUBLIC</t>
  </si>
  <si>
    <t>CHILE</t>
  </si>
  <si>
    <t>COLOMBIA</t>
  </si>
  <si>
    <t>COMORO ISLANDS</t>
  </si>
  <si>
    <t>Costa Rica</t>
  </si>
  <si>
    <t>CUBA</t>
  </si>
  <si>
    <t>CURACAO</t>
  </si>
  <si>
    <t>CZECH REPUBLIC</t>
  </si>
  <si>
    <t>DJIBOUTI</t>
  </si>
  <si>
    <t>DOMINICAN REPUBLIC</t>
  </si>
  <si>
    <t>ECUADOR</t>
  </si>
  <si>
    <t>EL SALVADOR</t>
  </si>
  <si>
    <t>ETHIOPIA</t>
  </si>
  <si>
    <t>FIJI ISLANDS</t>
  </si>
  <si>
    <t>Guatemala</t>
  </si>
  <si>
    <t>GUINEA-BISSAU</t>
  </si>
  <si>
    <t>GUYANA</t>
  </si>
  <si>
    <t>HONDURAS</t>
  </si>
  <si>
    <t>HONG KONG</t>
  </si>
  <si>
    <t>ICELAND</t>
  </si>
  <si>
    <t>IVORY COAST</t>
  </si>
  <si>
    <t>JAMAICA</t>
  </si>
  <si>
    <t>KAZAKHSTAN</t>
  </si>
  <si>
    <t>KENYA</t>
  </si>
  <si>
    <t>LESOTHO</t>
  </si>
  <si>
    <t>MACAU</t>
  </si>
  <si>
    <t>MACEDONIA</t>
  </si>
  <si>
    <t>MALI</t>
  </si>
  <si>
    <t>MEXICO</t>
  </si>
  <si>
    <t>MYANMAR (BURMA)</t>
  </si>
  <si>
    <t>NEW CALEDONIA</t>
  </si>
  <si>
    <t>NEW ZEALAND</t>
  </si>
  <si>
    <t>NICARAGUA</t>
  </si>
  <si>
    <t>NIGER</t>
  </si>
  <si>
    <t>Pacos de Ferreira</t>
  </si>
  <si>
    <t>PANAMA</t>
  </si>
  <si>
    <t>PAPUA NEW GUINEA</t>
  </si>
  <si>
    <t>PERU</t>
  </si>
  <si>
    <t>PUERTO RICO</t>
  </si>
  <si>
    <t>ROMANIA</t>
  </si>
  <si>
    <t>RWANDA</t>
  </si>
  <si>
    <t>SAUDI ARABIA</t>
  </si>
  <si>
    <t>SERBIA</t>
  </si>
  <si>
    <t>SIERRA LEONE</t>
  </si>
  <si>
    <t>SOMALIA</t>
  </si>
  <si>
    <t>SOUTH AFRICA</t>
  </si>
  <si>
    <t>SRI LANKA</t>
  </si>
  <si>
    <t>ST LUCIA</t>
  </si>
  <si>
    <t>ST PIERRE &amp; MIQUELON</t>
  </si>
  <si>
    <t>SUDAN</t>
  </si>
  <si>
    <t>SURINAME</t>
  </si>
  <si>
    <t>SWAZILAND</t>
  </si>
  <si>
    <t>TANZANIA</t>
  </si>
  <si>
    <t>TIMOR LESTE</t>
  </si>
  <si>
    <t>TRINIDAD AND TOBAGO</t>
  </si>
  <si>
    <t>UGANDA</t>
  </si>
  <si>
    <t>UNITED ARAB EMIRATES</t>
  </si>
  <si>
    <t>UNITED KINGDOM</t>
  </si>
  <si>
    <t>UNITED STATES</t>
  </si>
  <si>
    <t>UZBEKISTAN</t>
  </si>
  <si>
    <t>VENEZUELA</t>
  </si>
  <si>
    <t>DEM. REP. OF</t>
  </si>
  <si>
    <t>SOUTH KOREA</t>
  </si>
  <si>
    <t>Tariff_Loc</t>
  </si>
  <si>
    <t>ACTIVITY_Loc</t>
  </si>
  <si>
    <t>Tariff Name</t>
  </si>
  <si>
    <t>Tarif port</t>
  </si>
  <si>
    <t>Region</t>
  </si>
  <si>
    <t>ClusterCode</t>
  </si>
  <si>
    <t>CountryName</t>
  </si>
  <si>
    <t>PKFAITR</t>
  </si>
  <si>
    <t>AF8L5</t>
  </si>
  <si>
    <t>Faisalabad Dry Port, Pakistan</t>
  </si>
  <si>
    <t>Bagram, Afghanistan</t>
  </si>
  <si>
    <t>WCA</t>
  </si>
  <si>
    <t>PKC</t>
  </si>
  <si>
    <t>AFGRG</t>
  </si>
  <si>
    <t>Gardez, Afghanistan</t>
  </si>
  <si>
    <t>AF8LK</t>
  </si>
  <si>
    <t>Herat, Afghanistan</t>
  </si>
  <si>
    <t>AFHGE</t>
  </si>
  <si>
    <t>Islamqaleh, Afghanistan</t>
  </si>
  <si>
    <t>UAC</t>
  </si>
  <si>
    <t>AFJLB</t>
  </si>
  <si>
    <t>Jalalabad, Afghanistan</t>
  </si>
  <si>
    <t>AF8LO</t>
  </si>
  <si>
    <t>Kabul, Afghanistan</t>
  </si>
  <si>
    <t>AF74A</t>
  </si>
  <si>
    <t>Karachi PICT Terminal, Pakistan</t>
  </si>
  <si>
    <t>Kandahar, Afghanistan</t>
  </si>
  <si>
    <t>AFSND</t>
  </si>
  <si>
    <t>Mazar-i-Sharif, Afghanistan</t>
  </si>
  <si>
    <t>EUR</t>
  </si>
  <si>
    <t>CME</t>
  </si>
  <si>
    <t>DZALG</t>
  </si>
  <si>
    <t>Algiers port, Algeria</t>
  </si>
  <si>
    <t>Alger, Algeria</t>
  </si>
  <si>
    <t>WME</t>
  </si>
  <si>
    <t>Algeria</t>
  </si>
  <si>
    <t>Annaba, Algeria</t>
  </si>
  <si>
    <t>Bejaia, Algeria</t>
  </si>
  <si>
    <t>Oran Terminal, Algeria</t>
  </si>
  <si>
    <t>Oran, Algeria</t>
  </si>
  <si>
    <t>Skikda, Algeria</t>
  </si>
  <si>
    <t>AOCAB</t>
  </si>
  <si>
    <t>AFR</t>
  </si>
  <si>
    <t>SWA</t>
  </si>
  <si>
    <t>AOLB2</t>
  </si>
  <si>
    <t>AORB1</t>
  </si>
  <si>
    <t>AONAM</t>
  </si>
  <si>
    <t>AOPTA</t>
  </si>
  <si>
    <t>AOSIL</t>
  </si>
  <si>
    <t>SONILS TERMINAL, Angola</t>
  </si>
  <si>
    <t>AOSOY</t>
  </si>
  <si>
    <t>ARXXG</t>
  </si>
  <si>
    <t>LAM</t>
  </si>
  <si>
    <t>ECSA</t>
  </si>
  <si>
    <t>ARBHI</t>
  </si>
  <si>
    <t>ARHHZ</t>
  </si>
  <si>
    <t>ARBRQ</t>
  </si>
  <si>
    <t>ARCMP</t>
  </si>
  <si>
    <t>ARX28</t>
  </si>
  <si>
    <t>ARXX3</t>
  </si>
  <si>
    <t>ARXY3</t>
  </si>
  <si>
    <t>ARXZ4</t>
  </si>
  <si>
    <t>ARXTM</t>
  </si>
  <si>
    <t>ARCON</t>
  </si>
  <si>
    <t>ARX24</t>
  </si>
  <si>
    <t>ARXZ8</t>
  </si>
  <si>
    <t>ARXYS</t>
  </si>
  <si>
    <t>ARX3C</t>
  </si>
  <si>
    <t>ARXY8</t>
  </si>
  <si>
    <t>ARXY5</t>
  </si>
  <si>
    <t>ARXZ5</t>
  </si>
  <si>
    <t>ARX25</t>
  </si>
  <si>
    <t>ARXY6</t>
  </si>
  <si>
    <t>ARLPG</t>
  </si>
  <si>
    <t>ARXYT</t>
  </si>
  <si>
    <t>ARTLP</t>
  </si>
  <si>
    <t>ARMDP</t>
  </si>
  <si>
    <t>ARMEN</t>
  </si>
  <si>
    <t>ARNCC</t>
  </si>
  <si>
    <t>ARXX9</t>
  </si>
  <si>
    <t>ARX29</t>
  </si>
  <si>
    <t>ARX26</t>
  </si>
  <si>
    <t>ARXX7</t>
  </si>
  <si>
    <t>ARXX4</t>
  </si>
  <si>
    <t>ARXZ9</t>
  </si>
  <si>
    <t>ARXX5</t>
  </si>
  <si>
    <t>ARX3M</t>
  </si>
  <si>
    <t>ARPDO</t>
  </si>
  <si>
    <t>ARPMD</t>
  </si>
  <si>
    <t>ARPRS</t>
  </si>
  <si>
    <t>ARPQU</t>
  </si>
  <si>
    <t>ARXZF</t>
  </si>
  <si>
    <t>ARXX8</t>
  </si>
  <si>
    <t>AROK0</t>
  </si>
  <si>
    <t>ARROS</t>
  </si>
  <si>
    <t>ARX23</t>
  </si>
  <si>
    <t>ARSAE</t>
  </si>
  <si>
    <t>ARXZ6</t>
  </si>
  <si>
    <t>ARYD9</t>
  </si>
  <si>
    <t>ARXZ3</t>
  </si>
  <si>
    <t>ARXZG</t>
  </si>
  <si>
    <t>ARSJU</t>
  </si>
  <si>
    <t>ARSZO</t>
  </si>
  <si>
    <t>ARRS7</t>
  </si>
  <si>
    <t>ARXYE</t>
  </si>
  <si>
    <t>ARXZ2</t>
  </si>
  <si>
    <t>ARXX6</t>
  </si>
  <si>
    <t>ARSNI</t>
  </si>
  <si>
    <t>ARXY9</t>
  </si>
  <si>
    <t>ARX22</t>
  </si>
  <si>
    <t>ARSFN</t>
  </si>
  <si>
    <t>ARXY7</t>
  </si>
  <si>
    <t>ARX27</t>
  </si>
  <si>
    <t>ARXY4</t>
  </si>
  <si>
    <t>ARXZE</t>
  </si>
  <si>
    <t>ARVCN</t>
  </si>
  <si>
    <t>ARXZZ</t>
  </si>
  <si>
    <t>ARX3R</t>
  </si>
  <si>
    <t>ARXZ7</t>
  </si>
  <si>
    <t>ARZM6</t>
  </si>
  <si>
    <t>EME_Rest</t>
  </si>
  <si>
    <t>AWAGU</t>
  </si>
  <si>
    <t>Oranjestad, Aruba</t>
  </si>
  <si>
    <t>CAR</t>
  </si>
  <si>
    <t>AWSNN</t>
  </si>
  <si>
    <t>Sint Nicolaas, Aruba</t>
  </si>
  <si>
    <t>APA</t>
  </si>
  <si>
    <t>OCC</t>
  </si>
  <si>
    <t>CNBAD</t>
  </si>
  <si>
    <t>GCC_CHN</t>
  </si>
  <si>
    <t>AUBEL</t>
  </si>
  <si>
    <t>AUBME</t>
  </si>
  <si>
    <t>AUBUR</t>
  </si>
  <si>
    <t>AUCAI</t>
  </si>
  <si>
    <t>AUDAM</t>
  </si>
  <si>
    <t>AUGLS</t>
  </si>
  <si>
    <t>AUKEW</t>
  </si>
  <si>
    <t>AULAU</t>
  </si>
  <si>
    <t>AUMAC</t>
  </si>
  <si>
    <t>AUMRN</t>
  </si>
  <si>
    <t>AUPAR</t>
  </si>
  <si>
    <t>AUPLN</t>
  </si>
  <si>
    <t>ATENN</t>
  </si>
  <si>
    <t>NWC</t>
  </si>
  <si>
    <t>ATFRZ</t>
  </si>
  <si>
    <t>ATGRZ</t>
  </si>
  <si>
    <t>ATKRM</t>
  </si>
  <si>
    <t>ATLNZ</t>
  </si>
  <si>
    <t>ATSZB</t>
  </si>
  <si>
    <t>AT92A</t>
  </si>
  <si>
    <t>ATWLS</t>
  </si>
  <si>
    <t>ATOWY</t>
  </si>
  <si>
    <t>ATWLF</t>
  </si>
  <si>
    <t>AZBAK</t>
  </si>
  <si>
    <t>Baku, Azerbaijan</t>
  </si>
  <si>
    <t>AZSUM</t>
  </si>
  <si>
    <t>Sumgayit, Azerbaijan</t>
  </si>
  <si>
    <t>BSNAS</t>
  </si>
  <si>
    <t>BSCLP</t>
  </si>
  <si>
    <t>Nassau, Bahamas</t>
  </si>
  <si>
    <t>Clifton Pier, Bahamas</t>
  </si>
  <si>
    <t>BSFPO</t>
  </si>
  <si>
    <t>Freeport, Bahamas</t>
  </si>
  <si>
    <t>BSA9T</t>
  </si>
  <si>
    <t>Marsh Harbour, Bahamas</t>
  </si>
  <si>
    <t>BSSRP</t>
  </si>
  <si>
    <t>Sou Riding Point, Bahamas</t>
  </si>
  <si>
    <t>SAC</t>
  </si>
  <si>
    <t>BHMAN</t>
  </si>
  <si>
    <t>IBC</t>
  </si>
  <si>
    <t>BDCNH</t>
  </si>
  <si>
    <t>MONGLA TERMINAL, Bangladesh</t>
  </si>
  <si>
    <t>BYBOB</t>
  </si>
  <si>
    <t>Bobruisk, Belarus</t>
  </si>
  <si>
    <t>EEC</t>
  </si>
  <si>
    <t>BYBOR</t>
  </si>
  <si>
    <t>Borisov, Belarus</t>
  </si>
  <si>
    <t>BYA7B</t>
  </si>
  <si>
    <t>Brest, Belarus</t>
  </si>
  <si>
    <t>BYGRO</t>
  </si>
  <si>
    <t>Grodno, Belarus</t>
  </si>
  <si>
    <t>BYMSQ</t>
  </si>
  <si>
    <t>Minsk, Belarus</t>
  </si>
  <si>
    <t>BYM1G</t>
  </si>
  <si>
    <t>Mogilev, Belarus</t>
  </si>
  <si>
    <t>BYORS</t>
  </si>
  <si>
    <t>Orsha, Belarus</t>
  </si>
  <si>
    <t>BYPSK</t>
  </si>
  <si>
    <t>Pinsk, Belarus</t>
  </si>
  <si>
    <t>BYPOL</t>
  </si>
  <si>
    <t>Polotsk, Belarus</t>
  </si>
  <si>
    <t>BYSVE</t>
  </si>
  <si>
    <t>Svetlogorsk, Belarus</t>
  </si>
  <si>
    <t>BYVTB</t>
  </si>
  <si>
    <t>Vitebsk, Belarus</t>
  </si>
  <si>
    <t>BYZHL</t>
  </si>
  <si>
    <t>Zhlobin, Belarus</t>
  </si>
  <si>
    <t>BYZHO</t>
  </si>
  <si>
    <t>Zhodino, Belarus</t>
  </si>
  <si>
    <t>BE5ZT</t>
  </si>
  <si>
    <t>BEAUI</t>
  </si>
  <si>
    <t>BEDEU</t>
  </si>
  <si>
    <t>BEDEL</t>
  </si>
  <si>
    <t>BEGNE</t>
  </si>
  <si>
    <t>BEGCG</t>
  </si>
  <si>
    <t>BEGRO</t>
  </si>
  <si>
    <t>BEKLX</t>
  </si>
  <si>
    <t>BELGE</t>
  </si>
  <si>
    <t>BEMEE</t>
  </si>
  <si>
    <t>BEMSO</t>
  </si>
  <si>
    <t>BEOST</t>
  </si>
  <si>
    <t>BEDMF</t>
  </si>
  <si>
    <t>BEVVD</t>
  </si>
  <si>
    <t>BEWBK</t>
  </si>
  <si>
    <t>BEWIR</t>
  </si>
  <si>
    <t>BEZDJ</t>
  </si>
  <si>
    <t>BZBZE</t>
  </si>
  <si>
    <t>Belize, Belize</t>
  </si>
  <si>
    <t>MIC</t>
  </si>
  <si>
    <t>BZ7V8</t>
  </si>
  <si>
    <t>Ladyville, Belize</t>
  </si>
  <si>
    <t>BZBKG</t>
  </si>
  <si>
    <t>Port of Big Creek, Belize</t>
  </si>
  <si>
    <t>BZQWN</t>
  </si>
  <si>
    <t>Santa Elena, Belize</t>
  </si>
  <si>
    <t>CWA</t>
  </si>
  <si>
    <t>BOLPB</t>
  </si>
  <si>
    <t>BOCOC</t>
  </si>
  <si>
    <t>La Paz, Bolivia</t>
  </si>
  <si>
    <t>Cochabamba, Bolivia</t>
  </si>
  <si>
    <t>WCSA</t>
  </si>
  <si>
    <t>BOORU</t>
  </si>
  <si>
    <t>Oruro, Bolivia</t>
  </si>
  <si>
    <t>BOE8F</t>
  </si>
  <si>
    <t>Santa Cruz, Bolivia</t>
  </si>
  <si>
    <t>BWUO5</t>
  </si>
  <si>
    <t>SAI</t>
  </si>
  <si>
    <t>BW9VV</t>
  </si>
  <si>
    <t>BWPAL</t>
  </si>
  <si>
    <t>BWJP0</t>
  </si>
  <si>
    <t>BRBLM</t>
  </si>
  <si>
    <t>BRYU2</t>
  </si>
  <si>
    <t>BRCCA</t>
  </si>
  <si>
    <t>BRCUB</t>
  </si>
  <si>
    <t>BRBDC</t>
  </si>
  <si>
    <t>BRFOR</t>
  </si>
  <si>
    <t>BRGUR</t>
  </si>
  <si>
    <t>BRZKA</t>
  </si>
  <si>
    <t>BRIJA</t>
  </si>
  <si>
    <t>BRRSH</t>
  </si>
  <si>
    <t>BRA4A</t>
  </si>
  <si>
    <t>BRIOA</t>
  </si>
  <si>
    <t>BRJUN</t>
  </si>
  <si>
    <t>BRMAE</t>
  </si>
  <si>
    <t>BRMAO</t>
  </si>
  <si>
    <t>BRNAV</t>
  </si>
  <si>
    <t>BRPNG</t>
  </si>
  <si>
    <t>BR6D3</t>
  </si>
  <si>
    <t>BRRIO</t>
  </si>
  <si>
    <t>BRRIG</t>
  </si>
  <si>
    <t>BRRON</t>
  </si>
  <si>
    <t>BRSSA</t>
  </si>
  <si>
    <t>BRA5T</t>
  </si>
  <si>
    <t>BRSGE</t>
  </si>
  <si>
    <t>BRVCP</t>
  </si>
  <si>
    <t>BRSSE</t>
  </si>
  <si>
    <t>BRSVT</t>
  </si>
  <si>
    <t>BRSS4</t>
  </si>
  <si>
    <t>BRB3G</t>
  </si>
  <si>
    <t>BRVIC</t>
  </si>
  <si>
    <t>BRVVV</t>
  </si>
  <si>
    <t>BRVIX</t>
  </si>
  <si>
    <t>BNMUP</t>
  </si>
  <si>
    <t>Muara, Brunei</t>
  </si>
  <si>
    <t>SEA_Rest</t>
  </si>
  <si>
    <t>BGBOJ</t>
  </si>
  <si>
    <t>BFOUA</t>
  </si>
  <si>
    <t>BFBOY</t>
  </si>
  <si>
    <t>Ouagadougou, Burkina Faso</t>
  </si>
  <si>
    <t>Bobo-Dioulasso, Burkina Faso</t>
  </si>
  <si>
    <t>IVCC</t>
  </si>
  <si>
    <t>KHPNH</t>
  </si>
  <si>
    <t>TDNDJ</t>
  </si>
  <si>
    <t>CM4Q3</t>
  </si>
  <si>
    <t>CMYUN</t>
  </si>
  <si>
    <t>CATOR</t>
  </si>
  <si>
    <t>CABMP</t>
  </si>
  <si>
    <t>Toronto (Ontario), Canada</t>
  </si>
  <si>
    <t>Brampton (Ontario), Canada</t>
  </si>
  <si>
    <t>NAM</t>
  </si>
  <si>
    <t>NAMC</t>
  </si>
  <si>
    <t>Canada</t>
  </si>
  <si>
    <t>CACLY</t>
  </si>
  <si>
    <t>Calgary (Alberta), Canada</t>
  </si>
  <si>
    <t>CANADA</t>
  </si>
  <si>
    <t>CACOR</t>
  </si>
  <si>
    <t>Corner Brook (Newfoundland &amp; Labrador), Canada</t>
  </si>
  <si>
    <t>CADTH</t>
  </si>
  <si>
    <t>Dartmouth (Nova Scotia), Canada</t>
  </si>
  <si>
    <t>CADOR</t>
  </si>
  <si>
    <t>Dorval (Quebec), Canada</t>
  </si>
  <si>
    <t>CAYEG</t>
  </si>
  <si>
    <t>Edmonton (Alberta), Canada</t>
  </si>
  <si>
    <t>CAHAL</t>
  </si>
  <si>
    <t>Halifax (Nova Scotia), Canada</t>
  </si>
  <si>
    <t>CAMON</t>
  </si>
  <si>
    <t>Montreal (Quebec), Canada</t>
  </si>
  <si>
    <t>CAMOP</t>
  </si>
  <si>
    <t>Mount Pearl (Newfoundland &amp; Labrador), Canada</t>
  </si>
  <si>
    <t>CAREGCN</t>
  </si>
  <si>
    <t>CAPRR</t>
  </si>
  <si>
    <t>Regina (Saskatchewan), Canada</t>
  </si>
  <si>
    <t>Prince Rupert (British Columbia), Canada</t>
  </si>
  <si>
    <t>CAQUE</t>
  </si>
  <si>
    <t>Quebec (Quebec), Canada</t>
  </si>
  <si>
    <t>CAREG</t>
  </si>
  <si>
    <t>CASLR</t>
  </si>
  <si>
    <t>Saint-Laurent (Quebec), Canada</t>
  </si>
  <si>
    <t>CASKA</t>
  </si>
  <si>
    <t>Saskatoon (Saskatchewan), Canada</t>
  </si>
  <si>
    <t>CASJF</t>
  </si>
  <si>
    <t>St John's (Newfoundland &amp; Labrador), Canada</t>
  </si>
  <si>
    <t>CAVNR</t>
  </si>
  <si>
    <t>Vancouver (British Columbia), Canada</t>
  </si>
  <si>
    <t>CAWNP</t>
  </si>
  <si>
    <t>Winnipeg (Manitoba), Canada</t>
  </si>
  <si>
    <t>CWWIL</t>
  </si>
  <si>
    <t>CWBBY</t>
  </si>
  <si>
    <t>Willemstad, Curacao</t>
  </si>
  <si>
    <t>Bullen Bay, Curacao</t>
  </si>
  <si>
    <t>CVEQ0</t>
  </si>
  <si>
    <t>NWA</t>
  </si>
  <si>
    <t>CFBGF</t>
  </si>
  <si>
    <t>Bangui, Central African Republic</t>
  </si>
  <si>
    <t>CLSAI</t>
  </si>
  <si>
    <t>CLANF</t>
  </si>
  <si>
    <t>San Antonio, Chile</t>
  </si>
  <si>
    <t>Antofagasta, Chile</t>
  </si>
  <si>
    <t>CLARI</t>
  </si>
  <si>
    <t>Arica, Chile</t>
  </si>
  <si>
    <t>CLCNL</t>
  </si>
  <si>
    <t>Coronel, Chile</t>
  </si>
  <si>
    <t>CLIQQ</t>
  </si>
  <si>
    <t>Iquique, Chile</t>
  </si>
  <si>
    <t>CLLIR</t>
  </si>
  <si>
    <t>Lirquen, Chile</t>
  </si>
  <si>
    <t>CLPCH</t>
  </si>
  <si>
    <t>Puerto Chacabuco, Chile</t>
  </si>
  <si>
    <t>CLPMC</t>
  </si>
  <si>
    <t>Puerto Montt, Chile</t>
  </si>
  <si>
    <t>CLPAN</t>
  </si>
  <si>
    <t>Punta Arenas, Chile</t>
  </si>
  <si>
    <t>CLSVE</t>
  </si>
  <si>
    <t>San Vicente, Chile</t>
  </si>
  <si>
    <t>CLSCL</t>
  </si>
  <si>
    <t>Santiago, Chile</t>
  </si>
  <si>
    <t>CLTHO</t>
  </si>
  <si>
    <t>Talcahuano, Chile</t>
  </si>
  <si>
    <t>CLVAL</t>
  </si>
  <si>
    <t>Valparaiso, Chile</t>
  </si>
  <si>
    <t>COBQG</t>
  </si>
  <si>
    <t>COAGC</t>
  </si>
  <si>
    <t>Bogota, Colombia</t>
  </si>
  <si>
    <t>Agecolda, Colombia</t>
  </si>
  <si>
    <t>CNAQI</t>
  </si>
  <si>
    <t>CNATU</t>
  </si>
  <si>
    <t>CNPEI</t>
  </si>
  <si>
    <t>CNBJO</t>
  </si>
  <si>
    <t>CNCGP</t>
  </si>
  <si>
    <t>CNCHS</t>
  </si>
  <si>
    <t>CNCGZ</t>
  </si>
  <si>
    <t>CNCGD</t>
  </si>
  <si>
    <t>CNCHI</t>
  </si>
  <si>
    <t>CNCNQ</t>
  </si>
  <si>
    <t>CUCFG</t>
  </si>
  <si>
    <t>CNDCB</t>
  </si>
  <si>
    <t>CNDFE</t>
  </si>
  <si>
    <t>CNDPC</t>
  </si>
  <si>
    <t>CNDGY</t>
  </si>
  <si>
    <t>CNDLQ</t>
  </si>
  <si>
    <t>CNENP</t>
  </si>
  <si>
    <t>CNERL</t>
  </si>
  <si>
    <t>GCC_Rest</t>
  </si>
  <si>
    <t>CNFGC</t>
  </si>
  <si>
    <t>CNZO8</t>
  </si>
  <si>
    <t>CNFOS</t>
  </si>
  <si>
    <t>CNFUQ</t>
  </si>
  <si>
    <t>CNFUS</t>
  </si>
  <si>
    <t>CNFOO</t>
  </si>
  <si>
    <t>CNYY8</t>
  </si>
  <si>
    <t>CNYTC</t>
  </si>
  <si>
    <t>CNGAY</t>
  </si>
  <si>
    <t>CN6M3</t>
  </si>
  <si>
    <t>CNKWA</t>
  </si>
  <si>
    <t>CNGUA</t>
  </si>
  <si>
    <t>CNGUG</t>
  </si>
  <si>
    <t>CNHKU</t>
  </si>
  <si>
    <t>CNHBC</t>
  </si>
  <si>
    <t>CNHNK</t>
  </si>
  <si>
    <t>CNHBN</t>
  </si>
  <si>
    <t>CNHEF</t>
  </si>
  <si>
    <t>CNHSH</t>
  </si>
  <si>
    <t>CNFAD</t>
  </si>
  <si>
    <t>CNHIZ</t>
  </si>
  <si>
    <t>CNHZO</t>
  </si>
  <si>
    <t>CNJGN</t>
  </si>
  <si>
    <t>CNC9I</t>
  </si>
  <si>
    <t>CN8RI</t>
  </si>
  <si>
    <t>CN2K9</t>
  </si>
  <si>
    <t>CN6K9</t>
  </si>
  <si>
    <t>CNJIX</t>
  </si>
  <si>
    <t>CN4LQ</t>
  </si>
  <si>
    <t>CNVH2</t>
  </si>
  <si>
    <t>CNJJX</t>
  </si>
  <si>
    <t>CNJIU</t>
  </si>
  <si>
    <t>CNKIP</t>
  </si>
  <si>
    <t>CNKUN</t>
  </si>
  <si>
    <t>CNLHI</t>
  </si>
  <si>
    <t>CN8W7</t>
  </si>
  <si>
    <t>CNLHS</t>
  </si>
  <si>
    <t>CNLYG</t>
  </si>
  <si>
    <t>CNLJO</t>
  </si>
  <si>
    <t>CNLLN</t>
  </si>
  <si>
    <t>CNLYI</t>
  </si>
  <si>
    <t>CNLIU</t>
  </si>
  <si>
    <t>CNLUZ</t>
  </si>
  <si>
    <t>CNMAA</t>
  </si>
  <si>
    <t>CNYK9</t>
  </si>
  <si>
    <t>CNMAW</t>
  </si>
  <si>
    <t>CNMWA</t>
  </si>
  <si>
    <t>CNNAC</t>
  </si>
  <si>
    <t>CNJNX</t>
  </si>
  <si>
    <t>CNNNG</t>
  </si>
  <si>
    <t>CNNA1</t>
  </si>
  <si>
    <t>CNNNT</t>
  </si>
  <si>
    <t>CNPYQ</t>
  </si>
  <si>
    <t>CNPNU</t>
  </si>
  <si>
    <t>CNKJ2</t>
  </si>
  <si>
    <t>CNQIW</t>
  </si>
  <si>
    <t>CNCWT</t>
  </si>
  <si>
    <t>CNQIN</t>
  </si>
  <si>
    <t>CNQAN</t>
  </si>
  <si>
    <t>CNRIZ</t>
  </si>
  <si>
    <t>CNROQ</t>
  </si>
  <si>
    <t>CNSBU</t>
  </si>
  <si>
    <t>CNSSH</t>
  </si>
  <si>
    <t>CNSJY</t>
  </si>
  <si>
    <t>CNSWW</t>
  </si>
  <si>
    <t>CNJZ0</t>
  </si>
  <si>
    <t>CNRT3</t>
  </si>
  <si>
    <t>CNSZH</t>
  </si>
  <si>
    <t>CNSDO</t>
  </si>
  <si>
    <t>CN5C6</t>
  </si>
  <si>
    <t>CNSHD</t>
  </si>
  <si>
    <t>CNSHU</t>
  </si>
  <si>
    <t>CNSOC</t>
  </si>
  <si>
    <t>CN5H2</t>
  </si>
  <si>
    <t>CNTII</t>
  </si>
  <si>
    <t>CNTAW</t>
  </si>
  <si>
    <t>CNZJ6</t>
  </si>
  <si>
    <t>CNTJN</t>
  </si>
  <si>
    <t>CNTON</t>
  </si>
  <si>
    <t>CNWZI</t>
  </si>
  <si>
    <t>CNWHA</t>
  </si>
  <si>
    <t>CNWHZ</t>
  </si>
  <si>
    <t>CNWUH</t>
  </si>
  <si>
    <t>CNWHU</t>
  </si>
  <si>
    <t>CNWUJ</t>
  </si>
  <si>
    <t>CNWUX</t>
  </si>
  <si>
    <t>CNWUZ</t>
  </si>
  <si>
    <t>CN75R</t>
  </si>
  <si>
    <t>CNXIZ</t>
  </si>
  <si>
    <t>CNXLA</t>
  </si>
  <si>
    <t>CNXIF</t>
  </si>
  <si>
    <t>CNXIH</t>
  </si>
  <si>
    <t>CNXIS</t>
  </si>
  <si>
    <t>CNXNT</t>
  </si>
  <si>
    <t>CNYPU</t>
  </si>
  <si>
    <t>CNYAZ</t>
  </si>
  <si>
    <t>CNYAN</t>
  </si>
  <si>
    <t>CNYIW</t>
  </si>
  <si>
    <t>CNYIB</t>
  </si>
  <si>
    <t>CNYIC</t>
  </si>
  <si>
    <t>CNYHH</t>
  </si>
  <si>
    <t>CNYGI</t>
  </si>
  <si>
    <t>CNGMK</t>
  </si>
  <si>
    <t>CNOA4</t>
  </si>
  <si>
    <t>CNJJG</t>
  </si>
  <si>
    <t>CNZ1Z</t>
  </si>
  <si>
    <t>CNTSK</t>
  </si>
  <si>
    <t>CNZHQ</t>
  </si>
  <si>
    <t>CNCCW</t>
  </si>
  <si>
    <t>CNZEJ</t>
  </si>
  <si>
    <t>CNZGS</t>
  </si>
  <si>
    <t>CNZHU</t>
  </si>
  <si>
    <t>CNZHZ</t>
  </si>
  <si>
    <t>CNJPM</t>
  </si>
  <si>
    <t>CRSJO</t>
  </si>
  <si>
    <t>CRABG</t>
  </si>
  <si>
    <t>San Jose, Costa Rica</t>
  </si>
  <si>
    <t>Abangaritos, Costa Rica</t>
  </si>
  <si>
    <t>CRAGU</t>
  </si>
  <si>
    <t>Aguas Zarcas, Costa Rica</t>
  </si>
  <si>
    <t>COBAQ</t>
  </si>
  <si>
    <t>Barranquilla, Colombia</t>
  </si>
  <si>
    <t>COBUN</t>
  </si>
  <si>
    <t>Buenaventura, Colombia</t>
  </si>
  <si>
    <t>COC1A</t>
  </si>
  <si>
    <t>Cali, Colombia</t>
  </si>
  <si>
    <t>COCTG</t>
  </si>
  <si>
    <t>Cartagena, Colombia</t>
  </si>
  <si>
    <t>COM1A</t>
  </si>
  <si>
    <t>Manizales, Colombia</t>
  </si>
  <si>
    <t>COPHB</t>
  </si>
  <si>
    <t>Medellin, Colombia</t>
  </si>
  <si>
    <t>COSMP</t>
  </si>
  <si>
    <t>Santa Marta-Magdalena, Colombia</t>
  </si>
  <si>
    <t>KM67Z</t>
  </si>
  <si>
    <t>CGBZZ</t>
  </si>
  <si>
    <t>CRALJ</t>
  </si>
  <si>
    <t>Alajuela, Costa Rica</t>
  </si>
  <si>
    <t>CRATM</t>
  </si>
  <si>
    <t>Altamira, Costa Rica</t>
  </si>
  <si>
    <t>CRARN</t>
  </si>
  <si>
    <t>Arenal, Costa Rica</t>
  </si>
  <si>
    <t>CRASE</t>
  </si>
  <si>
    <t>Aserri, Costa Rica</t>
  </si>
  <si>
    <t>CRATE</t>
  </si>
  <si>
    <t>Atenas, Costa Rica</t>
  </si>
  <si>
    <t>CRBAA</t>
  </si>
  <si>
    <t>Bananito, Costa Rica</t>
  </si>
  <si>
    <t>CRBBD</t>
  </si>
  <si>
    <t>Barbudal, Costa Rica</t>
  </si>
  <si>
    <t>COSTA RICA</t>
  </si>
  <si>
    <t>CRBNC</t>
  </si>
  <si>
    <t>Barranca, Costa Rica</t>
  </si>
  <si>
    <t>CRBAR</t>
  </si>
  <si>
    <t>Barreal de Heredia, Costa Rica</t>
  </si>
  <si>
    <t>CRBAT</t>
  </si>
  <si>
    <t>Batan, Costa Rica</t>
  </si>
  <si>
    <t>CRBLA</t>
  </si>
  <si>
    <t>Blanco, Costa Rica</t>
  </si>
  <si>
    <t>CRBRI</t>
  </si>
  <si>
    <t>Bribri, Costa Rica</t>
  </si>
  <si>
    <t>CRBUE</t>
  </si>
  <si>
    <t>Buenos Aires, Costa Rica</t>
  </si>
  <si>
    <t>CRBAO</t>
  </si>
  <si>
    <t>Bufalo, Costa Rica</t>
  </si>
  <si>
    <t>CR84L</t>
  </si>
  <si>
    <t>Caimital, Costa Rica</t>
  </si>
  <si>
    <t>CRCNS</t>
  </si>
  <si>
    <t>Canas, Costa Rica</t>
  </si>
  <si>
    <t>CRCRI</t>
  </si>
  <si>
    <t>Cariari, Costa Rica</t>
  </si>
  <si>
    <t>CRCAR</t>
  </si>
  <si>
    <t>Cartago, Costa Rica</t>
  </si>
  <si>
    <t>CRCCG</t>
  </si>
  <si>
    <t>Chachagua, Costa Rica</t>
  </si>
  <si>
    <t>CRCOM</t>
  </si>
  <si>
    <t>Chomes, Costa Rica</t>
  </si>
  <si>
    <t>CRCDN</t>
  </si>
  <si>
    <t>Ciudad Neily, Costa Rica</t>
  </si>
  <si>
    <t>CRCIU</t>
  </si>
  <si>
    <t>Ciudad Quesada, Costa Rica</t>
  </si>
  <si>
    <t>CRUPE</t>
  </si>
  <si>
    <t>Escazu, Costa Rica</t>
  </si>
  <si>
    <t>CRESP</t>
  </si>
  <si>
    <t>Esparza, Costa Rica</t>
  </si>
  <si>
    <t>CRFIL</t>
  </si>
  <si>
    <t>Filadelfia, Costa Rica</t>
  </si>
  <si>
    <t>CRXW6</t>
  </si>
  <si>
    <t>Florencia de San Carlos, Costa Rica</t>
  </si>
  <si>
    <t>CRFOR</t>
  </si>
  <si>
    <t>Fortuna con Desvio, Costa Rica</t>
  </si>
  <si>
    <t>CRFPN</t>
  </si>
  <si>
    <t>Fraijanes, Costa Rica</t>
  </si>
  <si>
    <t>CRGLF</t>
  </si>
  <si>
    <t>Golfito, Costa Rica</t>
  </si>
  <si>
    <t>CRGRE</t>
  </si>
  <si>
    <t>Grecia, Costa Rica</t>
  </si>
  <si>
    <t>CRGUC</t>
  </si>
  <si>
    <t>Guacimo, Costa Rica</t>
  </si>
  <si>
    <t>CRGUP</t>
  </si>
  <si>
    <t>Guapiles, Costa Rica</t>
  </si>
  <si>
    <t>CRGUA</t>
  </si>
  <si>
    <t>Guatuso, Costa Rica</t>
  </si>
  <si>
    <t>CRHER</t>
  </si>
  <si>
    <t>Heredia, Costa Rica</t>
  </si>
  <si>
    <t>CRHED</t>
  </si>
  <si>
    <t>Herradura, Costa Rica</t>
  </si>
  <si>
    <t>CRJIC</t>
  </si>
  <si>
    <t>Jicaral Combinado, Costa Rica</t>
  </si>
  <si>
    <t>CRJIV</t>
  </si>
  <si>
    <t>Jicaral Via Liberia, Costa Rica</t>
  </si>
  <si>
    <t>CRLZ9</t>
  </si>
  <si>
    <t>Jimenez, Costa Rica</t>
  </si>
  <si>
    <t>CRCEI</t>
  </si>
  <si>
    <t>La Ceiba de Nicoya, Costa Rica</t>
  </si>
  <si>
    <t>CRLAF</t>
  </si>
  <si>
    <t>La Fortuna, Costa Rica</t>
  </si>
  <si>
    <t>CRLAM</t>
  </si>
  <si>
    <t>La Marina, Costa Rica</t>
  </si>
  <si>
    <t>CRLAT</t>
  </si>
  <si>
    <t>La Tigra, Costa Rica</t>
  </si>
  <si>
    <t>CRJUN</t>
  </si>
  <si>
    <t>Las Juntas, Costa Rica</t>
  </si>
  <si>
    <t>CRLEP</t>
  </si>
  <si>
    <t>Lepanto, Costa Rica</t>
  </si>
  <si>
    <t>CRLIB</t>
  </si>
  <si>
    <t>Liberia, Costa Rica</t>
  </si>
  <si>
    <t>CRLOS</t>
  </si>
  <si>
    <t>Los Angeles de la Fortuna, Costa Rica</t>
  </si>
  <si>
    <t>CRLCH</t>
  </si>
  <si>
    <t>Los Chiles, Costa Rica</t>
  </si>
  <si>
    <t>CRMAT</t>
  </si>
  <si>
    <t>Matina, Costa Rica</t>
  </si>
  <si>
    <t>CRMIA</t>
  </si>
  <si>
    <t>Miramar, Costa Rica</t>
  </si>
  <si>
    <t>CRMIR</t>
  </si>
  <si>
    <t>Miravalles, Costa Rica</t>
  </si>
  <si>
    <t>CRMUE</t>
  </si>
  <si>
    <t>Muelle San Carlos, Costa Rica</t>
  </si>
  <si>
    <t>CRWP4</t>
  </si>
  <si>
    <t>Nandayure, Costa Rica</t>
  </si>
  <si>
    <t>CRNAR</t>
  </si>
  <si>
    <t>Naranjo, Costa Rica</t>
  </si>
  <si>
    <t>CRNIV</t>
  </si>
  <si>
    <t>Nicoya Via Liberia, Costa Rica</t>
  </si>
  <si>
    <t>CRNIC</t>
  </si>
  <si>
    <t>Nicoya, Costa Rica</t>
  </si>
  <si>
    <t>CRORO</t>
  </si>
  <si>
    <t>Orotina Via Caldera, Costa Rica</t>
  </si>
  <si>
    <t>CRPAY</t>
  </si>
  <si>
    <t>Pacayas, Costa Rica</t>
  </si>
  <si>
    <t>CRPLN</t>
  </si>
  <si>
    <t>Palmar Norte, Costa Rica</t>
  </si>
  <si>
    <t>CRPAL</t>
  </si>
  <si>
    <t>Palmares, Costa Rica</t>
  </si>
  <si>
    <t>CRPLM</t>
  </si>
  <si>
    <t>Palmira, Costa Rica</t>
  </si>
  <si>
    <t>CRPAC</t>
  </si>
  <si>
    <t>Paraiso de Cartago, Costa Rica</t>
  </si>
  <si>
    <t>CRPAR</t>
  </si>
  <si>
    <t>Parrita, Costa Rica</t>
  </si>
  <si>
    <t>CRXW7</t>
  </si>
  <si>
    <t>Paso Ancho de Cartago, Costa Rica</t>
  </si>
  <si>
    <t>CRPAS</t>
  </si>
  <si>
    <t>Paso Canoas, Costa Rica</t>
  </si>
  <si>
    <t>CRPRL</t>
  </si>
  <si>
    <t>Paso Real, Costa Rica</t>
  </si>
  <si>
    <t>CRPTO</t>
  </si>
  <si>
    <t>Patio, Costa Rica</t>
  </si>
  <si>
    <t>CRPEL</t>
  </si>
  <si>
    <t>Pelon de la Bajura, Costa Rica</t>
  </si>
  <si>
    <t>CRPIL</t>
  </si>
  <si>
    <t>Pilas de Cangel, Costa Rica</t>
  </si>
  <si>
    <t>CRPIC</t>
  </si>
  <si>
    <t>Pital con Desvio, Costa Rica</t>
  </si>
  <si>
    <t>CRPIT</t>
  </si>
  <si>
    <t>Pital, Costa Rica</t>
  </si>
  <si>
    <t>CR8I6</t>
  </si>
  <si>
    <t>Playa Coyote, Costa Rica</t>
  </si>
  <si>
    <t>CR8MQ</t>
  </si>
  <si>
    <t>Playa Hermosa, Costa Rica</t>
  </si>
  <si>
    <t>CRPCR</t>
  </si>
  <si>
    <t>Pocora, Costa Rica</t>
  </si>
  <si>
    <t>CRCAL</t>
  </si>
  <si>
    <t>Puerto Caldera, Costa Rica</t>
  </si>
  <si>
    <t>CRLIZ</t>
  </si>
  <si>
    <t>Puerto Limon, Costa Rica</t>
  </si>
  <si>
    <t>CRMOI</t>
  </si>
  <si>
    <t>Puerto Moin, Costa Rica</t>
  </si>
  <si>
    <t>CRPTS</t>
  </si>
  <si>
    <t>Puntarenas, Costa Rica</t>
  </si>
  <si>
    <t>CRVG2</t>
  </si>
  <si>
    <t>Quepos, Costa Rica</t>
  </si>
  <si>
    <t>CRXQ3</t>
  </si>
  <si>
    <t>Rio Claro, Costa Rica</t>
  </si>
  <si>
    <t>CRRCD</t>
  </si>
  <si>
    <t>Rio Cuarto de Grecia, Costa Rica</t>
  </si>
  <si>
    <t>CRRIO</t>
  </si>
  <si>
    <t>Rio Frio, Costa Rica</t>
  </si>
  <si>
    <t>CRROX</t>
  </si>
  <si>
    <t>Roxana de Guapiles, Costa Rica</t>
  </si>
  <si>
    <t>CRSAL</t>
  </si>
  <si>
    <t>Salinas, Costa Rica</t>
  </si>
  <si>
    <t>CRSAM</t>
  </si>
  <si>
    <t>Samara, Costa Rica</t>
  </si>
  <si>
    <t>CRSAF</t>
  </si>
  <si>
    <t>San Francisco de dos Rios, Costa Rica</t>
  </si>
  <si>
    <t>CRSAN</t>
  </si>
  <si>
    <t>San Ignacio Acosta, Costa Rica</t>
  </si>
  <si>
    <t>CRSAI</t>
  </si>
  <si>
    <t>San Isidro del General, Costa Rica</t>
  </si>
  <si>
    <t>CRSJC</t>
  </si>
  <si>
    <t>San Joaquin Cutris, Costa Rica</t>
  </si>
  <si>
    <t>CRSPP</t>
  </si>
  <si>
    <t>San Pedro Poas, Costa Rica</t>
  </si>
  <si>
    <t>CRSRS</t>
  </si>
  <si>
    <t>San Rafael de Poas, Costa Rica</t>
  </si>
  <si>
    <t>CRRAM</t>
  </si>
  <si>
    <t>San Ramon, Costa Rica</t>
  </si>
  <si>
    <t>CRCVJ</t>
  </si>
  <si>
    <t>San Vito se Java, Costa Rica</t>
  </si>
  <si>
    <t>CRSAA</t>
  </si>
  <si>
    <t>Santa Ana, Costa Rica</t>
  </si>
  <si>
    <t>CRSCL</t>
  </si>
  <si>
    <t>Santa Clara, Costa Rica</t>
  </si>
  <si>
    <t>CRSAC</t>
  </si>
  <si>
    <t>Santa Cruz, Costa Rica</t>
  </si>
  <si>
    <t>CRSRP</t>
  </si>
  <si>
    <t>Santa Rosa de Pocosol, Costa Rica</t>
  </si>
  <si>
    <t>CRSPO</t>
  </si>
  <si>
    <t>Santiago Paraiso, Costa Rica</t>
  </si>
  <si>
    <t>CRSPI</t>
  </si>
  <si>
    <t>Sarapiqui, Costa Rica</t>
  </si>
  <si>
    <t>CRSCH</t>
  </si>
  <si>
    <t>Sarchi, Costa Rica</t>
  </si>
  <si>
    <t>CRSAR</t>
  </si>
  <si>
    <t>Sardinal, Costa Rica</t>
  </si>
  <si>
    <t>CRSIQ</t>
  </si>
  <si>
    <t>Siquirres, Costa Rica</t>
  </si>
  <si>
    <t>CRSIX</t>
  </si>
  <si>
    <t>Sixaola, Costa Rica</t>
  </si>
  <si>
    <t>CRTRE</t>
  </si>
  <si>
    <t>Tres Rios, Costa Rica</t>
  </si>
  <si>
    <t>CRTUR</t>
  </si>
  <si>
    <t>Turrialba, Costa Rica</t>
  </si>
  <si>
    <t>CRUJA</t>
  </si>
  <si>
    <t>Ujarras, Costa Rica</t>
  </si>
  <si>
    <t>CRUPA</t>
  </si>
  <si>
    <t>Upala, Costa Rica</t>
  </si>
  <si>
    <t>CRVRC</t>
  </si>
  <si>
    <t>Veracruz, Costa Rica</t>
  </si>
  <si>
    <t>CRZRC</t>
  </si>
  <si>
    <t>Zarcero, Costa Rica</t>
  </si>
  <si>
    <t>HTPAP</t>
  </si>
  <si>
    <t>HTCAP</t>
  </si>
  <si>
    <t>HTMIR</t>
  </si>
  <si>
    <t>HRK1S</t>
  </si>
  <si>
    <t>HRVAJ</t>
  </si>
  <si>
    <t>HRSPU</t>
  </si>
  <si>
    <t>HRVRB</t>
  </si>
  <si>
    <t>HRZAD</t>
  </si>
  <si>
    <t>HRZAG</t>
  </si>
  <si>
    <t>CUHAV</t>
  </si>
  <si>
    <t>Havana, Cuba</t>
  </si>
  <si>
    <t>CUMAR</t>
  </si>
  <si>
    <t>Mariel, Cuba</t>
  </si>
  <si>
    <t>CUSAN</t>
  </si>
  <si>
    <t>Santiago, Cuba</t>
  </si>
  <si>
    <t>CYLMS</t>
  </si>
  <si>
    <t>CZXTZ</t>
  </si>
  <si>
    <t>CZDRB</t>
  </si>
  <si>
    <t>CZKOP</t>
  </si>
  <si>
    <t>CZMZK</t>
  </si>
  <si>
    <t>CZPDB</t>
  </si>
  <si>
    <t>CZ36R</t>
  </si>
  <si>
    <t>CZPLZ</t>
  </si>
  <si>
    <t>CZPS5</t>
  </si>
  <si>
    <t>CZSVO</t>
  </si>
  <si>
    <t>CZYQT</t>
  </si>
  <si>
    <t>CZZCV</t>
  </si>
  <si>
    <t>CZZLR</t>
  </si>
  <si>
    <t>CDBNW</t>
  </si>
  <si>
    <t>CDBMA</t>
  </si>
  <si>
    <t>CDJLX</t>
  </si>
  <si>
    <t>DKAAL</t>
  </si>
  <si>
    <t>SCA</t>
  </si>
  <si>
    <t>DOSDQ</t>
  </si>
  <si>
    <t>DOAZA</t>
  </si>
  <si>
    <t>Santo Domingo, Dominican Republic</t>
  </si>
  <si>
    <t>Azua, Dominican Republic</t>
  </si>
  <si>
    <t>DOBAN</t>
  </si>
  <si>
    <t>Bani, Dominican Republic</t>
  </si>
  <si>
    <t>DOBAR</t>
  </si>
  <si>
    <t>Barahona, Dominican Republic</t>
  </si>
  <si>
    <t>DKBLL</t>
  </si>
  <si>
    <t>DKBJB</t>
  </si>
  <si>
    <t>DKQJS</t>
  </si>
  <si>
    <t>DKBLV</t>
  </si>
  <si>
    <t>DKCPH</t>
  </si>
  <si>
    <t>DOCOT</t>
  </si>
  <si>
    <t>DKEBJ</t>
  </si>
  <si>
    <t>DKFRC</t>
  </si>
  <si>
    <t>DKFDS</t>
  </si>
  <si>
    <t>DKGST</t>
  </si>
  <si>
    <t>DKGRD</t>
  </si>
  <si>
    <t>DKHHL</t>
  </si>
  <si>
    <t>DKHSA</t>
  </si>
  <si>
    <t>DKHDN</t>
  </si>
  <si>
    <t>DKHIR</t>
  </si>
  <si>
    <t>DKHNI</t>
  </si>
  <si>
    <t>DKHSB</t>
  </si>
  <si>
    <t>DKHVM</t>
  </si>
  <si>
    <t>DKISH</t>
  </si>
  <si>
    <t>DKLNB</t>
  </si>
  <si>
    <t>DKMDF</t>
  </si>
  <si>
    <t>DKMKB</t>
  </si>
  <si>
    <t>DKGHP</t>
  </si>
  <si>
    <t>DKNYB</t>
  </si>
  <si>
    <t>DKNYM</t>
  </si>
  <si>
    <t>DKODE</t>
  </si>
  <si>
    <t>DKOPB</t>
  </si>
  <si>
    <t>DKOIP</t>
  </si>
  <si>
    <t>DKPAO</t>
  </si>
  <si>
    <t>DKPZD</t>
  </si>
  <si>
    <t>DKRQF</t>
  </si>
  <si>
    <t>DKSKA</t>
  </si>
  <si>
    <t>DKSBG</t>
  </si>
  <si>
    <t>DKSVE</t>
  </si>
  <si>
    <t>DKTTP</t>
  </si>
  <si>
    <t>DKTLV</t>
  </si>
  <si>
    <t>DKNXE</t>
  </si>
  <si>
    <t>DKRJZ</t>
  </si>
  <si>
    <t>DKT1O</t>
  </si>
  <si>
    <t>DKTHO</t>
  </si>
  <si>
    <t>DKVJL</t>
  </si>
  <si>
    <t>DJJIB</t>
  </si>
  <si>
    <t>Djibouti, Djibouti</t>
  </si>
  <si>
    <t>EAF</t>
  </si>
  <si>
    <t>DO5YQ</t>
  </si>
  <si>
    <t>Barsequillo, Dominican Republic</t>
  </si>
  <si>
    <t>DO58A</t>
  </si>
  <si>
    <t>Bavaro, Dominican Republic</t>
  </si>
  <si>
    <t>DOXTG</t>
  </si>
  <si>
    <t>Boca Chica, Dominican Republic</t>
  </si>
  <si>
    <t>DOC7G</t>
  </si>
  <si>
    <t>Bonao, Dominican Republic</t>
  </si>
  <si>
    <t>DOZA6</t>
  </si>
  <si>
    <t>Caucedo, Dominican Republic</t>
  </si>
  <si>
    <t>DOT7C</t>
  </si>
  <si>
    <t>Constanza, Dominican Republic</t>
  </si>
  <si>
    <t>DOWE4</t>
  </si>
  <si>
    <t>Dajabon, Dominican Republic</t>
  </si>
  <si>
    <t>DO8K9</t>
  </si>
  <si>
    <t>Duverge, Dominican Republic</t>
  </si>
  <si>
    <t>DO6EY</t>
  </si>
  <si>
    <t>El Cajuilito, Dominican Republic</t>
  </si>
  <si>
    <t>DOZU9</t>
  </si>
  <si>
    <t>El Seibo, Dominican Republic</t>
  </si>
  <si>
    <t>DOWE5</t>
  </si>
  <si>
    <t>Elias Pina, Dominican Republic</t>
  </si>
  <si>
    <t>DOGBN</t>
  </si>
  <si>
    <t>Guayubin, Dominican Republic</t>
  </si>
  <si>
    <t>DOHMS</t>
  </si>
  <si>
    <t>Hainamosa, Dominican Republic</t>
  </si>
  <si>
    <t>DOHMR</t>
  </si>
  <si>
    <t>Hato Mayor del Rey, Dominican Republic</t>
  </si>
  <si>
    <t>DOHGY</t>
  </si>
  <si>
    <t>Higuey, Dominican Republic</t>
  </si>
  <si>
    <t>DOITB</t>
  </si>
  <si>
    <t>Itabo, Dominican Republic</t>
  </si>
  <si>
    <t>DO4MR</t>
  </si>
  <si>
    <t>Jarabacoa, Dominican Republic</t>
  </si>
  <si>
    <t>DOOO3</t>
  </si>
  <si>
    <t>Jimani, Dominican Republic</t>
  </si>
  <si>
    <t>DOJYK</t>
  </si>
  <si>
    <t>La Esperanza, Dominican Republic</t>
  </si>
  <si>
    <t>DOLRM</t>
  </si>
  <si>
    <t>La Romana, Dominican Republic</t>
  </si>
  <si>
    <t>DOJYL</t>
  </si>
  <si>
    <t>La Vega, Dominican Republic</t>
  </si>
  <si>
    <t>DORH8</t>
  </si>
  <si>
    <t>Las Americas, Dominican Republic</t>
  </si>
  <si>
    <t>DO77T</t>
  </si>
  <si>
    <t>Las Matas de Farfan, Dominican Republic</t>
  </si>
  <si>
    <t>DO6L3</t>
  </si>
  <si>
    <t>Licey, Dominican Republic</t>
  </si>
  <si>
    <t>DOLAC</t>
  </si>
  <si>
    <t>Los Alcarrizos, Dominican Republic</t>
  </si>
  <si>
    <t>DOMZA</t>
  </si>
  <si>
    <t>Manzanillo, Dominican Republic</t>
  </si>
  <si>
    <t>DOMAO</t>
  </si>
  <si>
    <t>Mao, Dominican Republic</t>
  </si>
  <si>
    <t>DOJYN</t>
  </si>
  <si>
    <t>Moca, Dominican Republic</t>
  </si>
  <si>
    <t>DO63K</t>
  </si>
  <si>
    <t>Monte Cristi, Dominican Republic</t>
  </si>
  <si>
    <t>DONAG</t>
  </si>
  <si>
    <t>Nagua, Dominican Republic</t>
  </si>
  <si>
    <t>DOWE6</t>
  </si>
  <si>
    <t>Navarrete, Dominican Republic</t>
  </si>
  <si>
    <t>DONBA</t>
  </si>
  <si>
    <t>Neiba, Dominican Republic</t>
  </si>
  <si>
    <t>DONGA</t>
  </si>
  <si>
    <t>Nigua, Dominican Republic</t>
  </si>
  <si>
    <t>DOYB2</t>
  </si>
  <si>
    <t>Pedernales, Dominican Republic</t>
  </si>
  <si>
    <t>DOPOP</t>
  </si>
  <si>
    <t>Puerto Plata, Dominican Republic</t>
  </si>
  <si>
    <t>DO6U2</t>
  </si>
  <si>
    <t>Punta Cana, Dominican Republic</t>
  </si>
  <si>
    <t>DOHAI</t>
  </si>
  <si>
    <t>Rio Haina, Dominican Republic</t>
  </si>
  <si>
    <t>DO3J5</t>
  </si>
  <si>
    <t>Rio San Juan, Dominican Republic</t>
  </si>
  <si>
    <t>DOFI0</t>
  </si>
  <si>
    <t>Salcedo, Dominican Republic</t>
  </si>
  <si>
    <t>DOTQ8</t>
  </si>
  <si>
    <t>Samana, Dominican Republic</t>
  </si>
  <si>
    <t>DOSCF</t>
  </si>
  <si>
    <t>San Cristobal Free Zone, Dominican Republic</t>
  </si>
  <si>
    <t>DOC8G</t>
  </si>
  <si>
    <t>San Fransisco de Macoris, Dominican Republic</t>
  </si>
  <si>
    <t>DOSID</t>
  </si>
  <si>
    <t>San Isidro, Dominican Republic</t>
  </si>
  <si>
    <t>DOW7H</t>
  </si>
  <si>
    <t>San Jose de Ocoa, Dominican Republic</t>
  </si>
  <si>
    <t>DO86Q</t>
  </si>
  <si>
    <t>San Juan de la Maguana, Dominican Republic</t>
  </si>
  <si>
    <t>DOSPM</t>
  </si>
  <si>
    <t>San Pedro de Marcoris, Dominican Republic</t>
  </si>
  <si>
    <t>DOUJS</t>
  </si>
  <si>
    <t>Sanchez, Dominican Republic</t>
  </si>
  <si>
    <t>DOJYM</t>
  </si>
  <si>
    <t>Santiago, Dominican Republic</t>
  </si>
  <si>
    <t>DOUNS</t>
  </si>
  <si>
    <t>Sosua, Dominican Republic</t>
  </si>
  <si>
    <t>DOVIL</t>
  </si>
  <si>
    <t>Villa Altagracia, Dominican Republic</t>
  </si>
  <si>
    <t>DOVGZ</t>
  </si>
  <si>
    <t>Villa Gonzales, Dominican Republic</t>
  </si>
  <si>
    <t>DOVML</t>
  </si>
  <si>
    <t>Villa Mella, Dominican Republic</t>
  </si>
  <si>
    <t>ECGYE</t>
  </si>
  <si>
    <t>ECEMR</t>
  </si>
  <si>
    <t>Guayaquil, Ecuador</t>
  </si>
  <si>
    <t>Esmeraldas - Esmeraldas, Ecuador</t>
  </si>
  <si>
    <t>ECZAI</t>
  </si>
  <si>
    <t>Manta - Manabi, Ecuador</t>
  </si>
  <si>
    <t>ECQUI</t>
  </si>
  <si>
    <t>Quito - Pichincha, Ecuador</t>
  </si>
  <si>
    <t>EGPSD</t>
  </si>
  <si>
    <t>EGPSW</t>
  </si>
  <si>
    <t>SVSAL</t>
  </si>
  <si>
    <t>SVACJ</t>
  </si>
  <si>
    <t>San Salvador, El Salvador</t>
  </si>
  <si>
    <t>Acajutla, El Salvador</t>
  </si>
  <si>
    <t>SVADU</t>
  </si>
  <si>
    <t>Aduana de San Bartolo, El Salvador</t>
  </si>
  <si>
    <t>SVAGH</t>
  </si>
  <si>
    <t>Aguilares, El Salvador</t>
  </si>
  <si>
    <t>SVAHU</t>
  </si>
  <si>
    <t>Ahuachapan, El Salvador</t>
  </si>
  <si>
    <t>SVANT</t>
  </si>
  <si>
    <t>Antiguo Cuscatlan, El Salvador</t>
  </si>
  <si>
    <t>SVAPO</t>
  </si>
  <si>
    <t>Apopa, El Salvador</t>
  </si>
  <si>
    <t>El Salvador</t>
  </si>
  <si>
    <t>SVARM</t>
  </si>
  <si>
    <t>Armenia, El Salvador</t>
  </si>
  <si>
    <t>SVATE</t>
  </si>
  <si>
    <t>Ateos, El Salvador</t>
  </si>
  <si>
    <t>SVCAR</t>
  </si>
  <si>
    <t>Cara Sucia, El Salvador</t>
  </si>
  <si>
    <t>SVZNE</t>
  </si>
  <si>
    <t>Chalchuapa, El Salvador</t>
  </si>
  <si>
    <t>SVCDB</t>
  </si>
  <si>
    <t>Ciudad Barrios, El Salvador</t>
  </si>
  <si>
    <t>SVJ4G</t>
  </si>
  <si>
    <t>Comalapa, El Salvador</t>
  </si>
  <si>
    <t>SVELP</t>
  </si>
  <si>
    <t>El Pedregal, El Salvador</t>
  </si>
  <si>
    <t>SVELR</t>
  </si>
  <si>
    <t>El Rosario, El Salvador</t>
  </si>
  <si>
    <t>SVILO</t>
  </si>
  <si>
    <t>Ilopango, El Salvador</t>
  </si>
  <si>
    <t>SVJAY</t>
  </si>
  <si>
    <t>Jayaque, El Salvador</t>
  </si>
  <si>
    <t>SVLAL</t>
  </si>
  <si>
    <t>La Libertad, El Salvador</t>
  </si>
  <si>
    <t>SVIGG</t>
  </si>
  <si>
    <t>La Paz, El Salvador</t>
  </si>
  <si>
    <t>SVLUN</t>
  </si>
  <si>
    <t>La Union, El Salvador</t>
  </si>
  <si>
    <t>SVLOU</t>
  </si>
  <si>
    <t>Lourdes, El Salvador</t>
  </si>
  <si>
    <t>SVMET</t>
  </si>
  <si>
    <t>Metapan, El Salvador</t>
  </si>
  <si>
    <t>SV94N</t>
  </si>
  <si>
    <t>Olocuilta, El Salvador</t>
  </si>
  <si>
    <t>SVSAB</t>
  </si>
  <si>
    <t>San Bartolo, El Salvador</t>
  </si>
  <si>
    <t>SVSUP</t>
  </si>
  <si>
    <t>San Juan Opico, El Salvador</t>
  </si>
  <si>
    <t>SVSAN</t>
  </si>
  <si>
    <t>San Lorenzo, El Salvador</t>
  </si>
  <si>
    <t>SVSAM</t>
  </si>
  <si>
    <t>San Marcos, El Salvador</t>
  </si>
  <si>
    <t>SVSMI</t>
  </si>
  <si>
    <t>San Miguel, El Salvador</t>
  </si>
  <si>
    <t>SVSNV</t>
  </si>
  <si>
    <t>San Vicente, El Salvador</t>
  </si>
  <si>
    <t>SVSTA</t>
  </si>
  <si>
    <t>Santa Ana, El Salvador</t>
  </si>
  <si>
    <t>SVSAT</t>
  </si>
  <si>
    <t>Santa Tecla, El Salvador</t>
  </si>
  <si>
    <t>SVSDM</t>
  </si>
  <si>
    <t>Santiago de Maria, El Salvador</t>
  </si>
  <si>
    <t>SVSON</t>
  </si>
  <si>
    <t>Sonsonate, El Salvador</t>
  </si>
  <si>
    <t>SVSOY</t>
  </si>
  <si>
    <t>Soyapango, El Salvador</t>
  </si>
  <si>
    <t>SVUSU</t>
  </si>
  <si>
    <t>Usulutan, El Salvador</t>
  </si>
  <si>
    <t>SVZAC</t>
  </si>
  <si>
    <t>Zacatecoluca, El Salvador</t>
  </si>
  <si>
    <t>GQRA8</t>
  </si>
  <si>
    <t>EEMAA</t>
  </si>
  <si>
    <t>EESIL</t>
  </si>
  <si>
    <t>ETADD</t>
  </si>
  <si>
    <t>Addis Ababa, Ethiopia</t>
  </si>
  <si>
    <t>FJMQ2</t>
  </si>
  <si>
    <t>FIHMI</t>
  </si>
  <si>
    <t>FIKTK</t>
  </si>
  <si>
    <t>FIOUL</t>
  </si>
  <si>
    <t>FIRMA</t>
  </si>
  <si>
    <t>FIUDI</t>
  </si>
  <si>
    <t>FRANE</t>
  </si>
  <si>
    <t>FRC</t>
  </si>
  <si>
    <t>FRBZQ</t>
  </si>
  <si>
    <t>FR7W4</t>
  </si>
  <si>
    <t>FROIS</t>
  </si>
  <si>
    <t>FRBUS</t>
  </si>
  <si>
    <t>FRCHU</t>
  </si>
  <si>
    <t>FRCFE</t>
  </si>
  <si>
    <t>FRCOG</t>
  </si>
  <si>
    <t>FRB9E</t>
  </si>
  <si>
    <t>FREVY</t>
  </si>
  <si>
    <t>FRFSM</t>
  </si>
  <si>
    <t>FRGRC</t>
  </si>
  <si>
    <t>FRGVR</t>
  </si>
  <si>
    <t>FRGZC</t>
  </si>
  <si>
    <t>FRGON</t>
  </si>
  <si>
    <t>FRGAQ</t>
  </si>
  <si>
    <t>FRHHB</t>
  </si>
  <si>
    <t>FRLPC</t>
  </si>
  <si>
    <t>FRLRH</t>
  </si>
  <si>
    <t>FRLNV</t>
  </si>
  <si>
    <t>FRVGU</t>
  </si>
  <si>
    <t>FRMAZ</t>
  </si>
  <si>
    <t>FRMLH</t>
  </si>
  <si>
    <t>FRNGS</t>
  </si>
  <si>
    <t>FROYX</t>
  </si>
  <si>
    <t>FRPVE</t>
  </si>
  <si>
    <t>FRPRO</t>
  </si>
  <si>
    <t>FRRAZ</t>
  </si>
  <si>
    <t>FRSFJ</t>
  </si>
  <si>
    <t>FRSET</t>
  </si>
  <si>
    <t>FRUSC</t>
  </si>
  <si>
    <t>FRVOV</t>
  </si>
  <si>
    <t>GAPOG</t>
  </si>
  <si>
    <t>GEPTI</t>
  </si>
  <si>
    <t>DEAGJ</t>
  </si>
  <si>
    <t>DEAOU</t>
  </si>
  <si>
    <t>GERMANY</t>
  </si>
  <si>
    <t>DEBYQ</t>
  </si>
  <si>
    <t>DEBMH</t>
  </si>
  <si>
    <t>DEBSR</t>
  </si>
  <si>
    <t>DEBER</t>
  </si>
  <si>
    <t>DE4MF</t>
  </si>
  <si>
    <t>DEBIE</t>
  </si>
  <si>
    <t>DEYCU</t>
  </si>
  <si>
    <t>DEBNX</t>
  </si>
  <si>
    <t>DEBRW</t>
  </si>
  <si>
    <t>DEBRE</t>
  </si>
  <si>
    <t>DEKLN</t>
  </si>
  <si>
    <t>DEDST</t>
  </si>
  <si>
    <t>DEDIN</t>
  </si>
  <si>
    <t>DEDOM</t>
  </si>
  <si>
    <t>DEDTM</t>
  </si>
  <si>
    <t>DEDUS</t>
  </si>
  <si>
    <t>DEDUI</t>
  </si>
  <si>
    <t>DEEHF</t>
  </si>
  <si>
    <t>DEERF</t>
  </si>
  <si>
    <t>DEETT</t>
  </si>
  <si>
    <t>DEFCW</t>
  </si>
  <si>
    <t>DEFRM</t>
  </si>
  <si>
    <t>DEGRH</t>
  </si>
  <si>
    <t>DEGNH</t>
  </si>
  <si>
    <t>DEFW5</t>
  </si>
  <si>
    <t>DEGIE</t>
  </si>
  <si>
    <t>DE9G4</t>
  </si>
  <si>
    <t>DEGRA</t>
  </si>
  <si>
    <t>DEGRS</t>
  </si>
  <si>
    <t>DEHLL</t>
  </si>
  <si>
    <t>DEHNU</t>
  </si>
  <si>
    <t>DEHBK</t>
  </si>
  <si>
    <t>DEHDB</t>
  </si>
  <si>
    <t>DEHOQ</t>
  </si>
  <si>
    <t>DERTX</t>
  </si>
  <si>
    <t>DEKSL</t>
  </si>
  <si>
    <t>DEKLR</t>
  </si>
  <si>
    <t>DERC3</t>
  </si>
  <si>
    <t>DEKEH</t>
  </si>
  <si>
    <t>DEIZC</t>
  </si>
  <si>
    <t>DEKWM</t>
  </si>
  <si>
    <t>DELBN</t>
  </si>
  <si>
    <t>DELJZ</t>
  </si>
  <si>
    <t>DELWU</t>
  </si>
  <si>
    <t>DELVK</t>
  </si>
  <si>
    <t>DELWB</t>
  </si>
  <si>
    <t>DELWH</t>
  </si>
  <si>
    <t>DEMNZ</t>
  </si>
  <si>
    <t>DEMHG</t>
  </si>
  <si>
    <t>DEMIE</t>
  </si>
  <si>
    <t>DEMGL</t>
  </si>
  <si>
    <t>DEMUN</t>
  </si>
  <si>
    <t>DEEY3</t>
  </si>
  <si>
    <t>DENUL</t>
  </si>
  <si>
    <t>DEFUK</t>
  </si>
  <si>
    <t>DENCH</t>
  </si>
  <si>
    <t>DENUS</t>
  </si>
  <si>
    <t>DENEU</t>
  </si>
  <si>
    <t>DENZF</t>
  </si>
  <si>
    <t>DENDN</t>
  </si>
  <si>
    <t>DENUE</t>
  </si>
  <si>
    <t>DEOLD</t>
  </si>
  <si>
    <t>DEIDJ</t>
  </si>
  <si>
    <t>DEREN</t>
  </si>
  <si>
    <t>DERIE</t>
  </si>
  <si>
    <t>DESGT</t>
  </si>
  <si>
    <t>DESHF</t>
  </si>
  <si>
    <t>DESNH</t>
  </si>
  <si>
    <t>DESPA</t>
  </si>
  <si>
    <t>DESTU</t>
  </si>
  <si>
    <t>DETOW</t>
  </si>
  <si>
    <t>DEULM</t>
  </si>
  <si>
    <t>DEVCA</t>
  </si>
  <si>
    <t>DEVSB</t>
  </si>
  <si>
    <t>DED4N</t>
  </si>
  <si>
    <t>DEWSL</t>
  </si>
  <si>
    <t>DEWSU</t>
  </si>
  <si>
    <t>DEWSN</t>
  </si>
  <si>
    <t>DEWRT</t>
  </si>
  <si>
    <t>DEWZB</t>
  </si>
  <si>
    <t>GHKSI</t>
  </si>
  <si>
    <t>GHX82</t>
  </si>
  <si>
    <t>GHTKD</t>
  </si>
  <si>
    <t>GREECE</t>
  </si>
  <si>
    <t>GRPIR</t>
  </si>
  <si>
    <t>GTGUA</t>
  </si>
  <si>
    <t>GTAH5</t>
  </si>
  <si>
    <t>GuatemalA, Guatemala</t>
  </si>
  <si>
    <t>Santa Maria Cauque, Guatemala</t>
  </si>
  <si>
    <t>GPBBR</t>
  </si>
  <si>
    <t>GPGTV</t>
  </si>
  <si>
    <t>GTAMA</t>
  </si>
  <si>
    <t>Amatitlan, Guatemala</t>
  </si>
  <si>
    <t>GTANT</t>
  </si>
  <si>
    <t>Antigua Guatemala, Guatemala</t>
  </si>
  <si>
    <t>GTWX4</t>
  </si>
  <si>
    <t>Asuncion Mita, Guatemala</t>
  </si>
  <si>
    <t>GUATEMALA</t>
  </si>
  <si>
    <t>GTWZ7</t>
  </si>
  <si>
    <t>Barberena, Guatemala</t>
  </si>
  <si>
    <t>GTWW6</t>
  </si>
  <si>
    <t>Barcenas, Guatemala</t>
  </si>
  <si>
    <t>GTWX5</t>
  </si>
  <si>
    <t>Boca del Monte, Guatemala</t>
  </si>
  <si>
    <t>GTCHR</t>
  </si>
  <si>
    <t>Champerico, Guatemala</t>
  </si>
  <si>
    <t>GTCHC</t>
  </si>
  <si>
    <t>Chicacao, Guatemala</t>
  </si>
  <si>
    <t>GTTPN</t>
  </si>
  <si>
    <t>Chichicastenango, Guatemala</t>
  </si>
  <si>
    <t>GTCHM</t>
  </si>
  <si>
    <t>Chimaltenango, Guatemala</t>
  </si>
  <si>
    <t>GTO7K</t>
  </si>
  <si>
    <t>Chiquimula, Guatemala</t>
  </si>
  <si>
    <t>GTCHI</t>
  </si>
  <si>
    <t>Chiquimulilla, Guatemala</t>
  </si>
  <si>
    <t>GTCV9</t>
  </si>
  <si>
    <t>Ciudad Vieja, Guatemala</t>
  </si>
  <si>
    <t>GTCOA</t>
  </si>
  <si>
    <t>Coatepeque, Guatemala</t>
  </si>
  <si>
    <t>GTCOB</t>
  </si>
  <si>
    <t>Coban, Guatemala</t>
  </si>
  <si>
    <t>GTISF</t>
  </si>
  <si>
    <t>Cocales, Guatemala</t>
  </si>
  <si>
    <t>GTVLO</t>
  </si>
  <si>
    <t>Cuilapa, Guatemala</t>
  </si>
  <si>
    <t>GTCUY</t>
  </si>
  <si>
    <t>Cuyotenango, Guatemala</t>
  </si>
  <si>
    <t>GTELP</t>
  </si>
  <si>
    <t>El Pedregal, Guatemala</t>
  </si>
  <si>
    <t>GT68H</t>
  </si>
  <si>
    <t>El Pino Santa Rosa, Guatemala</t>
  </si>
  <si>
    <t>GTPRO</t>
  </si>
  <si>
    <t>El Progreso, Guatemala</t>
  </si>
  <si>
    <t>GTELR</t>
  </si>
  <si>
    <t>El Rancho, Guatemala</t>
  </si>
  <si>
    <t>GTELT</t>
  </si>
  <si>
    <t>El Tejar, Guatemala</t>
  </si>
  <si>
    <t>GTWW2</t>
  </si>
  <si>
    <t>Entre Rios, Guatemala</t>
  </si>
  <si>
    <t>GTESC</t>
  </si>
  <si>
    <t>Escuintla, Guatemala</t>
  </si>
  <si>
    <t>GTESQ</t>
  </si>
  <si>
    <t>Esquipulas, Guatemala</t>
  </si>
  <si>
    <t>GTEST</t>
  </si>
  <si>
    <t>Estanzuela, Guatemala</t>
  </si>
  <si>
    <t>GTMW0</t>
  </si>
  <si>
    <t>Fraijanes, Guatemala</t>
  </si>
  <si>
    <t>GTGRA</t>
  </si>
  <si>
    <t>Granados, Guatemala</t>
  </si>
  <si>
    <t>GTHUE</t>
  </si>
  <si>
    <t>Huehuetenango, Guatemala</t>
  </si>
  <si>
    <t>GTIZB</t>
  </si>
  <si>
    <t>Izabal, Guatemala</t>
  </si>
  <si>
    <t>GT29H</t>
  </si>
  <si>
    <t>Jutiapa Jutiapa, Guatemala</t>
  </si>
  <si>
    <t>GTLAF</t>
  </si>
  <si>
    <t>La Fragua, Guatemala</t>
  </si>
  <si>
    <t>GTH7N</t>
  </si>
  <si>
    <t>Masagua, Guatemala</t>
  </si>
  <si>
    <t>GTCW2</t>
  </si>
  <si>
    <t>Mazatenango, Guatemala</t>
  </si>
  <si>
    <t>GTCWQ</t>
  </si>
  <si>
    <t>Mixco, Guatemala</t>
  </si>
  <si>
    <t>GT5YF</t>
  </si>
  <si>
    <t>Monjas, Guatemala</t>
  </si>
  <si>
    <t>GTNAH</t>
  </si>
  <si>
    <t>Nahualate, Guatemala</t>
  </si>
  <si>
    <t>GTOBE</t>
  </si>
  <si>
    <t>Obero, Guatemala</t>
  </si>
  <si>
    <t>GTGZO</t>
  </si>
  <si>
    <t>Palencia, Guatemala</t>
  </si>
  <si>
    <t>GTPAL</t>
  </si>
  <si>
    <t>Palin, Guatemala</t>
  </si>
  <si>
    <t>GTH7C</t>
  </si>
  <si>
    <t>Parramos, Guatemala</t>
  </si>
  <si>
    <t>GTPTL</t>
  </si>
  <si>
    <t>Patulul, Guatemala</t>
  </si>
  <si>
    <t>GTQA9</t>
  </si>
  <si>
    <t>Patzicia Chimaltenango, Guatemala</t>
  </si>
  <si>
    <t>GTWCX</t>
  </si>
  <si>
    <t>Poptun, Guatemala</t>
  </si>
  <si>
    <t>GTPBA</t>
  </si>
  <si>
    <t>Puerto Barrios, Guatemala</t>
  </si>
  <si>
    <t>GTTGZ</t>
  </si>
  <si>
    <t>Puerto Quetzal, Guatemala</t>
  </si>
  <si>
    <t>GTSNJ</t>
  </si>
  <si>
    <t>Puerto San Jose, Guatemala</t>
  </si>
  <si>
    <t>GTQUE</t>
  </si>
  <si>
    <t>Quetzaltenango, Guatemala</t>
  </si>
  <si>
    <t>GTQUI</t>
  </si>
  <si>
    <t>Quirigua, Guatemala</t>
  </si>
  <si>
    <t>GTRBL</t>
  </si>
  <si>
    <t>Rabinal, Guatemala</t>
  </si>
  <si>
    <t>GTRET</t>
  </si>
  <si>
    <t>Retalhuleu, Guatemala</t>
  </si>
  <si>
    <t>GTRIO</t>
  </si>
  <si>
    <t>Rio Hondo, Guatemala</t>
  </si>
  <si>
    <t>GTSAL</t>
  </si>
  <si>
    <t>Salama, Guatemala</t>
  </si>
  <si>
    <t>GTSAI</t>
  </si>
  <si>
    <t>San Andres Itzapa, Guatemala</t>
  </si>
  <si>
    <t>GTSAA</t>
  </si>
  <si>
    <t>San Antonio Suchitepequez, Guatemala</t>
  </si>
  <si>
    <t>GTH68</t>
  </si>
  <si>
    <t>San Bartolome Milpas Altas, Guatemala</t>
  </si>
  <si>
    <t>GTXG5</t>
  </si>
  <si>
    <t>San Benito Peten, Guatemala</t>
  </si>
  <si>
    <t>GTSCC</t>
  </si>
  <si>
    <t>San Cristobal Casaguastlan, Guatemala</t>
  </si>
  <si>
    <t>GTSJE</t>
  </si>
  <si>
    <t>San Jeronimo, Guatemala</t>
  </si>
  <si>
    <t>GTSJP</t>
  </si>
  <si>
    <t>San Jose Pinula, Guatemala</t>
  </si>
  <si>
    <t>GTSJS</t>
  </si>
  <si>
    <t>San Juan Sacatepequez, Guatemala</t>
  </si>
  <si>
    <t>GTSLU</t>
  </si>
  <si>
    <t>San Lucas, Guatemala</t>
  </si>
  <si>
    <t>GT4MK</t>
  </si>
  <si>
    <t>San Marcos San Marcos, Guatemala</t>
  </si>
  <si>
    <t>GTSMI</t>
  </si>
  <si>
    <t>San Miguel Petapa, Guatemala</t>
  </si>
  <si>
    <t>GTW5B</t>
  </si>
  <si>
    <t>San Pedro Sacatepequez, Guatemala</t>
  </si>
  <si>
    <t>GTWZ4</t>
  </si>
  <si>
    <t>San Sebastian Retalhuleu, Guatemala</t>
  </si>
  <si>
    <t>GTSAR</t>
  </si>
  <si>
    <t>Sanarate, Guatemala</t>
  </si>
  <si>
    <t>GTMYM</t>
  </si>
  <si>
    <t>Santa Catarina Pinula, Guatemala</t>
  </si>
  <si>
    <t>GTFFK</t>
  </si>
  <si>
    <t>Santa Lucia Cotzumalguapa, Guatemala</t>
  </si>
  <si>
    <t>GTSAN</t>
  </si>
  <si>
    <t>Santa Lucia Milpas Altas, Guatemala</t>
  </si>
  <si>
    <t>GTCW1</t>
  </si>
  <si>
    <t>Santiago Sacatepequez, Guatemala</t>
  </si>
  <si>
    <t>GTSNT</t>
  </si>
  <si>
    <t>Santiago, Guatemala</t>
  </si>
  <si>
    <t>GTZU5</t>
  </si>
  <si>
    <t>Santo Domingo Suchitepequez, Guatemala</t>
  </si>
  <si>
    <t>GTSDC</t>
  </si>
  <si>
    <t>Santo Tomas de Castilla, Guatemala</t>
  </si>
  <si>
    <t>GTSTO</t>
  </si>
  <si>
    <t>Santo Tomas Milpas Altas, Guatemala</t>
  </si>
  <si>
    <t>GTSIQ</t>
  </si>
  <si>
    <t>Siquinala, Guatemala</t>
  </si>
  <si>
    <t>GTZU6</t>
  </si>
  <si>
    <t>Sumpango, Guatemala</t>
  </si>
  <si>
    <t>GTWWP</t>
  </si>
  <si>
    <t>Tecpan Guatemala, Guatemala</t>
  </si>
  <si>
    <t>GTTEC</t>
  </si>
  <si>
    <t>Teculutan, Guatemala</t>
  </si>
  <si>
    <t>GTTQE</t>
  </si>
  <si>
    <t>Tiquisate, Guatemala</t>
  </si>
  <si>
    <t>GTTOT</t>
  </si>
  <si>
    <t>Totonicapan, Guatemala</t>
  </si>
  <si>
    <t>GTUSU</t>
  </si>
  <si>
    <t>Usumatlan, Guatemala</t>
  </si>
  <si>
    <t>GTVLL</t>
  </si>
  <si>
    <t>Villa Canales, Guatemala</t>
  </si>
  <si>
    <t>GTVIL</t>
  </si>
  <si>
    <t>Villa Nueva, Guatemala</t>
  </si>
  <si>
    <t>GTWZF</t>
  </si>
  <si>
    <t>Villalobos, Guatemala</t>
  </si>
  <si>
    <t>GTCW8</t>
  </si>
  <si>
    <t>Yojoa, Guatemala</t>
  </si>
  <si>
    <t>GTZAC</t>
  </si>
  <si>
    <t>Zacapa, Guatemala</t>
  </si>
  <si>
    <t>GNCK1</t>
  </si>
  <si>
    <t>Conakry Terminal, Guinea</t>
  </si>
  <si>
    <t>GNCKY</t>
  </si>
  <si>
    <t>GNKAM</t>
  </si>
  <si>
    <t>GYGGT</t>
  </si>
  <si>
    <t>Georgetown, Guyana</t>
  </si>
  <si>
    <t>HTPGO</t>
  </si>
  <si>
    <t>HTPRP</t>
  </si>
  <si>
    <t>HTSMC</t>
  </si>
  <si>
    <t>HNSAP</t>
  </si>
  <si>
    <t>HNCW6</t>
  </si>
  <si>
    <t>San Pedro Sula, Honduras</t>
  </si>
  <si>
    <t>Amarateca, Honduras</t>
  </si>
  <si>
    <t>HNBAR</t>
  </si>
  <si>
    <t>Baracoa, Honduras</t>
  </si>
  <si>
    <t>HN5S6</t>
  </si>
  <si>
    <t>Bijao, Honduras</t>
  </si>
  <si>
    <t>HNXXH</t>
  </si>
  <si>
    <t>Bufalo, Honduras</t>
  </si>
  <si>
    <t>HNCAM</t>
  </si>
  <si>
    <t>Campamento, Honduras</t>
  </si>
  <si>
    <t>HNYA4</t>
  </si>
  <si>
    <t>Caracol, Honduras</t>
  </si>
  <si>
    <t>HNCAT</t>
  </si>
  <si>
    <t>Catacamas, Honduras</t>
  </si>
  <si>
    <t>HN5V8</t>
  </si>
  <si>
    <t>Cerro de Hule, Honduras</t>
  </si>
  <si>
    <t>HNCHL</t>
  </si>
  <si>
    <t>Choloma Cortes, Honduras</t>
  </si>
  <si>
    <t>HNCHO</t>
  </si>
  <si>
    <t>Choluteca, Honduras</t>
  </si>
  <si>
    <t>HN3E4</t>
  </si>
  <si>
    <t>Chumbagua, Honduras</t>
  </si>
  <si>
    <t>HNCOF</t>
  </si>
  <si>
    <t>Cofradia, Honduras</t>
  </si>
  <si>
    <t>Honduras</t>
  </si>
  <si>
    <t>HNCOM</t>
  </si>
  <si>
    <t>Comayagua, Honduras</t>
  </si>
  <si>
    <t>HNA8P</t>
  </si>
  <si>
    <t>Copan, Honduras</t>
  </si>
  <si>
    <t>HNCOR</t>
  </si>
  <si>
    <t>Corinto, Honduras</t>
  </si>
  <si>
    <t>HNDAN</t>
  </si>
  <si>
    <t>Danli, Honduras</t>
  </si>
  <si>
    <t>HN49N</t>
  </si>
  <si>
    <t>El Chile, Honduras</t>
  </si>
  <si>
    <t>HNVUY</t>
  </si>
  <si>
    <t>El Mochito, Honduras</t>
  </si>
  <si>
    <t>HN44G</t>
  </si>
  <si>
    <t>El Negrito, Honduras</t>
  </si>
  <si>
    <t>HNEPA</t>
  </si>
  <si>
    <t>El Paraiso, Honduras</t>
  </si>
  <si>
    <t>HNELP</t>
  </si>
  <si>
    <t>El Progreso, Honduras</t>
  </si>
  <si>
    <t>HNYW5</t>
  </si>
  <si>
    <t>El Tular, Honduras</t>
  </si>
  <si>
    <t>HNWP8</t>
  </si>
  <si>
    <t>El Zamorano, Honduras</t>
  </si>
  <si>
    <t>HNYW6</t>
  </si>
  <si>
    <t>Ermita, Honduras</t>
  </si>
  <si>
    <t>HNQZ6</t>
  </si>
  <si>
    <t>Guaimaca, Honduras</t>
  </si>
  <si>
    <t>HNYW7</t>
  </si>
  <si>
    <t>Joyitas, Honduras</t>
  </si>
  <si>
    <t>HNRA4</t>
  </si>
  <si>
    <t>Juticalpa, Honduras</t>
  </si>
  <si>
    <t>HNLCE</t>
  </si>
  <si>
    <t>La Ceiba, Honduras</t>
  </si>
  <si>
    <t>HN97B</t>
  </si>
  <si>
    <t>La Esperanza Intibuca, Honduras</t>
  </si>
  <si>
    <t>HNXXN</t>
  </si>
  <si>
    <t>La Lima, Honduras</t>
  </si>
  <si>
    <t>HNLPZ</t>
  </si>
  <si>
    <t>La Paz, Honduras</t>
  </si>
  <si>
    <t>HNLDY</t>
  </si>
  <si>
    <t>Lago de Yojoa, Honduras</t>
  </si>
  <si>
    <t>HNLEP</t>
  </si>
  <si>
    <t>Lepaera, Honduras</t>
  </si>
  <si>
    <t>HNU4Q</t>
  </si>
  <si>
    <t>Macuelizo, Honduras</t>
  </si>
  <si>
    <t>HNYL6</t>
  </si>
  <si>
    <t>Morazan, Honduras</t>
  </si>
  <si>
    <t>HN69E</t>
  </si>
  <si>
    <t>Nacaome, Honduras</t>
  </si>
  <si>
    <t>HNNAC</t>
  </si>
  <si>
    <t>Naco, Honduras</t>
  </si>
  <si>
    <t>HNOCO</t>
  </si>
  <si>
    <t>Ocotepeque, Honduras</t>
  </si>
  <si>
    <t>HNODA</t>
  </si>
  <si>
    <t>Ojo de Agua, Honduras</t>
  </si>
  <si>
    <t>HN65M</t>
  </si>
  <si>
    <t>Olanchito Yoro, Honduras</t>
  </si>
  <si>
    <t>HN7S5</t>
  </si>
  <si>
    <t>Pena Blanca, Honduras</t>
  </si>
  <si>
    <t>HN5SV</t>
  </si>
  <si>
    <t>Puerto Castilla, Honduras</t>
  </si>
  <si>
    <t>HNPCZ</t>
  </si>
  <si>
    <t>Puerto Cortes, Honduras</t>
  </si>
  <si>
    <t>HNQIM</t>
  </si>
  <si>
    <t>Quimistan, Honduras</t>
  </si>
  <si>
    <t>HNRNA</t>
  </si>
  <si>
    <t>Rio Nance, Honduras</t>
  </si>
  <si>
    <t>HNQZ3</t>
  </si>
  <si>
    <t>Roatan, Honduras</t>
  </si>
  <si>
    <t>HNSBG</t>
  </si>
  <si>
    <t>Sabanagrande, Honduras</t>
  </si>
  <si>
    <t>HN6JE</t>
  </si>
  <si>
    <t>San Andres Copan, Honduras</t>
  </si>
  <si>
    <t>HNSFY</t>
  </si>
  <si>
    <t>San Francisco de Yojoa, Honduras</t>
  </si>
  <si>
    <t>HNUO6</t>
  </si>
  <si>
    <t>San Ignacio, Honduras</t>
  </si>
  <si>
    <t>HNSJP</t>
  </si>
  <si>
    <t>San Juan Pueblo, Honduras</t>
  </si>
  <si>
    <t>HNSLO</t>
  </si>
  <si>
    <t>San Lorenzo, Honduras</t>
  </si>
  <si>
    <t>HNSBA</t>
  </si>
  <si>
    <t>Santa Barbara, Honduras</t>
  </si>
  <si>
    <t>HNSCY</t>
  </si>
  <si>
    <t>Santa Cruz de Yojoa, Honduras</t>
  </si>
  <si>
    <t>HN65P</t>
  </si>
  <si>
    <t>Santa Cruz, Honduras</t>
  </si>
  <si>
    <t>HNX2Q</t>
  </si>
  <si>
    <t>Santa Rita, Honduras</t>
  </si>
  <si>
    <t>HNLUT</t>
  </si>
  <si>
    <t>Santa Rosa Montelibano, Honduras</t>
  </si>
  <si>
    <t>HNSIG</t>
  </si>
  <si>
    <t>Siguatepeque, Honduras</t>
  </si>
  <si>
    <t>HNSOM</t>
  </si>
  <si>
    <t>Somoto, Honduras</t>
  </si>
  <si>
    <t>HNYS4</t>
  </si>
  <si>
    <t>Sonaguera, Honduras</t>
  </si>
  <si>
    <t>HNTAL</t>
  </si>
  <si>
    <t>Talanga, Honduras</t>
  </si>
  <si>
    <t>HNTAM</t>
  </si>
  <si>
    <t>Tamara, Honduras</t>
  </si>
  <si>
    <t>HNTGL</t>
  </si>
  <si>
    <t>Tegucigalpa, Honduras</t>
  </si>
  <si>
    <t>HNTEA</t>
  </si>
  <si>
    <t>Tela, Honduras</t>
  </si>
  <si>
    <t>HNTOC</t>
  </si>
  <si>
    <t>Tocoa, Honduras</t>
  </si>
  <si>
    <t>HNYS5</t>
  </si>
  <si>
    <t>Trinidad, Honduras</t>
  </si>
  <si>
    <t>HNX99</t>
  </si>
  <si>
    <t>Trujillo, Honduras</t>
  </si>
  <si>
    <t>HNZA2</t>
  </si>
  <si>
    <t>Urraco, Honduras</t>
  </si>
  <si>
    <t>HNZF6</t>
  </si>
  <si>
    <t>Valle de Angeles, Honduras</t>
  </si>
  <si>
    <t>HNXDJ</t>
  </si>
  <si>
    <t>Villanueva, Honduras</t>
  </si>
  <si>
    <t>HNY7J</t>
  </si>
  <si>
    <t>Yarumela, Honduras</t>
  </si>
  <si>
    <t>HNYOR</t>
  </si>
  <si>
    <t>Yoro, Honduras</t>
  </si>
  <si>
    <t>HUOI2</t>
  </si>
  <si>
    <t>HUGYR</t>
  </si>
  <si>
    <t>HUSAJ</t>
  </si>
  <si>
    <t>HUSOP</t>
  </si>
  <si>
    <t>HUOHC</t>
  </si>
  <si>
    <t>HUSZT</t>
  </si>
  <si>
    <t>HUB7N</t>
  </si>
  <si>
    <t>ISREK</t>
  </si>
  <si>
    <t>Reykjavik, Iceland</t>
  </si>
  <si>
    <t>INAGR</t>
  </si>
  <si>
    <t>INAMD</t>
  </si>
  <si>
    <t>INAMG</t>
  </si>
  <si>
    <t>INAMR</t>
  </si>
  <si>
    <t>INANK</t>
  </si>
  <si>
    <t>INAUR</t>
  </si>
  <si>
    <t>INBAL</t>
  </si>
  <si>
    <t>INBRD</t>
  </si>
  <si>
    <t>INBAW</t>
  </si>
  <si>
    <t>INBHA</t>
  </si>
  <si>
    <t>INBHS</t>
  </si>
  <si>
    <t>INBNG</t>
  </si>
  <si>
    <t>INBOM</t>
  </si>
  <si>
    <t>INBUT</t>
  </si>
  <si>
    <t>INDER</t>
  </si>
  <si>
    <t>INDWW</t>
  </si>
  <si>
    <t>INKNM</t>
  </si>
  <si>
    <t>INDAH</t>
  </si>
  <si>
    <t>INDHN</t>
  </si>
  <si>
    <t>INDHP</t>
  </si>
  <si>
    <t>INDUR</t>
  </si>
  <si>
    <t>INFAR</t>
  </si>
  <si>
    <t>INGAU</t>
  </si>
  <si>
    <t>INNDA</t>
  </si>
  <si>
    <t>INGUN</t>
  </si>
  <si>
    <t>INGUR</t>
  </si>
  <si>
    <t>INGQK</t>
  </si>
  <si>
    <t>IN3S7</t>
  </si>
  <si>
    <t>INHAL</t>
  </si>
  <si>
    <t>INHDR</t>
  </si>
  <si>
    <t>INHOK</t>
  </si>
  <si>
    <t>INHOS</t>
  </si>
  <si>
    <t>INXGT</t>
  </si>
  <si>
    <t>INIRU</t>
  </si>
  <si>
    <t>INJAI</t>
  </si>
  <si>
    <t>INJAL</t>
  </si>
  <si>
    <t>INJOD</t>
  </si>
  <si>
    <t>INKDL</t>
  </si>
  <si>
    <t>INKAN</t>
  </si>
  <si>
    <t>INKAS</t>
  </si>
  <si>
    <t>INCML</t>
  </si>
  <si>
    <t>INKHD</t>
  </si>
  <si>
    <t>INKHU</t>
  </si>
  <si>
    <t>INKTU</t>
  </si>
  <si>
    <t>INKOT</t>
  </si>
  <si>
    <t>INLNI</t>
  </si>
  <si>
    <t>INKRQ</t>
  </si>
  <si>
    <t>INMLA</t>
  </si>
  <si>
    <t>INMGH</t>
  </si>
  <si>
    <t>INMAN</t>
  </si>
  <si>
    <t>INMER</t>
  </si>
  <si>
    <t>INKSD</t>
  </si>
  <si>
    <t>INMUL</t>
  </si>
  <si>
    <t>INNAG</t>
  </si>
  <si>
    <t>INNOI</t>
  </si>
  <si>
    <t>INPNP</t>
  </si>
  <si>
    <t>INPAI</t>
  </si>
  <si>
    <t>INNW1</t>
  </si>
  <si>
    <t>INPHP</t>
  </si>
  <si>
    <t>INPIY</t>
  </si>
  <si>
    <t>IN5L6</t>
  </si>
  <si>
    <t>INPDR</t>
  </si>
  <si>
    <t>INPNQ</t>
  </si>
  <si>
    <t>INRAI</t>
  </si>
  <si>
    <t>INRTM</t>
  </si>
  <si>
    <t>INUI7</t>
  </si>
  <si>
    <t>INRUD</t>
  </si>
  <si>
    <t>INSAC</t>
  </si>
  <si>
    <t>INSBD</t>
  </si>
  <si>
    <t>INSAN</t>
  </si>
  <si>
    <t>INSAA</t>
  </si>
  <si>
    <t>INSHJ</t>
  </si>
  <si>
    <t>INSON</t>
  </si>
  <si>
    <t>IN677</t>
  </si>
  <si>
    <t>IN3C9</t>
  </si>
  <si>
    <t>INTGN</t>
  </si>
  <si>
    <t>INTHR</t>
  </si>
  <si>
    <t>INTHM</t>
  </si>
  <si>
    <t>INVAL</t>
  </si>
  <si>
    <t>IN68Q</t>
  </si>
  <si>
    <t>IDBPN</t>
  </si>
  <si>
    <t>SEA_ID+VN</t>
  </si>
  <si>
    <t>IDBDU</t>
  </si>
  <si>
    <t>IDBDJ</t>
  </si>
  <si>
    <t>Indrajaya Swastika Depot, Indonesia</t>
  </si>
  <si>
    <t>IDJCJ</t>
  </si>
  <si>
    <t>IDBTI</t>
  </si>
  <si>
    <t>ID8A5</t>
  </si>
  <si>
    <t>IDBEL</t>
  </si>
  <si>
    <t>IDBOA</t>
  </si>
  <si>
    <t>IDZJK</t>
  </si>
  <si>
    <t>IDGTQ</t>
  </si>
  <si>
    <t>IDJAM</t>
  </si>
  <si>
    <t>IDUJP</t>
  </si>
  <si>
    <t>IDMED</t>
  </si>
  <si>
    <t>IDMRK</t>
  </si>
  <si>
    <t>IDPDG</t>
  </si>
  <si>
    <t>IDPLM</t>
  </si>
  <si>
    <t>IDPAG</t>
  </si>
  <si>
    <t>IDPKB</t>
  </si>
  <si>
    <t>IDFHK</t>
  </si>
  <si>
    <t>IDPNK</t>
  </si>
  <si>
    <t>IDSMD</t>
  </si>
  <si>
    <t>IDSEM</t>
  </si>
  <si>
    <t>IDSUB</t>
  </si>
  <si>
    <t>IDTTI</t>
  </si>
  <si>
    <t>IRABD</t>
  </si>
  <si>
    <t>IRWAZ</t>
  </si>
  <si>
    <t>IRU9L</t>
  </si>
  <si>
    <t>IR7NH</t>
  </si>
  <si>
    <t>IRBAB</t>
  </si>
  <si>
    <t>IRR4I</t>
  </si>
  <si>
    <t>IRBND</t>
  </si>
  <si>
    <t>IRBDA</t>
  </si>
  <si>
    <t>IRBSP</t>
  </si>
  <si>
    <t>IRBUS</t>
  </si>
  <si>
    <t>IRCHA</t>
  </si>
  <si>
    <t>IRDYR</t>
  </si>
  <si>
    <t>IRDOG</t>
  </si>
  <si>
    <t>IRHMD</t>
  </si>
  <si>
    <t>IRISF</t>
  </si>
  <si>
    <t>IRNZ6</t>
  </si>
  <si>
    <t>IRKER</t>
  </si>
  <si>
    <t>IRKHK</t>
  </si>
  <si>
    <t>IRKSR</t>
  </si>
  <si>
    <t>IRTZV</t>
  </si>
  <si>
    <t>IRLVP</t>
  </si>
  <si>
    <t>IRMAS</t>
  </si>
  <si>
    <t>IRNOW</t>
  </si>
  <si>
    <t>IRFWR</t>
  </si>
  <si>
    <t>IRQAZ</t>
  </si>
  <si>
    <t>IRQES</t>
  </si>
  <si>
    <t>IRRAH</t>
  </si>
  <si>
    <t>IRUK4</t>
  </si>
  <si>
    <t>IRSAN</t>
  </si>
  <si>
    <t>IRSAR</t>
  </si>
  <si>
    <t>IR78U</t>
  </si>
  <si>
    <t>IRSHA</t>
  </si>
  <si>
    <t>IRSYZ</t>
  </si>
  <si>
    <t>IRSIJ</t>
  </si>
  <si>
    <t>IRSIR</t>
  </si>
  <si>
    <t>IRTAB</t>
  </si>
  <si>
    <t>IRYAZ</t>
  </si>
  <si>
    <t>IRZAH</t>
  </si>
  <si>
    <t>IRZAN</t>
  </si>
  <si>
    <t>IQZU1</t>
  </si>
  <si>
    <t>IQUMS</t>
  </si>
  <si>
    <t>UKIE</t>
  </si>
  <si>
    <t>IELMK</t>
  </si>
  <si>
    <t>EME_TR+IL+SY</t>
  </si>
  <si>
    <t>ILASD</t>
  </si>
  <si>
    <t>ITADI</t>
  </si>
  <si>
    <t>ITCTA</t>
  </si>
  <si>
    <t>ITCVC</t>
  </si>
  <si>
    <t>ITGTO</t>
  </si>
  <si>
    <t>ITLSZ</t>
  </si>
  <si>
    <t>ITLGH</t>
  </si>
  <si>
    <t>ITMBK</t>
  </si>
  <si>
    <t>ITNAP</t>
  </si>
  <si>
    <t>ITNOL</t>
  </si>
  <si>
    <t>ITRAN</t>
  </si>
  <si>
    <t>ITSAL</t>
  </si>
  <si>
    <t>ITSOE</t>
  </si>
  <si>
    <t>ITTRS</t>
  </si>
  <si>
    <t>ITC79</t>
  </si>
  <si>
    <t>ITVCE</t>
  </si>
  <si>
    <t>CISP0</t>
  </si>
  <si>
    <t>MACAB</t>
  </si>
  <si>
    <t>JMKIM</t>
  </si>
  <si>
    <t>Kingston, Jamaica</t>
  </si>
  <si>
    <t>JMMBJPT</t>
  </si>
  <si>
    <t>JMMBJ</t>
  </si>
  <si>
    <t>Montego Bay Port, Jamaica</t>
  </si>
  <si>
    <t>Montego Bay, Jamaica</t>
  </si>
  <si>
    <t>MAGES</t>
  </si>
  <si>
    <t>MARAB</t>
  </si>
  <si>
    <t>JPAIT</t>
  </si>
  <si>
    <t>NEA</t>
  </si>
  <si>
    <t>JPDJM</t>
  </si>
  <si>
    <t>JPFKY</t>
  </si>
  <si>
    <t>JPHHE</t>
  </si>
  <si>
    <t>JPZCB</t>
  </si>
  <si>
    <t>JPHSO</t>
  </si>
  <si>
    <t>JPICH</t>
  </si>
  <si>
    <t>JPIMB</t>
  </si>
  <si>
    <t>JPISK</t>
  </si>
  <si>
    <t>JPIWI</t>
  </si>
  <si>
    <t>JPIYO</t>
  </si>
  <si>
    <t>JPKNZ</t>
  </si>
  <si>
    <t>JPKOC</t>
  </si>
  <si>
    <t>JP32E</t>
  </si>
  <si>
    <t>JPKUH</t>
  </si>
  <si>
    <t>JPMTR</t>
  </si>
  <si>
    <t>JPMSA</t>
  </si>
  <si>
    <t>JPMIZ</t>
  </si>
  <si>
    <t>JPMOJ</t>
  </si>
  <si>
    <t>JPNGO</t>
  </si>
  <si>
    <t>JPNAH</t>
  </si>
  <si>
    <t>JPNAK</t>
  </si>
  <si>
    <t>JPNKO</t>
  </si>
  <si>
    <t>JPNTS</t>
  </si>
  <si>
    <t>JPKIJ</t>
  </si>
  <si>
    <t>JPIHA</t>
  </si>
  <si>
    <t>JPOIT</t>
  </si>
  <si>
    <t>JPOMA</t>
  </si>
  <si>
    <t>JPONA</t>
  </si>
  <si>
    <t>JPOTK</t>
  </si>
  <si>
    <t>JPSMN</t>
  </si>
  <si>
    <t>JPQJU</t>
  </si>
  <si>
    <t>JPSDJ</t>
  </si>
  <si>
    <t>JPSHI</t>
  </si>
  <si>
    <t>JPSQA</t>
  </si>
  <si>
    <t>JP32C</t>
  </si>
  <si>
    <t>JPTAK</t>
  </si>
  <si>
    <t>JPTKS</t>
  </si>
  <si>
    <t>JPTYM</t>
  </si>
  <si>
    <t>JPTKM</t>
  </si>
  <si>
    <t>JPTOY</t>
  </si>
  <si>
    <t>JPTQU</t>
  </si>
  <si>
    <t>JPIYS</t>
  </si>
  <si>
    <t>JPYKK</t>
  </si>
  <si>
    <t>JPYOK</t>
  </si>
  <si>
    <t>KZA3J</t>
  </si>
  <si>
    <t>First Container Terminal FCT, Russia</t>
  </si>
  <si>
    <t>Almaty, Kazakhstan</t>
  </si>
  <si>
    <t>KENRB</t>
  </si>
  <si>
    <t>KEKIS</t>
  </si>
  <si>
    <t>Nairobi, Kenya</t>
  </si>
  <si>
    <t>Kisumu, Kenya</t>
  </si>
  <si>
    <t>KEMBA</t>
  </si>
  <si>
    <t>Mombasa, Kenya</t>
  </si>
  <si>
    <t>KEJRK</t>
  </si>
  <si>
    <t>Nakuru, Kenya</t>
  </si>
  <si>
    <t>KETHI</t>
  </si>
  <si>
    <t>Thika, Kenya</t>
  </si>
  <si>
    <t>KWSAA</t>
  </si>
  <si>
    <t>KWSWK</t>
  </si>
  <si>
    <t>LBZNL</t>
  </si>
  <si>
    <t>LSMAS</t>
  </si>
  <si>
    <t>Maseru, Lesotho</t>
  </si>
  <si>
    <t>LYKHM</t>
  </si>
  <si>
    <t>LYMRH</t>
  </si>
  <si>
    <t>LYTIP</t>
  </si>
  <si>
    <t>MOMAC</t>
  </si>
  <si>
    <t>Macau, Macau</t>
  </si>
  <si>
    <t>MKSKP</t>
  </si>
  <si>
    <t>Skopje, Macedonia</t>
  </si>
  <si>
    <t>MGATS</t>
  </si>
  <si>
    <t>MGMAJ</t>
  </si>
  <si>
    <t>MGNSY</t>
  </si>
  <si>
    <t>MGB2G</t>
  </si>
  <si>
    <t>MGFTD</t>
  </si>
  <si>
    <t>MGTOL</t>
  </si>
  <si>
    <t>MGVHR</t>
  </si>
  <si>
    <t>MWBLA</t>
  </si>
  <si>
    <t>MYBTU</t>
  </si>
  <si>
    <t>MYGEL</t>
  </si>
  <si>
    <t>Pelabuhan Tanjung Pelepas Terminal (Johor), Malaysia</t>
  </si>
  <si>
    <t>MYIPH</t>
  </si>
  <si>
    <t>MYBKI</t>
  </si>
  <si>
    <t>MYLBU</t>
  </si>
  <si>
    <t>MYMYY</t>
  </si>
  <si>
    <t>MYPGD</t>
  </si>
  <si>
    <t>MYLPK</t>
  </si>
  <si>
    <t>MYPRA</t>
  </si>
  <si>
    <t>MYPUL</t>
  </si>
  <si>
    <t>MYSDK</t>
  </si>
  <si>
    <t>MYSBW</t>
  </si>
  <si>
    <t>MYTPP</t>
  </si>
  <si>
    <t>MYTWU</t>
  </si>
  <si>
    <t>MLBAM</t>
  </si>
  <si>
    <t>Bamako, Mali</t>
  </si>
  <si>
    <t>MLKYS</t>
  </si>
  <si>
    <t>Kayes, Mali</t>
  </si>
  <si>
    <t>MTJMW</t>
  </si>
  <si>
    <t>Malta Freeport Marsaxlokk Terminal, Malta</t>
  </si>
  <si>
    <t>MQPH3</t>
  </si>
  <si>
    <t>MRPTE</t>
  </si>
  <si>
    <t>MXZLOOPM</t>
  </si>
  <si>
    <t>MXAGU</t>
  </si>
  <si>
    <t>Manzanillo OPM Terminal (Colima), Mexico</t>
  </si>
  <si>
    <t>Aguascalientes (Aguascalientes), Mexico</t>
  </si>
  <si>
    <t>MXALT</t>
  </si>
  <si>
    <t>Altamira (Tamaulipas), Mexico</t>
  </si>
  <si>
    <t>MXATT</t>
  </si>
  <si>
    <t>Atotonilco de Tula (Hidalgo), Mexico</t>
  </si>
  <si>
    <t>MXJUA</t>
  </si>
  <si>
    <t>Ciudad Juarez (Chihuahua), Mexico</t>
  </si>
  <si>
    <t>MXIZC</t>
  </si>
  <si>
    <t>Cuautitlan Izcalli - Edo de Mexico (Mexico), Mexico</t>
  </si>
  <si>
    <t>MXCUE</t>
  </si>
  <si>
    <t>Cuernavaca (Morelos), Mexico</t>
  </si>
  <si>
    <t>MXB7P</t>
  </si>
  <si>
    <t>Dos Bocas (Veracruz Llave), Mexico</t>
  </si>
  <si>
    <t>MXELS</t>
  </si>
  <si>
    <t>El Salto (Jalisco), Mexico</t>
  </si>
  <si>
    <t>MXESE</t>
  </si>
  <si>
    <t>Ensenada (Baja California), Mexico</t>
  </si>
  <si>
    <t>MXY8W</t>
  </si>
  <si>
    <t>Escobedo (Nuevo Leon), Mexico</t>
  </si>
  <si>
    <t>MXGES</t>
  </si>
  <si>
    <t>General Escobedo (Nuevo Leon), Mexico</t>
  </si>
  <si>
    <t>MXGDL</t>
  </si>
  <si>
    <t>Guadalajara (Jalisco), Mexico</t>
  </si>
  <si>
    <t>MXUHR</t>
  </si>
  <si>
    <t>Hermosillo (Sonora), Mexico</t>
  </si>
  <si>
    <t>MXJAC</t>
  </si>
  <si>
    <t>Jacona (Michoacan de Ocampo), Mexico</t>
  </si>
  <si>
    <t>Mexico</t>
  </si>
  <si>
    <t>MXLZC</t>
  </si>
  <si>
    <t>Lazaro Cardenas (Michoacan de Ocampo), Mexico</t>
  </si>
  <si>
    <t>MXLER</t>
  </si>
  <si>
    <t>Lerma (Mexico), Mexico</t>
  </si>
  <si>
    <t>MXZLO</t>
  </si>
  <si>
    <t>Manzanillo (Colima), Mexico</t>
  </si>
  <si>
    <t>MXMZT</t>
  </si>
  <si>
    <t>Mazatlan (Sinaloa), Mexico</t>
  </si>
  <si>
    <t>MXMXL</t>
  </si>
  <si>
    <t>Mexicali (Baja California), Mexico</t>
  </si>
  <si>
    <t>MXMEX</t>
  </si>
  <si>
    <t>Mexico City (Ciudad de Mexico), Mexico</t>
  </si>
  <si>
    <t>MXMOY</t>
  </si>
  <si>
    <t>Monterrey (Nuevo Leon), Mexico</t>
  </si>
  <si>
    <t>MXNGL</t>
  </si>
  <si>
    <t>Nogales (Sonora), Mexico</t>
  </si>
  <si>
    <t>MXNLD</t>
  </si>
  <si>
    <t>Nuevo Laredo (Tamaulipas), Mexico</t>
  </si>
  <si>
    <t>MXPGO</t>
  </si>
  <si>
    <t>Progreso (Yucatan), Mexico</t>
  </si>
  <si>
    <t>MXPUE</t>
  </si>
  <si>
    <t>Puebla, Mexico (Puebla), Mexico</t>
  </si>
  <si>
    <t>MXC3L</t>
  </si>
  <si>
    <t>Puerto Morelos (Quintana Roo), Mexico</t>
  </si>
  <si>
    <t>MXQUR</t>
  </si>
  <si>
    <t>Queretaro (Queretaro Arteaga), Mexico</t>
  </si>
  <si>
    <t>MXUYS</t>
  </si>
  <si>
    <t>Salamanca (Guanajuato), Mexico</t>
  </si>
  <si>
    <t>MXSLP</t>
  </si>
  <si>
    <t>San Luis Potosi (San Luis Potosi), Mexico</t>
  </si>
  <si>
    <t>MXSIL</t>
  </si>
  <si>
    <t>Silao (Guanajuato), Mexico</t>
  </si>
  <si>
    <t>MXTAM</t>
  </si>
  <si>
    <t>Tampico (Tamaulipas), Mexico</t>
  </si>
  <si>
    <t>MX1Y3</t>
  </si>
  <si>
    <t>Teoloyucan (Mexico), Mexico</t>
  </si>
  <si>
    <t>MXTIJ</t>
  </si>
  <si>
    <t>Tijuana (Baja California), Mexico</t>
  </si>
  <si>
    <t>MXTOL</t>
  </si>
  <si>
    <t>Toluca (Mexico), Mexico</t>
  </si>
  <si>
    <t>MXIXO</t>
  </si>
  <si>
    <t>Uruapan (Michoacan de Ocampo), Mexico</t>
  </si>
  <si>
    <t>MXVER</t>
  </si>
  <si>
    <t>Veracruz (Veracruz Llave), Mexico</t>
  </si>
  <si>
    <t>MXZAM</t>
  </si>
  <si>
    <t>Zamora (Michoacan de Ocampo), Mexico</t>
  </si>
  <si>
    <t>MXZPN</t>
  </si>
  <si>
    <t>Zapopan (Jalisco), Mexico</t>
  </si>
  <si>
    <t>MAAGA</t>
  </si>
  <si>
    <t>MAPTM</t>
  </si>
  <si>
    <t>MATNG</t>
  </si>
  <si>
    <t>MZBEW</t>
  </si>
  <si>
    <t>MZNAL</t>
  </si>
  <si>
    <t>MZPBA</t>
  </si>
  <si>
    <t>MZQUE</t>
  </si>
  <si>
    <t>MMMIT</t>
  </si>
  <si>
    <t>NALUD</t>
  </si>
  <si>
    <t>NAPOT</t>
  </si>
  <si>
    <t>NATSU</t>
  </si>
  <si>
    <t>NAWIN</t>
  </si>
  <si>
    <t>NP2IQ</t>
  </si>
  <si>
    <t>NLAMS</t>
  </si>
  <si>
    <t>NLBEZ</t>
  </si>
  <si>
    <t>NLONP</t>
  </si>
  <si>
    <t>NLDBS</t>
  </si>
  <si>
    <t>NLGOR</t>
  </si>
  <si>
    <t>NLHGL</t>
  </si>
  <si>
    <t>NLKPN</t>
  </si>
  <si>
    <t>NLLYD</t>
  </si>
  <si>
    <t>NLMOE</t>
  </si>
  <si>
    <t>NLNJM</t>
  </si>
  <si>
    <t>NLNDU</t>
  </si>
  <si>
    <t>NLOSX</t>
  </si>
  <si>
    <t>NLD3U</t>
  </si>
  <si>
    <t>NLSCI</t>
  </si>
  <si>
    <t>NLTUZ</t>
  </si>
  <si>
    <t>NLTLB</t>
  </si>
  <si>
    <t>NLTWO</t>
  </si>
  <si>
    <t>NLUTR</t>
  </si>
  <si>
    <t>NLVND</t>
  </si>
  <si>
    <t>NLVEG</t>
  </si>
  <si>
    <t>NLVSN</t>
  </si>
  <si>
    <t>NLVNL</t>
  </si>
  <si>
    <t>NLFLU</t>
  </si>
  <si>
    <t>NLKTE</t>
  </si>
  <si>
    <t>NLA6A</t>
  </si>
  <si>
    <t>NLZND</t>
  </si>
  <si>
    <t>NLZUT</t>
  </si>
  <si>
    <t>NZMKL</t>
  </si>
  <si>
    <t>NZBLU</t>
  </si>
  <si>
    <t>NZMCH</t>
  </si>
  <si>
    <t>NZCHC</t>
  </si>
  <si>
    <t>NZDUN</t>
  </si>
  <si>
    <t>NZHAM</t>
  </si>
  <si>
    <t>NZINV</t>
  </si>
  <si>
    <t>NZLYT</t>
  </si>
  <si>
    <t>OMMAI</t>
  </si>
  <si>
    <t>NZNOI</t>
  </si>
  <si>
    <t>NZNEL</t>
  </si>
  <si>
    <t>NZNWL</t>
  </si>
  <si>
    <t>NZPAL</t>
  </si>
  <si>
    <t>NZPOR</t>
  </si>
  <si>
    <t>NZOLT</t>
  </si>
  <si>
    <t>NZUFX</t>
  </si>
  <si>
    <t>OMFE7</t>
  </si>
  <si>
    <t>NZTIU</t>
  </si>
  <si>
    <t>NZWEL</t>
  </si>
  <si>
    <t>NIMGA</t>
  </si>
  <si>
    <t>NI7X6</t>
  </si>
  <si>
    <t>Managua, Nicaragua</t>
  </si>
  <si>
    <t>Boaco, Nicaragua</t>
  </si>
  <si>
    <t>NICAR</t>
  </si>
  <si>
    <t>Carazo, Nicaragua</t>
  </si>
  <si>
    <t>NICAS</t>
  </si>
  <si>
    <t>Casares, Nicaragua</t>
  </si>
  <si>
    <t>NICHI</t>
  </si>
  <si>
    <t>Chichigalpa, Nicaragua</t>
  </si>
  <si>
    <t>NICDG</t>
  </si>
  <si>
    <t>Chinandega, Nicaragua</t>
  </si>
  <si>
    <t>NI7X7</t>
  </si>
  <si>
    <t>Condega, Nicaragua</t>
  </si>
  <si>
    <t>NICIO</t>
  </si>
  <si>
    <t>Corinto, Nicaragua</t>
  </si>
  <si>
    <t>NIOM6</t>
  </si>
  <si>
    <t>Diriamba, Nicaragua</t>
  </si>
  <si>
    <t>NI7X8</t>
  </si>
  <si>
    <t>El Sauce, Nicaragua</t>
  </si>
  <si>
    <t>NIVIE</t>
  </si>
  <si>
    <t>El Viejo, Nicaragua</t>
  </si>
  <si>
    <t>NIEST</t>
  </si>
  <si>
    <t>Esteli, Nicaragua</t>
  </si>
  <si>
    <t>NIGRA</t>
  </si>
  <si>
    <t>Granada, Nicaragua</t>
  </si>
  <si>
    <t>NIJIN</t>
  </si>
  <si>
    <t>Jinotega, Nicaragua</t>
  </si>
  <si>
    <t>NICW9</t>
  </si>
  <si>
    <t>Jinotepe, Nicaragua</t>
  </si>
  <si>
    <t>NIJGP</t>
  </si>
  <si>
    <t>Juigalpa, Nicaragua</t>
  </si>
  <si>
    <t>NI7X9</t>
  </si>
  <si>
    <t>La Paz Centro, Nicaragua</t>
  </si>
  <si>
    <t>NILEO</t>
  </si>
  <si>
    <t>Leon, Nicaragua</t>
  </si>
  <si>
    <t>NIPT6</t>
  </si>
  <si>
    <t>Libertad-Chontales, Nicaragua</t>
  </si>
  <si>
    <t>NI7YR</t>
  </si>
  <si>
    <t>Los Brasiles, Nicaragua</t>
  </si>
  <si>
    <t>NIMAL</t>
  </si>
  <si>
    <t>Malacatoya, Nicaragua</t>
  </si>
  <si>
    <t>NIMAS</t>
  </si>
  <si>
    <t>Masaya, Nicaragua</t>
  </si>
  <si>
    <t>NIMAT</t>
  </si>
  <si>
    <t>Matagalpa, Nicaragua</t>
  </si>
  <si>
    <t>NIMAI</t>
  </si>
  <si>
    <t>Matiguas, Nicaragua</t>
  </si>
  <si>
    <t>NICX3</t>
  </si>
  <si>
    <t>Mina el Limon, Nicaragua</t>
  </si>
  <si>
    <t>NIZE8</t>
  </si>
  <si>
    <t>Montelimar, Nicaragua</t>
  </si>
  <si>
    <t>NINDM</t>
  </si>
  <si>
    <t>Nandaime, Nicaragua</t>
  </si>
  <si>
    <t>NIX85</t>
  </si>
  <si>
    <t>Nindiri, Nicaragua</t>
  </si>
  <si>
    <t>NINGN</t>
  </si>
  <si>
    <t>Nueva Guinea, Nicaragua</t>
  </si>
  <si>
    <t>NIOCO</t>
  </si>
  <si>
    <t>Ocotal, Nicaragua</t>
  </si>
  <si>
    <t>NIQL1</t>
  </si>
  <si>
    <t>Palacaguina, Nicaragua</t>
  </si>
  <si>
    <t>NIPST</t>
  </si>
  <si>
    <t>Posoltega, Nicaragua</t>
  </si>
  <si>
    <t>NIC2K</t>
  </si>
  <si>
    <t>Rama, Nicaragua</t>
  </si>
  <si>
    <t>NIRIV</t>
  </si>
  <si>
    <t>Rivas, Nicaragua</t>
  </si>
  <si>
    <t>NI7YU</t>
  </si>
  <si>
    <t>San Juan del Sur, Nicaragua</t>
  </si>
  <si>
    <t>NIYE4</t>
  </si>
  <si>
    <t>San Marcos, Nicaragua</t>
  </si>
  <si>
    <t>NISEB</t>
  </si>
  <si>
    <t>Sebaco, Nicaragua</t>
  </si>
  <si>
    <t>NISTO</t>
  </si>
  <si>
    <t>Somoto, Nicaragua</t>
  </si>
  <si>
    <t>NITEL</t>
  </si>
  <si>
    <t>Telica, Nicaragua</t>
  </si>
  <si>
    <t>NITEU</t>
  </si>
  <si>
    <t>Teustepe, Nicaragua</t>
  </si>
  <si>
    <t>NIYEV</t>
  </si>
  <si>
    <t>Ticuantepe, Nicaragua</t>
  </si>
  <si>
    <t>NI7YS</t>
  </si>
  <si>
    <t>Tipitapa, Nicaragua</t>
  </si>
  <si>
    <t>NITIS</t>
  </si>
  <si>
    <t>Tisma, Nicaragua</t>
  </si>
  <si>
    <t>NIYE5</t>
  </si>
  <si>
    <t>Waslala, Nicaragua</t>
  </si>
  <si>
    <t>NEAGA</t>
  </si>
  <si>
    <t>Agadez, Niger</t>
  </si>
  <si>
    <t>NEGOQ</t>
  </si>
  <si>
    <t>Arlit, Niger</t>
  </si>
  <si>
    <t>NED1F</t>
  </si>
  <si>
    <t>Diffa, Niger</t>
  </si>
  <si>
    <t>NEZAD</t>
  </si>
  <si>
    <t>Dosso, Niger</t>
  </si>
  <si>
    <t>NEGAY</t>
  </si>
  <si>
    <t>Gaya, Niger</t>
  </si>
  <si>
    <t>NEVH8</t>
  </si>
  <si>
    <t>Malbaza, Niger</t>
  </si>
  <si>
    <t>NEMFQ</t>
  </si>
  <si>
    <t>Maradi, Niger</t>
  </si>
  <si>
    <t>NENIM</t>
  </si>
  <si>
    <t>Niamey, Niger</t>
  </si>
  <si>
    <t>NEUW4</t>
  </si>
  <si>
    <t>Tahoua, Niger</t>
  </si>
  <si>
    <t>NEZNJ</t>
  </si>
  <si>
    <t>Zinder, Niger</t>
  </si>
  <si>
    <t>NGCAL</t>
  </si>
  <si>
    <t>NGKAD</t>
  </si>
  <si>
    <t>NGLOS</t>
  </si>
  <si>
    <t>NGPHC</t>
  </si>
  <si>
    <t>NGVU2</t>
  </si>
  <si>
    <t>NGWAR</t>
  </si>
  <si>
    <t>NOAES</t>
  </si>
  <si>
    <t>NOAAL</t>
  </si>
  <si>
    <t>NOAUS</t>
  </si>
  <si>
    <t>NOBGN</t>
  </si>
  <si>
    <t>NOC9K</t>
  </si>
  <si>
    <t>NOLZZ</t>
  </si>
  <si>
    <t>NOFIH</t>
  </si>
  <si>
    <t>NOFLX</t>
  </si>
  <si>
    <t>NOFRS</t>
  </si>
  <si>
    <t>NOFUS</t>
  </si>
  <si>
    <t>NOHLD</t>
  </si>
  <si>
    <t>NODHX</t>
  </si>
  <si>
    <t>NOHAR</t>
  </si>
  <si>
    <t>NOHUG</t>
  </si>
  <si>
    <t>NOGJG</t>
  </si>
  <si>
    <t>NOHSY</t>
  </si>
  <si>
    <t>NOIKN</t>
  </si>
  <si>
    <t>NOKRS</t>
  </si>
  <si>
    <t>NOLAV</t>
  </si>
  <si>
    <t>NOLYN</t>
  </si>
  <si>
    <t>NOMAY</t>
  </si>
  <si>
    <t>NOMOS</t>
  </si>
  <si>
    <t>NOOER</t>
  </si>
  <si>
    <t>NOORK</t>
  </si>
  <si>
    <t>NOSDN</t>
  </si>
  <si>
    <t>NOSKE</t>
  </si>
  <si>
    <t>NOSTV</t>
  </si>
  <si>
    <t>NOSMK</t>
  </si>
  <si>
    <t>NOSTO</t>
  </si>
  <si>
    <t>NOSVW</t>
  </si>
  <si>
    <t>NOTGR</t>
  </si>
  <si>
    <t>NOTOS</t>
  </si>
  <si>
    <t>NOTRD</t>
  </si>
  <si>
    <t>PAPAC</t>
  </si>
  <si>
    <t>PAAGU</t>
  </si>
  <si>
    <t>Panama City, Panama</t>
  </si>
  <si>
    <t>Aguadulce, Panama</t>
  </si>
  <si>
    <t>PAALA</t>
  </si>
  <si>
    <t>Alanje, Panama</t>
  </si>
  <si>
    <t>PAATN</t>
  </si>
  <si>
    <t>Anton, Panama</t>
  </si>
  <si>
    <t>PAARM</t>
  </si>
  <si>
    <t>Armuelles, Panama</t>
  </si>
  <si>
    <t>OMSV7</t>
  </si>
  <si>
    <t>OMRWI</t>
  </si>
  <si>
    <t>OMSLV</t>
  </si>
  <si>
    <t>PAAND</t>
  </si>
  <si>
    <t>San Andres, Panama</t>
  </si>
  <si>
    <t>OMRF7</t>
  </si>
  <si>
    <t>PT6MB</t>
  </si>
  <si>
    <t>PKBH1</t>
  </si>
  <si>
    <t>PKFAI</t>
  </si>
  <si>
    <t>PKISX</t>
  </si>
  <si>
    <t>PKKHI</t>
  </si>
  <si>
    <t>PKMUT</t>
  </si>
  <si>
    <t>PKPES</t>
  </si>
  <si>
    <t>PKPQ1</t>
  </si>
  <si>
    <t>PKSKT</t>
  </si>
  <si>
    <t>PA29W</t>
  </si>
  <si>
    <t>Almirante, Panama</t>
  </si>
  <si>
    <t>PAS6E</t>
  </si>
  <si>
    <t>Arraijan-Panama, Panama</t>
  </si>
  <si>
    <t>PAPAY</t>
  </si>
  <si>
    <t>Bahia las Minas, Panama</t>
  </si>
  <si>
    <t>PABLB</t>
  </si>
  <si>
    <t>Balboa, Panama</t>
  </si>
  <si>
    <t>PECAL</t>
  </si>
  <si>
    <t>PEBYO</t>
  </si>
  <si>
    <t>Callao, Peru</t>
  </si>
  <si>
    <t>Bayovar, Peru</t>
  </si>
  <si>
    <t>PADV8</t>
  </si>
  <si>
    <t>BIT M and R Shop, Panama</t>
  </si>
  <si>
    <t>PA29Y</t>
  </si>
  <si>
    <t>Bocas del Toro, Panama</t>
  </si>
  <si>
    <t>PABOQ</t>
  </si>
  <si>
    <t>Boquete, Panama</t>
  </si>
  <si>
    <t>PABUE</t>
  </si>
  <si>
    <t>Buena Vista-Los Santos, Panama</t>
  </si>
  <si>
    <t>PABUG</t>
  </si>
  <si>
    <t>Bugaba, Panama</t>
  </si>
  <si>
    <t>PACAI</t>
  </si>
  <si>
    <t>Caisan, Panama</t>
  </si>
  <si>
    <t>PACAL</t>
  </si>
  <si>
    <t>Calobre, Panama</t>
  </si>
  <si>
    <t>PACAN</t>
  </si>
  <si>
    <t>Canita, Panama</t>
  </si>
  <si>
    <t>PAE7G</t>
  </si>
  <si>
    <t>Chame, Panama</t>
  </si>
  <si>
    <t>PACHA</t>
  </si>
  <si>
    <t>Changuinola, Panama</t>
  </si>
  <si>
    <t>PACHE</t>
  </si>
  <si>
    <t>Chepo, Panama</t>
  </si>
  <si>
    <t>PACHB</t>
  </si>
  <si>
    <t>Chilibre-Panama, Panama</t>
  </si>
  <si>
    <t>PASU7</t>
  </si>
  <si>
    <t>Chiriqui Grande, Panama</t>
  </si>
  <si>
    <t>PACHI</t>
  </si>
  <si>
    <t>Chitre, Panama</t>
  </si>
  <si>
    <t>PACHR</t>
  </si>
  <si>
    <t>Chorrera, Panama</t>
  </si>
  <si>
    <t>PACCS</t>
  </si>
  <si>
    <t>Coco Solo, Panama</t>
  </si>
  <si>
    <t>PAXPE</t>
  </si>
  <si>
    <t>Colon Free Zone, Panama</t>
  </si>
  <si>
    <t>PACLO</t>
  </si>
  <si>
    <t>Colon, Panama</t>
  </si>
  <si>
    <t>PACON</t>
  </si>
  <si>
    <t>Concepcion, Panama</t>
  </si>
  <si>
    <t>PACOR</t>
  </si>
  <si>
    <t>Corozal, Panama</t>
  </si>
  <si>
    <t>PACRT</t>
  </si>
  <si>
    <t>Cristobal, Panama</t>
  </si>
  <si>
    <t>PADAV</t>
  </si>
  <si>
    <t>David, Panama</t>
  </si>
  <si>
    <t>PADIA</t>
  </si>
  <si>
    <t>Divala, Panama</t>
  </si>
  <si>
    <t>PADIV</t>
  </si>
  <si>
    <t>Divisa, Panama</t>
  </si>
  <si>
    <t>PADLG</t>
  </si>
  <si>
    <t>Dolega, Panama</t>
  </si>
  <si>
    <t>PAELC</t>
  </si>
  <si>
    <t>El Ciruelito, Panama</t>
  </si>
  <si>
    <t>PAEJI</t>
  </si>
  <si>
    <t>El Ejido, Panama</t>
  </si>
  <si>
    <t>PAGUA</t>
  </si>
  <si>
    <t>El Guarumal, Panama</t>
  </si>
  <si>
    <t>PAELV</t>
  </si>
  <si>
    <t>El Valle, Panama</t>
  </si>
  <si>
    <t>PAFER</t>
  </si>
  <si>
    <t>Ferrocarril de Panama, Panama</t>
  </si>
  <si>
    <t>PAFEO</t>
  </si>
  <si>
    <t>Ferropan Colon, Panama</t>
  </si>
  <si>
    <t>PAQW4</t>
  </si>
  <si>
    <t>Ft Davis, Panama</t>
  </si>
  <si>
    <t>PAOM2</t>
  </si>
  <si>
    <t>Fuerte Clayton, Panama</t>
  </si>
  <si>
    <t>PAX84</t>
  </si>
  <si>
    <t>Gamboa, Panama</t>
  </si>
  <si>
    <t>PAGAR</t>
  </si>
  <si>
    <t>Garicin, Panama</t>
  </si>
  <si>
    <t>PACX8</t>
  </si>
  <si>
    <t>Guarare, Panama</t>
  </si>
  <si>
    <t>PAMNP</t>
  </si>
  <si>
    <t>Las Minas-Herrera, Panama</t>
  </si>
  <si>
    <t>PA29U</t>
  </si>
  <si>
    <t>Las Palmas, Panama</t>
  </si>
  <si>
    <t>PALAT</t>
  </si>
  <si>
    <t>Las Tablas, Panama</t>
  </si>
  <si>
    <t>PACYC</t>
  </si>
  <si>
    <t>Los Santos, Panama</t>
  </si>
  <si>
    <t>PAMAN</t>
  </si>
  <si>
    <t>Manzanillo, Panama</t>
  </si>
  <si>
    <t>PAPAD</t>
  </si>
  <si>
    <t>Mariato, Panama</t>
  </si>
  <si>
    <t>PAMFL</t>
  </si>
  <si>
    <t>Miraflores, Panama</t>
  </si>
  <si>
    <t>PANAT</t>
  </si>
  <si>
    <t>Nata, Panama</t>
  </si>
  <si>
    <t>PAOCU</t>
  </si>
  <si>
    <t>Ocu, Panama</t>
  </si>
  <si>
    <t>PAPAO</t>
  </si>
  <si>
    <t>Pacora, Panama</t>
  </si>
  <si>
    <t>PAPTY</t>
  </si>
  <si>
    <t>Panama Canal, Panama</t>
  </si>
  <si>
    <t>PA29R</t>
  </si>
  <si>
    <t>Paso Canoa, Panama</t>
  </si>
  <si>
    <t>PAPEN</t>
  </si>
  <si>
    <t>Penonome, Panama</t>
  </si>
  <si>
    <t>PAPES</t>
  </si>
  <si>
    <t>Pese, Panama</t>
  </si>
  <si>
    <t>PAPLC</t>
  </si>
  <si>
    <t>Playa Coronado, Panama</t>
  </si>
  <si>
    <t>PAPOO</t>
  </si>
  <si>
    <t>Portobelo, Panama</t>
  </si>
  <si>
    <t>PAPOR</t>
  </si>
  <si>
    <t>Potrerillos, Panama</t>
  </si>
  <si>
    <t>PAPOT</t>
  </si>
  <si>
    <t>Potuga, Panama</t>
  </si>
  <si>
    <t>PAPRG</t>
  </si>
  <si>
    <t>Progreso, Panama</t>
  </si>
  <si>
    <t>PAPUE</t>
  </si>
  <si>
    <t>Puerto Armuelles-Panama, Panama</t>
  </si>
  <si>
    <t>PACYE</t>
  </si>
  <si>
    <t>Remedios, Panama</t>
  </si>
  <si>
    <t>PARHA</t>
  </si>
  <si>
    <t>Rio Hato, Panama</t>
  </si>
  <si>
    <t>PARIO</t>
  </si>
  <si>
    <t>Rio Sereno, Panama</t>
  </si>
  <si>
    <t>PASGS</t>
  </si>
  <si>
    <t>Sabana Grande los Santos, Panama</t>
  </si>
  <si>
    <t>PA29T</t>
  </si>
  <si>
    <t>San Felix, Panama</t>
  </si>
  <si>
    <t>PASAN</t>
  </si>
  <si>
    <t>San Juan, Panama</t>
  </si>
  <si>
    <t>PAE9D</t>
  </si>
  <si>
    <t>San Lorenzo, Panama</t>
  </si>
  <si>
    <t>PASAT</t>
  </si>
  <si>
    <t>Santiago, Panama</t>
  </si>
  <si>
    <t>PASON</t>
  </si>
  <si>
    <t>Sona, Panama</t>
  </si>
  <si>
    <t>PASOR</t>
  </si>
  <si>
    <t>Sortova, Panama</t>
  </si>
  <si>
    <t>PATAB</t>
  </si>
  <si>
    <t>Taboga, Panama</t>
  </si>
  <si>
    <t>PAEVB</t>
  </si>
  <si>
    <t>Taboguilla island, Panama</t>
  </si>
  <si>
    <t>PATON</t>
  </si>
  <si>
    <t>Tonosi, Panama</t>
  </si>
  <si>
    <t>PATSA</t>
  </si>
  <si>
    <t>Transalma, Panama</t>
  </si>
  <si>
    <t>PAVAC</t>
  </si>
  <si>
    <t>Vacamonte, Panama</t>
  </si>
  <si>
    <t>PAQF5</t>
  </si>
  <si>
    <t>Veracruz, Panama</t>
  </si>
  <si>
    <t>PAVOL</t>
  </si>
  <si>
    <t>Volcan, Panama</t>
  </si>
  <si>
    <t>PACYM</t>
  </si>
  <si>
    <t>Zanguenga, Panama</t>
  </si>
  <si>
    <t>PGWQY</t>
  </si>
  <si>
    <t>PGP3B</t>
  </si>
  <si>
    <t>PYCDE</t>
  </si>
  <si>
    <t>PYENC</t>
  </si>
  <si>
    <t>PYPIL</t>
  </si>
  <si>
    <t>PYS34</t>
  </si>
  <si>
    <t>PYRJ6</t>
  </si>
  <si>
    <t>PEARI</t>
  </si>
  <si>
    <t>Arica Peru, Peru</t>
  </si>
  <si>
    <t>PECHC</t>
  </si>
  <si>
    <t>Chiclayo, Peru</t>
  </si>
  <si>
    <t>PECHB</t>
  </si>
  <si>
    <t>Chimbote, Peru</t>
  </si>
  <si>
    <t>PEW5W</t>
  </si>
  <si>
    <t>Chincha, Peru</t>
  </si>
  <si>
    <t>PEHUA</t>
  </si>
  <si>
    <t>Huacho, Peru</t>
  </si>
  <si>
    <t>PEHRA</t>
  </si>
  <si>
    <t>Huaral, Peru</t>
  </si>
  <si>
    <t>PEI1L</t>
  </si>
  <si>
    <t>Ilo, Peru</t>
  </si>
  <si>
    <t>PELIM</t>
  </si>
  <si>
    <t>Lima Peru, Peru</t>
  </si>
  <si>
    <t>PEMRI</t>
  </si>
  <si>
    <t>Matarani, Peru</t>
  </si>
  <si>
    <t>PEMOL</t>
  </si>
  <si>
    <t>Mollendo, Peru</t>
  </si>
  <si>
    <t>PEPAC</t>
  </si>
  <si>
    <t>Pacasmayo, Peru</t>
  </si>
  <si>
    <t>PEPAI</t>
  </si>
  <si>
    <t>Paita, Peru</t>
  </si>
  <si>
    <t>PEPIU</t>
  </si>
  <si>
    <t>Piura, Peru</t>
  </si>
  <si>
    <t>PEUW6</t>
  </si>
  <si>
    <t>Salaverry, Peru</t>
  </si>
  <si>
    <t>PESJA</t>
  </si>
  <si>
    <t>San Juan, Peru</t>
  </si>
  <si>
    <t>PEE1G</t>
  </si>
  <si>
    <t>Tacna, Peru</t>
  </si>
  <si>
    <t>PETRU</t>
  </si>
  <si>
    <t>Trujillo, Peru</t>
  </si>
  <si>
    <t>PETUM</t>
  </si>
  <si>
    <t>Tumbes, Peru</t>
  </si>
  <si>
    <t>PHBCD</t>
  </si>
  <si>
    <t>PHCGY</t>
  </si>
  <si>
    <t>PHCAM</t>
  </si>
  <si>
    <t>PHCAV</t>
  </si>
  <si>
    <t>PHDVO</t>
  </si>
  <si>
    <t>PHGSJ</t>
  </si>
  <si>
    <t>PHMNS</t>
  </si>
  <si>
    <t>PHNAV</t>
  </si>
  <si>
    <t>PHB2Q</t>
  </si>
  <si>
    <t>PHPLA</t>
  </si>
  <si>
    <t>PHSBC</t>
  </si>
  <si>
    <t>PRSJU</t>
  </si>
  <si>
    <t>PRAQA</t>
  </si>
  <si>
    <t>San Juan, Puerto Rico</t>
  </si>
  <si>
    <t>Aguadilla, Puerto Rico</t>
  </si>
  <si>
    <t>PRARE</t>
  </si>
  <si>
    <t>Arecibo, Puerto Rico</t>
  </si>
  <si>
    <t>PLBZP</t>
  </si>
  <si>
    <t>Brzeg Dolny, Poland</t>
  </si>
  <si>
    <t>PRCAG</t>
  </si>
  <si>
    <t>Caguas, Puerto Rico</t>
  </si>
  <si>
    <t>PRBD0</t>
  </si>
  <si>
    <t>Catano, Puerto Rico</t>
  </si>
  <si>
    <t>PRCX4</t>
  </si>
  <si>
    <t>Cinchona, Puerto Rico</t>
  </si>
  <si>
    <t>PLDAB</t>
  </si>
  <si>
    <t>PRDOR</t>
  </si>
  <si>
    <t>Dorado, Puerto Rico</t>
  </si>
  <si>
    <t>PLGDY</t>
  </si>
  <si>
    <t>PLOWQ</t>
  </si>
  <si>
    <t>PRGYA</t>
  </si>
  <si>
    <t>Guayama, Puerto Rico</t>
  </si>
  <si>
    <t>PRGUY</t>
  </si>
  <si>
    <t>Guayanilla, Puerto Rico</t>
  </si>
  <si>
    <t>PRGUC</t>
  </si>
  <si>
    <t>Humacao, Puerto Rico</t>
  </si>
  <si>
    <t>PLQRU</t>
  </si>
  <si>
    <t>PLKYW</t>
  </si>
  <si>
    <t>PL25T</t>
  </si>
  <si>
    <t>PLOWR</t>
  </si>
  <si>
    <t>PLKRN</t>
  </si>
  <si>
    <t>PLA6Y</t>
  </si>
  <si>
    <t>PLOFZ</t>
  </si>
  <si>
    <t>PRMAZ</t>
  </si>
  <si>
    <t>Mayaguez, Puerto Rico</t>
  </si>
  <si>
    <t>PLMAW</t>
  </si>
  <si>
    <t>PRCX6</t>
  </si>
  <si>
    <t>Neily, Puerto Rico</t>
  </si>
  <si>
    <t>PRPSE</t>
  </si>
  <si>
    <t>Ponce, Puerto Rico</t>
  </si>
  <si>
    <t>PLPOZ</t>
  </si>
  <si>
    <t>PLH7R</t>
  </si>
  <si>
    <t>PRRIP</t>
  </si>
  <si>
    <t>Rio Piedras, Puerto Rico</t>
  </si>
  <si>
    <t>PLRCZ</t>
  </si>
  <si>
    <t>PRSAN</t>
  </si>
  <si>
    <t>Santurce Door, Puerto Rico</t>
  </si>
  <si>
    <t>PLSKI</t>
  </si>
  <si>
    <t>PLSKC</t>
  </si>
  <si>
    <t>PLSLW</t>
  </si>
  <si>
    <t>PLSWI</t>
  </si>
  <si>
    <t>PLSZA</t>
  </si>
  <si>
    <t>PLSTI</t>
  </si>
  <si>
    <t>PLTYC</t>
  </si>
  <si>
    <t>PLWAW</t>
  </si>
  <si>
    <t>PLOGW</t>
  </si>
  <si>
    <t>PLJGO</t>
  </si>
  <si>
    <t>PTSIE</t>
  </si>
  <si>
    <t>PRZH8</t>
  </si>
  <si>
    <t>Carolina, Puerto Rico</t>
  </si>
  <si>
    <t>PRTQ9</t>
  </si>
  <si>
    <t>Ceiba, Puerto Rico</t>
  </si>
  <si>
    <t>PRVC8</t>
  </si>
  <si>
    <t>Guaynabo, Puerto Rico</t>
  </si>
  <si>
    <t>PRVT8</t>
  </si>
  <si>
    <t>Juncos, Puerto Rico</t>
  </si>
  <si>
    <t>PRZP3</t>
  </si>
  <si>
    <t>Santa Isabel, Puerto Rico</t>
  </si>
  <si>
    <t>PRTAL</t>
  </si>
  <si>
    <t>Tallaboa, Puerto Rico</t>
  </si>
  <si>
    <t>PRYAB</t>
  </si>
  <si>
    <t>Yabucoa, Puerto Rico</t>
  </si>
  <si>
    <t>PRWJ8</t>
  </si>
  <si>
    <t>Yauco, Puerto Rico</t>
  </si>
  <si>
    <t>QAPCC</t>
  </si>
  <si>
    <t>QAQAT</t>
  </si>
  <si>
    <t>QAQHM</t>
  </si>
  <si>
    <t>QAUMS</t>
  </si>
  <si>
    <t>ROCND</t>
  </si>
  <si>
    <t>ROAAV</t>
  </si>
  <si>
    <t>Constanta, Romania</t>
  </si>
  <si>
    <t>Arad, Romania</t>
  </si>
  <si>
    <t>ROBRA</t>
  </si>
  <si>
    <t>Brasov, Romania</t>
  </si>
  <si>
    <t>ROBKA</t>
  </si>
  <si>
    <t>Bucharest, Romania</t>
  </si>
  <si>
    <t>ROBUZ</t>
  </si>
  <si>
    <t>Buzau, Romania</t>
  </si>
  <si>
    <t>ROCLU</t>
  </si>
  <si>
    <t>Cluj-Napoca, Romania</t>
  </si>
  <si>
    <t>RONI8</t>
  </si>
  <si>
    <t>Colibasi, Romania</t>
  </si>
  <si>
    <t>ROCRA</t>
  </si>
  <si>
    <t>Craiova, Romania</t>
  </si>
  <si>
    <t>ROF3U</t>
  </si>
  <si>
    <t>Gherla, Romania</t>
  </si>
  <si>
    <t>ROKN6</t>
  </si>
  <si>
    <t>Giurgiu, Romania</t>
  </si>
  <si>
    <t>ROIAS</t>
  </si>
  <si>
    <t>Iasi, Romania</t>
  </si>
  <si>
    <t>ROD9G</t>
  </si>
  <si>
    <t>Oradea, Romania</t>
  </si>
  <si>
    <t>ROPLO</t>
  </si>
  <si>
    <t>Ploiesti, Romania</t>
  </si>
  <si>
    <t>ROOS7</t>
  </si>
  <si>
    <t>Sibiu, Romania</t>
  </si>
  <si>
    <t>ROSUC</t>
  </si>
  <si>
    <t>Suceava, Romania</t>
  </si>
  <si>
    <t>ROOB7</t>
  </si>
  <si>
    <t>Targu Mures, Romania</t>
  </si>
  <si>
    <t>ROLI3</t>
  </si>
  <si>
    <t>Timisoara, Romania</t>
  </si>
  <si>
    <t>RUVL1</t>
  </si>
  <si>
    <t>RUAZO</t>
  </si>
  <si>
    <t>RUDZV</t>
  </si>
  <si>
    <t>RUFIP</t>
  </si>
  <si>
    <t>RUFOQ</t>
  </si>
  <si>
    <t>RUO8J</t>
  </si>
  <si>
    <t>RU779</t>
  </si>
  <si>
    <t>RUNVS</t>
  </si>
  <si>
    <t>RULED</t>
  </si>
  <si>
    <t>RUTH6</t>
  </si>
  <si>
    <t>RUVLV</t>
  </si>
  <si>
    <t>TZDAR</t>
  </si>
  <si>
    <t>RWKIG</t>
  </si>
  <si>
    <t>Dar es Salaam, Tanzania</t>
  </si>
  <si>
    <t>Kigali, Rwanda</t>
  </si>
  <si>
    <t>SAJUB</t>
  </si>
  <si>
    <t>SADAC</t>
  </si>
  <si>
    <t>SAKAP</t>
  </si>
  <si>
    <t>SAYBU</t>
  </si>
  <si>
    <t>SNC5V</t>
  </si>
  <si>
    <t>RSBOG</t>
  </si>
  <si>
    <t>Belgrade, Serbia</t>
  </si>
  <si>
    <t>RSNOV</t>
  </si>
  <si>
    <t>Novi Sad, Serbia</t>
  </si>
  <si>
    <t>RSSMK</t>
  </si>
  <si>
    <t>Sremska Mitrovica, Serbia</t>
  </si>
  <si>
    <t>SKDUN</t>
  </si>
  <si>
    <t>SKKOS</t>
  </si>
  <si>
    <t>SKOF4</t>
  </si>
  <si>
    <t>SIKOP</t>
  </si>
  <si>
    <t>SILJU</t>
  </si>
  <si>
    <t>SOBBO</t>
  </si>
  <si>
    <t>Berbera, Somalia</t>
  </si>
  <si>
    <t>SOMOG</t>
  </si>
  <si>
    <t>Mogadishu, Somalia</t>
  </si>
  <si>
    <t>Somalia</t>
  </si>
  <si>
    <t>KRBUS</t>
  </si>
  <si>
    <t>SOUTH</t>
  </si>
  <si>
    <t>KRQDS</t>
  </si>
  <si>
    <t>South</t>
  </si>
  <si>
    <t>KRDGH</t>
  </si>
  <si>
    <t>KRKWY</t>
  </si>
  <si>
    <t>KRICH</t>
  </si>
  <si>
    <t>KRINC</t>
  </si>
  <si>
    <t>KRKBP</t>
  </si>
  <si>
    <t>KRPYO</t>
  </si>
  <si>
    <t>KROK3</t>
  </si>
  <si>
    <t>KRSOS</t>
  </si>
  <si>
    <t>KRULS</t>
  </si>
  <si>
    <t>ZAOU3</t>
  </si>
  <si>
    <t>ZA94C</t>
  </si>
  <si>
    <t>ZAKPA</t>
  </si>
  <si>
    <t>ZAKQ1</t>
  </si>
  <si>
    <t>ZANES</t>
  </si>
  <si>
    <t>ZANEW</t>
  </si>
  <si>
    <t>ZAP1R</t>
  </si>
  <si>
    <t>KRB9N</t>
  </si>
  <si>
    <t>ESALC</t>
  </si>
  <si>
    <t>ESCUT</t>
  </si>
  <si>
    <t>ESGIJ</t>
  </si>
  <si>
    <t>ESLPA</t>
  </si>
  <si>
    <t>ESTAR</t>
  </si>
  <si>
    <t>LKGAL</t>
  </si>
  <si>
    <t>LKKTY</t>
  </si>
  <si>
    <t>LKKHJ</t>
  </si>
  <si>
    <t>LK94G</t>
  </si>
  <si>
    <t>LK25E</t>
  </si>
  <si>
    <t>LKSGK</t>
  </si>
  <si>
    <t>LKWAT</t>
  </si>
  <si>
    <t>TTPOS</t>
  </si>
  <si>
    <t>LCCZX</t>
  </si>
  <si>
    <t>Port of Spain-Trinidad, Trinidad and Tobago</t>
  </si>
  <si>
    <t>Castries, St Lucia</t>
  </si>
  <si>
    <t>LCVXF</t>
  </si>
  <si>
    <t>Vieux Fort, St Lucia</t>
  </si>
  <si>
    <t>PMPMX</t>
  </si>
  <si>
    <t>St Pierre et Miquelon, St Pierre and Miquelon</t>
  </si>
  <si>
    <t>SDPZU</t>
  </si>
  <si>
    <t>SDKHA</t>
  </si>
  <si>
    <t>Port Sudan, Sudan</t>
  </si>
  <si>
    <t>Khartoum, Sudan</t>
  </si>
  <si>
    <t>SRPBM</t>
  </si>
  <si>
    <t>Paramaribo, Suriname</t>
  </si>
  <si>
    <t>SRPRM</t>
  </si>
  <si>
    <t>Paranam, Suriname</t>
  </si>
  <si>
    <t>SZDT0</t>
  </si>
  <si>
    <t>SZUMR</t>
  </si>
  <si>
    <t>Mbabane, Swaziland</t>
  </si>
  <si>
    <t>Malkerns, Swaziland</t>
  </si>
  <si>
    <t>SZDR0</t>
  </si>
  <si>
    <t>Manzini, Swaziland</t>
  </si>
  <si>
    <t>SZMAT</t>
  </si>
  <si>
    <t>Matsapha Ami Swaziland, Swaziland</t>
  </si>
  <si>
    <t>SZXLF</t>
  </si>
  <si>
    <t>Nhlangano, Swaziland</t>
  </si>
  <si>
    <t>SEAHU</t>
  </si>
  <si>
    <t>SEAEH</t>
  </si>
  <si>
    <t>SEBRA</t>
  </si>
  <si>
    <t>SEBLE</t>
  </si>
  <si>
    <t>SEESK</t>
  </si>
  <si>
    <t>SEEVV</t>
  </si>
  <si>
    <t>SECVX</t>
  </si>
  <si>
    <t>SEHAD</t>
  </si>
  <si>
    <t>SEINS</t>
  </si>
  <si>
    <t>SEJKG</t>
  </si>
  <si>
    <t>SEKSH</t>
  </si>
  <si>
    <t>SEKSD</t>
  </si>
  <si>
    <t>SEKUN</t>
  </si>
  <si>
    <t>SELAA</t>
  </si>
  <si>
    <t>SEMMA</t>
  </si>
  <si>
    <t>SEEHO</t>
  </si>
  <si>
    <t>SEYZJ</t>
  </si>
  <si>
    <t>SENRK</t>
  </si>
  <si>
    <t>SESKL</t>
  </si>
  <si>
    <t>SESOE</t>
  </si>
  <si>
    <t>SESTF</t>
  </si>
  <si>
    <t>SESTO</t>
  </si>
  <si>
    <t>SESDL</t>
  </si>
  <si>
    <t>SEULR</t>
  </si>
  <si>
    <t>SEUME</t>
  </si>
  <si>
    <t>SEVNN</t>
  </si>
  <si>
    <t>SEVSE</t>
  </si>
  <si>
    <t>SEVAG</t>
  </si>
  <si>
    <t>SEWAL</t>
  </si>
  <si>
    <t>CHBSL</t>
  </si>
  <si>
    <t>CHBIR</t>
  </si>
  <si>
    <t>CHEL0</t>
  </si>
  <si>
    <t>CHCVY</t>
  </si>
  <si>
    <t>CHFRN</t>
  </si>
  <si>
    <t>CHGVA</t>
  </si>
  <si>
    <t>CHLAN</t>
  </si>
  <si>
    <t>CHNIE</t>
  </si>
  <si>
    <t>CHPRA</t>
  </si>
  <si>
    <t>CHRKG</t>
  </si>
  <si>
    <t>CH62R</t>
  </si>
  <si>
    <t>CHB8U</t>
  </si>
  <si>
    <t>SYUMT</t>
  </si>
  <si>
    <t>TWTAI</t>
  </si>
  <si>
    <t>TWTPE</t>
  </si>
  <si>
    <t>TWTAX</t>
  </si>
  <si>
    <t>TZARU</t>
  </si>
  <si>
    <t>Arusha, Tanzania</t>
  </si>
  <si>
    <t>TZC9J</t>
  </si>
  <si>
    <t>MOSHI, Tanzania</t>
  </si>
  <si>
    <t>TZSHY</t>
  </si>
  <si>
    <t>Shinyanga, Tanzania</t>
  </si>
  <si>
    <t>TZTAN</t>
  </si>
  <si>
    <t>Tanga, Tanzania</t>
  </si>
  <si>
    <t>TZZNZ</t>
  </si>
  <si>
    <t>Zanzibar, Tanzania</t>
  </si>
  <si>
    <t>THF9A</t>
  </si>
  <si>
    <t>Lat Krabang, Thailand</t>
  </si>
  <si>
    <t>THBK1</t>
  </si>
  <si>
    <t>THF9K</t>
  </si>
  <si>
    <t>THCHA</t>
  </si>
  <si>
    <t>THZWA</t>
  </si>
  <si>
    <t>THKLT</t>
  </si>
  <si>
    <t>THLZP</t>
  </si>
  <si>
    <t>THMAP</t>
  </si>
  <si>
    <t>THPKH</t>
  </si>
  <si>
    <t>THPHU</t>
  </si>
  <si>
    <t>THRYG</t>
  </si>
  <si>
    <t>THSHT</t>
  </si>
  <si>
    <t>THGA6</t>
  </si>
  <si>
    <t>THGBJ</t>
  </si>
  <si>
    <t>THSON</t>
  </si>
  <si>
    <t>THTPT</t>
  </si>
  <si>
    <t>TLIU0</t>
  </si>
  <si>
    <t>Dili, Timor Leste</t>
  </si>
  <si>
    <t>TTPTS</t>
  </si>
  <si>
    <t>Point Lisas, Trinidad and Tobago</t>
  </si>
  <si>
    <t>TNBIZ</t>
  </si>
  <si>
    <t>TNGAB</t>
  </si>
  <si>
    <t>TNSFA</t>
  </si>
  <si>
    <t>TNSOU</t>
  </si>
  <si>
    <t>TRTFW</t>
  </si>
  <si>
    <t>TRKOR</t>
  </si>
  <si>
    <t>TRTEK</t>
  </si>
  <si>
    <t>UGKLA</t>
  </si>
  <si>
    <t>UGQG0</t>
  </si>
  <si>
    <t>Kampala, Uganda</t>
  </si>
  <si>
    <t>Entebbe, Uganda</t>
  </si>
  <si>
    <t>UGJIA</t>
  </si>
  <si>
    <t>Jinja, Uganda</t>
  </si>
  <si>
    <t>UG92R</t>
  </si>
  <si>
    <t>Soroti, Uganda</t>
  </si>
  <si>
    <t>UAILJ</t>
  </si>
  <si>
    <t>Ilyichevsk Terminal, Ukraine</t>
  </si>
  <si>
    <t>UADNP</t>
  </si>
  <si>
    <t>UAODS</t>
  </si>
  <si>
    <t>UAYUZ</t>
  </si>
  <si>
    <t>AEAUH</t>
  </si>
  <si>
    <t>AEAMN</t>
  </si>
  <si>
    <t>AEAAN</t>
  </si>
  <si>
    <t>AEFJR</t>
  </si>
  <si>
    <t>AEJAL</t>
  </si>
  <si>
    <t>AEKHO</t>
  </si>
  <si>
    <t>AERKT</t>
  </si>
  <si>
    <t>AESHJ</t>
  </si>
  <si>
    <t>AEUAQ</t>
  </si>
  <si>
    <t>GBABD</t>
  </si>
  <si>
    <t>GBAEI</t>
  </si>
  <si>
    <t>GBAWI</t>
  </si>
  <si>
    <t>GBAYX</t>
  </si>
  <si>
    <t>GBBKG</t>
  </si>
  <si>
    <t>GBBAD</t>
  </si>
  <si>
    <t>GBBHT</t>
  </si>
  <si>
    <t>GBBEY</t>
  </si>
  <si>
    <t>GBBCJ</t>
  </si>
  <si>
    <t>GBBGH</t>
  </si>
  <si>
    <t>GBBOO</t>
  </si>
  <si>
    <t>GBBYB</t>
  </si>
  <si>
    <t>GBBDF</t>
  </si>
  <si>
    <t>GBBDX</t>
  </si>
  <si>
    <t>GBBRL</t>
  </si>
  <si>
    <t>GBBTB</t>
  </si>
  <si>
    <t>GBCIO</t>
  </si>
  <si>
    <t>GBCDF</t>
  </si>
  <si>
    <t>GBNJ2</t>
  </si>
  <si>
    <t>GBCHF</t>
  </si>
  <si>
    <t>GBCHR</t>
  </si>
  <si>
    <t>GBE9P</t>
  </si>
  <si>
    <t>GBCGC</t>
  </si>
  <si>
    <t>GBCOS</t>
  </si>
  <si>
    <t>GBDAG</t>
  </si>
  <si>
    <t>GBDRL</t>
  </si>
  <si>
    <t>GBDTY</t>
  </si>
  <si>
    <t>GBDEB</t>
  </si>
  <si>
    <t>GBDWB</t>
  </si>
  <si>
    <t>GBDCT</t>
  </si>
  <si>
    <t>GBENF</t>
  </si>
  <si>
    <t>GBFFZ</t>
  </si>
  <si>
    <t>GBFIT</t>
  </si>
  <si>
    <t>GBGAT</t>
  </si>
  <si>
    <t>GBGLA</t>
  </si>
  <si>
    <t>GBGMO</t>
  </si>
  <si>
    <t>GBGVS</t>
  </si>
  <si>
    <t>GBGRY</t>
  </si>
  <si>
    <t>GBGXC</t>
  </si>
  <si>
    <t>GBGRK</t>
  </si>
  <si>
    <t>GBGBY</t>
  </si>
  <si>
    <t>GBHCM</t>
  </si>
  <si>
    <t>GBQM8</t>
  </si>
  <si>
    <t>GBHEY</t>
  </si>
  <si>
    <t>GBFB0</t>
  </si>
  <si>
    <t>GBHOK</t>
  </si>
  <si>
    <t>GBHOU</t>
  </si>
  <si>
    <t>GBHUL</t>
  </si>
  <si>
    <t>GBILK</t>
  </si>
  <si>
    <t>GBIMM</t>
  </si>
  <si>
    <t>GBIPS</t>
  </si>
  <si>
    <t>GBLDS</t>
  </si>
  <si>
    <t>GBLTR</t>
  </si>
  <si>
    <t>GBLPL</t>
  </si>
  <si>
    <t>GBLVS</t>
  </si>
  <si>
    <t>GBLGP</t>
  </si>
  <si>
    <t>GBLDN</t>
  </si>
  <si>
    <t>GBLMA</t>
  </si>
  <si>
    <t>GBLWR</t>
  </si>
  <si>
    <t>GBMNC</t>
  </si>
  <si>
    <t>GBNBB</t>
  </si>
  <si>
    <t>GBKVD</t>
  </si>
  <si>
    <t>GBMME</t>
  </si>
  <si>
    <t>GBMLD</t>
  </si>
  <si>
    <t>GBMFV</t>
  </si>
  <si>
    <t>GBNBY</t>
  </si>
  <si>
    <t>GBNWP</t>
  </si>
  <si>
    <t>GBNBH</t>
  </si>
  <si>
    <t>GBNJO</t>
  </si>
  <si>
    <t>GBOLD</t>
  </si>
  <si>
    <t>GBPER</t>
  </si>
  <si>
    <t>GBPBR</t>
  </si>
  <si>
    <t>GBD4X</t>
  </si>
  <si>
    <t>GBA2I</t>
  </si>
  <si>
    <t>GBPME</t>
  </si>
  <si>
    <t>GBPRF</t>
  </si>
  <si>
    <t>GBRAH</t>
  </si>
  <si>
    <t>GBSNP</t>
  </si>
  <si>
    <t>GBSED</t>
  </si>
  <si>
    <t>GBSHN</t>
  </si>
  <si>
    <t>GBSFD</t>
  </si>
  <si>
    <t>GBSSH</t>
  </si>
  <si>
    <t>GBSOU</t>
  </si>
  <si>
    <t>GBSHL</t>
  </si>
  <si>
    <t>GBOCK</t>
  </si>
  <si>
    <t>GBSWY</t>
  </si>
  <si>
    <t>GBTWH</t>
  </si>
  <si>
    <t>GBTEE</t>
  </si>
  <si>
    <t>GBIMD</t>
  </si>
  <si>
    <t>GBTBY</t>
  </si>
  <si>
    <t>GBTPI</t>
  </si>
  <si>
    <t>GBWKF</t>
  </si>
  <si>
    <t>GBWAA</t>
  </si>
  <si>
    <t>GBWAF</t>
  </si>
  <si>
    <t>GBWHF</t>
  </si>
  <si>
    <t>GBWID</t>
  </si>
  <si>
    <t>GBWOQ</t>
  </si>
  <si>
    <t>GBWKP</t>
  </si>
  <si>
    <t>GBYRK</t>
  </si>
  <si>
    <t>USATLAU</t>
  </si>
  <si>
    <t>USCHIGT</t>
  </si>
  <si>
    <t>USATL</t>
  </si>
  <si>
    <t>USATLCS</t>
  </si>
  <si>
    <t>USPDX</t>
  </si>
  <si>
    <t>USLSATM</t>
  </si>
  <si>
    <t>USNWKTM</t>
  </si>
  <si>
    <t>USLSAAT</t>
  </si>
  <si>
    <t>USHOUTM</t>
  </si>
  <si>
    <t>USCHISO</t>
  </si>
  <si>
    <t>USDENUP</t>
  </si>
  <si>
    <t>USJAXFE</t>
  </si>
  <si>
    <t>USDALKC</t>
  </si>
  <si>
    <t>USDYO</t>
  </si>
  <si>
    <t>USDEN</t>
  </si>
  <si>
    <t>USHOUKC</t>
  </si>
  <si>
    <t>USBUFNS</t>
  </si>
  <si>
    <t>USMKC</t>
  </si>
  <si>
    <t>USNWKMT</t>
  </si>
  <si>
    <t>USNWKSL</t>
  </si>
  <si>
    <t>USXPA</t>
  </si>
  <si>
    <t>USPVR</t>
  </si>
  <si>
    <t>USCCM</t>
  </si>
  <si>
    <t>USNFKSL</t>
  </si>
  <si>
    <t>USSLC</t>
  </si>
  <si>
    <t>USSUL</t>
  </si>
  <si>
    <t>VELAG</t>
  </si>
  <si>
    <t>La Guaira, Venezuela</t>
  </si>
  <si>
    <t>VEGUT</t>
  </si>
  <si>
    <t>Guanta, Venezuela</t>
  </si>
  <si>
    <t>VEZE4</t>
  </si>
  <si>
    <t>Guaranao, Venezuela</t>
  </si>
  <si>
    <t>VEMAR</t>
  </si>
  <si>
    <t>Maracaibo, Venezuela</t>
  </si>
  <si>
    <t>VEPBL</t>
  </si>
  <si>
    <t>Puerto Cabello, Venezuela</t>
  </si>
  <si>
    <t>VNQNN</t>
  </si>
  <si>
    <t>VNVUN</t>
  </si>
  <si>
    <t>Romania</t>
  </si>
  <si>
    <t>28 DAY</t>
  </si>
  <si>
    <t>Constansa, Romania</t>
  </si>
  <si>
    <t/>
  </si>
  <si>
    <t>North America Area</t>
  </si>
  <si>
    <t xml:space="preserve">DAY 9 - DAY 12 </t>
  </si>
  <si>
    <t>USD 190 per DAY</t>
  </si>
  <si>
    <t>Aruba</t>
  </si>
  <si>
    <t>Caribbean Sea Area</t>
  </si>
  <si>
    <t>Bahamas</t>
  </si>
  <si>
    <t>16 DAY</t>
  </si>
  <si>
    <t>USD 140 per DAY</t>
  </si>
  <si>
    <t>Colombia</t>
  </si>
  <si>
    <t>Curacao</t>
  </si>
  <si>
    <t>Dominican Republic</t>
  </si>
  <si>
    <t>Guyana</t>
  </si>
  <si>
    <t>USD 175 per DAY</t>
  </si>
  <si>
    <t>Haiti</t>
  </si>
  <si>
    <t>20 DAY</t>
  </si>
  <si>
    <t>Jamaica</t>
  </si>
  <si>
    <t>Panama</t>
  </si>
  <si>
    <t>Suriname</t>
  </si>
  <si>
    <t>Trinidad &amp; Tobago</t>
  </si>
  <si>
    <t>Venezuela</t>
  </si>
  <si>
    <t>Kenya</t>
  </si>
  <si>
    <t>Tanzania</t>
  </si>
  <si>
    <t>TRINIDAD_AND_TOBAGO</t>
  </si>
  <si>
    <t>COSTA_RICA</t>
  </si>
  <si>
    <t>DOMINICAN_REPUBLIC</t>
  </si>
  <si>
    <t>Country/Region</t>
  </si>
  <si>
    <t>Import country/region</t>
  </si>
  <si>
    <t>EL_SALVADOR</t>
  </si>
  <si>
    <t>Middle America Area</t>
  </si>
  <si>
    <t>USD 170 per DAY</t>
  </si>
  <si>
    <t>Nicaragua</t>
  </si>
  <si>
    <t>Chile</t>
  </si>
  <si>
    <t>West Coast South America Area</t>
  </si>
  <si>
    <t>Ecuador</t>
  </si>
  <si>
    <t>Peru</t>
  </si>
  <si>
    <t>not applicable</t>
  </si>
  <si>
    <t>Export country/region</t>
  </si>
  <si>
    <t>Export Location</t>
  </si>
  <si>
    <t>Operator</t>
  </si>
  <si>
    <t>BRPVH</t>
  </si>
  <si>
    <t>BRREC</t>
  </si>
  <si>
    <t>20 DRY</t>
  </si>
  <si>
    <t>Puerto Rico</t>
  </si>
  <si>
    <t>U. A. E.</t>
  </si>
  <si>
    <t>Bahia Blanca</t>
  </si>
  <si>
    <t>Adelaide</t>
  </si>
  <si>
    <t>Antwerp</t>
  </si>
  <si>
    <t>Fortaleza</t>
  </si>
  <si>
    <t>Burgas</t>
  </si>
  <si>
    <t>Phnom Penh</t>
  </si>
  <si>
    <t>Douala</t>
  </si>
  <si>
    <t>Mindelo</t>
  </si>
  <si>
    <t>Antofagasta</t>
  </si>
  <si>
    <t>Ploce</t>
  </si>
  <si>
    <t>Aarhus</t>
  </si>
  <si>
    <t>Caucedo</t>
  </si>
  <si>
    <t>Esmeraldas - Esmeraldas</t>
  </si>
  <si>
    <t>Acajutla</t>
  </si>
  <si>
    <t>Hamina</t>
  </si>
  <si>
    <t>Brest</t>
  </si>
  <si>
    <t>Libreville</t>
  </si>
  <si>
    <t>Bremerhaven</t>
  </si>
  <si>
    <t>Guatemala City</t>
  </si>
  <si>
    <t>Bissau</t>
  </si>
  <si>
    <t>Puerto Cortes</t>
  </si>
  <si>
    <t>Agra</t>
  </si>
  <si>
    <t>Batam Island</t>
  </si>
  <si>
    <t>Bandar Abbas</t>
  </si>
  <si>
    <t>Umm Qasr</t>
  </si>
  <si>
    <t>Ashdod</t>
  </si>
  <si>
    <t>Ancona</t>
  </si>
  <si>
    <t>Akita</t>
  </si>
  <si>
    <t>Aqaba</t>
  </si>
  <si>
    <t>Kisumu</t>
  </si>
  <si>
    <t>Shuaiba</t>
  </si>
  <si>
    <t>Riga</t>
  </si>
  <si>
    <t>Monrovia</t>
  </si>
  <si>
    <t>Klaipeda</t>
  </si>
  <si>
    <t>Antsiranana</t>
  </si>
  <si>
    <t>Bintulu</t>
  </si>
  <si>
    <t>Port Louis</t>
  </si>
  <si>
    <t>Altamira</t>
  </si>
  <si>
    <t>Bar</t>
  </si>
  <si>
    <t>Agadir</t>
  </si>
  <si>
    <t>Beira</t>
  </si>
  <si>
    <t>Thilawa</t>
  </si>
  <si>
    <t>Luderitz</t>
  </si>
  <si>
    <t>Rotterdam</t>
  </si>
  <si>
    <t>Auckland</t>
  </si>
  <si>
    <t>Corinto</t>
  </si>
  <si>
    <t>Aalesund</t>
  </si>
  <si>
    <t>Muscat</t>
  </si>
  <si>
    <t>Faisalabad</t>
  </si>
  <si>
    <t>Balboa</t>
  </si>
  <si>
    <t>Asuncion</t>
  </si>
  <si>
    <t>Callao</t>
  </si>
  <si>
    <t>Batangas</t>
  </si>
  <si>
    <t>Gdansk</t>
  </si>
  <si>
    <t>Leixoes</t>
  </si>
  <si>
    <t>San Juan</t>
  </si>
  <si>
    <t>Doha</t>
  </si>
  <si>
    <t>Port Reunion</t>
  </si>
  <si>
    <t>Constanta</t>
  </si>
  <si>
    <t>Kaliningrad</t>
  </si>
  <si>
    <t>Al Jubayl</t>
  </si>
  <si>
    <t>Dakar</t>
  </si>
  <si>
    <t>Victoria</t>
  </si>
  <si>
    <t>Celje</t>
  </si>
  <si>
    <t>Busan</t>
  </si>
  <si>
    <t>Algeciras</t>
  </si>
  <si>
    <t>Gaevle</t>
  </si>
  <si>
    <t>Arusha</t>
  </si>
  <si>
    <t>Bangkok</t>
  </si>
  <si>
    <t>Lome</t>
  </si>
  <si>
    <t>Ambarli Port Istanbul</t>
  </si>
  <si>
    <t>Abu Dhabi</t>
  </si>
  <si>
    <t>Chornomorsk</t>
  </si>
  <si>
    <t>Montevideo</t>
  </si>
  <si>
    <t>El Guamache</t>
  </si>
  <si>
    <t>Lobito</t>
  </si>
  <si>
    <t>Buenos Aires</t>
  </si>
  <si>
    <t>Brisbane</t>
  </si>
  <si>
    <t>Zeebrugge</t>
  </si>
  <si>
    <t>Imbituba</t>
  </si>
  <si>
    <t>Varna</t>
  </si>
  <si>
    <t>Sihanoukville</t>
  </si>
  <si>
    <t>Ngaoundere</t>
  </si>
  <si>
    <t>Praia</t>
  </si>
  <si>
    <t>Pointe Noire</t>
  </si>
  <si>
    <t>Rijeka</t>
  </si>
  <si>
    <t>Copenhagen</t>
  </si>
  <si>
    <t>Helsinki</t>
  </si>
  <si>
    <t>Bruay Sur L Escaut</t>
  </si>
  <si>
    <t>Port Gentil</t>
  </si>
  <si>
    <t>Hamburg</t>
  </si>
  <si>
    <t>Puerto Quetzal</t>
  </si>
  <si>
    <t>San Pedro Sula</t>
  </si>
  <si>
    <t>Ahmedabad</t>
  </si>
  <si>
    <t>Bekasi</t>
  </si>
  <si>
    <t>Bushehr</t>
  </si>
  <si>
    <t>Haifa</t>
  </si>
  <si>
    <t>Catania</t>
  </si>
  <si>
    <t>Hachinohe</t>
  </si>
  <si>
    <t>Nakuru</t>
  </si>
  <si>
    <t>Shuwaikh</t>
  </si>
  <si>
    <t>Mahajanga</t>
  </si>
  <si>
    <t>Kota Kinabalu</t>
  </si>
  <si>
    <t>Ensenada</t>
  </si>
  <si>
    <t>Casablanca</t>
  </si>
  <si>
    <t>Maputo</t>
  </si>
  <si>
    <t>Yangon</t>
  </si>
  <si>
    <t>Walvis Bay</t>
  </si>
  <si>
    <t>Auckland Metroport</t>
  </si>
  <si>
    <t>Managua</t>
  </si>
  <si>
    <t>Austevoll</t>
  </si>
  <si>
    <t>Salalah</t>
  </si>
  <si>
    <t>Islamabad</t>
  </si>
  <si>
    <t>Manzanillo</t>
  </si>
  <si>
    <t>Ciudad Del Este</t>
  </si>
  <si>
    <t>Paita</t>
  </si>
  <si>
    <t>Cagayan De Oro</t>
  </si>
  <si>
    <t>Gdynia</t>
  </si>
  <si>
    <t>Lisbon</t>
  </si>
  <si>
    <t>Qchem</t>
  </si>
  <si>
    <t>Novorossiysk</t>
  </si>
  <si>
    <t>Dammam</t>
  </si>
  <si>
    <t>Koper</t>
  </si>
  <si>
    <t>Donghae</t>
  </si>
  <si>
    <t>Alicante</t>
  </si>
  <si>
    <t>Gothenburg</t>
  </si>
  <si>
    <t>Mtwara</t>
  </si>
  <si>
    <t>Laem Chabang</t>
  </si>
  <si>
    <t>Gebze</t>
  </si>
  <si>
    <t>Ajman</t>
  </si>
  <si>
    <t>Dnipropetrovsk</t>
  </si>
  <si>
    <t>Guanta</t>
  </si>
  <si>
    <t>Luanda</t>
  </si>
  <si>
    <t>Mar Del Plata</t>
  </si>
  <si>
    <t>Burnie</t>
  </si>
  <si>
    <t>Itaguai (Sepetiba)</t>
  </si>
  <si>
    <t>Arica</t>
  </si>
  <si>
    <t>Cartagena</t>
  </si>
  <si>
    <t>Split</t>
  </si>
  <si>
    <t>Fredericia</t>
  </si>
  <si>
    <t>Puerto Bolivar - El Oro</t>
  </si>
  <si>
    <t>Kotka</t>
  </si>
  <si>
    <t>Dunkerque</t>
  </si>
  <si>
    <t>Wilhelmshaven</t>
  </si>
  <si>
    <t>Santo Tomas De Castilla</t>
  </si>
  <si>
    <t>Tegucigalpa</t>
  </si>
  <si>
    <t>Amingaon</t>
  </si>
  <si>
    <t>Belawan</t>
  </si>
  <si>
    <t>Civitavecchia</t>
  </si>
  <si>
    <t>Hakata</t>
  </si>
  <si>
    <t>Nosy Be Hell Ville</t>
  </si>
  <si>
    <t>Kuantan</t>
  </si>
  <si>
    <t>Lazaro Cardenas</t>
  </si>
  <si>
    <t>Port Tangier Mediterranee</t>
  </si>
  <si>
    <t>Nacala</t>
  </si>
  <si>
    <t>Lyttelton</t>
  </si>
  <si>
    <t>Bergen</t>
  </si>
  <si>
    <t>Sohar</t>
  </si>
  <si>
    <t>Karachi</t>
  </si>
  <si>
    <t>Encarnacion</t>
  </si>
  <si>
    <t>Cebu City</t>
  </si>
  <si>
    <t>Szczecin</t>
  </si>
  <si>
    <t>Sines</t>
  </si>
  <si>
    <t>Jeddah</t>
  </si>
  <si>
    <t>Ljubljana</t>
  </si>
  <si>
    <t>Gwangyang</t>
  </si>
  <si>
    <t>Almeria</t>
  </si>
  <si>
    <t>Halmstad</t>
  </si>
  <si>
    <t>Sahathai</t>
  </si>
  <si>
    <t>Gemlik</t>
  </si>
  <si>
    <t>Jebel Ali</t>
  </si>
  <si>
    <t>Odessa</t>
  </si>
  <si>
    <t>Guaranao</t>
  </si>
  <si>
    <t>Malongo</t>
  </si>
  <si>
    <t>Puerto Deseado</t>
  </si>
  <si>
    <t>Darwin</t>
  </si>
  <si>
    <t>Itajai</t>
  </si>
  <si>
    <t>Iquique</t>
  </si>
  <si>
    <t>Oulu (Uleaaborg)</t>
  </si>
  <si>
    <t>Fos Sur Mer</t>
  </si>
  <si>
    <t>Ankleshwar</t>
  </si>
  <si>
    <t>Benoa</t>
  </si>
  <si>
    <t>Genoa</t>
  </si>
  <si>
    <t>Hiroshima</t>
  </si>
  <si>
    <t>Toamasina</t>
  </si>
  <si>
    <t>Kuching</t>
  </si>
  <si>
    <t>Napier</t>
  </si>
  <si>
    <t>Drammen</t>
  </si>
  <si>
    <t>Lahore</t>
  </si>
  <si>
    <t>Pilar</t>
  </si>
  <si>
    <t>Davao City</t>
  </si>
  <si>
    <t>King Abdullah Port</t>
  </si>
  <si>
    <t>Inchon</t>
  </si>
  <si>
    <t>Barcelona</t>
  </si>
  <si>
    <t>Helsingborg</t>
  </si>
  <si>
    <t>Songkhla</t>
  </si>
  <si>
    <t>Iskenderun</t>
  </si>
  <si>
    <t>Sharjah</t>
  </si>
  <si>
    <t>Yuzhny</t>
  </si>
  <si>
    <t>Maracaibo</t>
  </si>
  <si>
    <t>Namibe</t>
  </si>
  <si>
    <t>Puerto Madryn</t>
  </si>
  <si>
    <t>Devonport</t>
  </si>
  <si>
    <t>Itapoa</t>
  </si>
  <si>
    <t>Lirquen</t>
  </si>
  <si>
    <t>Rauma</t>
  </si>
  <si>
    <t>Le Havre</t>
  </si>
  <si>
    <t>Aurangabad</t>
  </si>
  <si>
    <t>Bitung</t>
  </si>
  <si>
    <t>Gioia Tauro</t>
  </si>
  <si>
    <t>Hososhima</t>
  </si>
  <si>
    <t>Tolanaro (Fort Dauphin)</t>
  </si>
  <si>
    <t>Labuan</t>
  </si>
  <si>
    <t>Veracruz</t>
  </si>
  <si>
    <t>Nelson</t>
  </si>
  <si>
    <t>Floroe</t>
  </si>
  <si>
    <t>Multan</t>
  </si>
  <si>
    <t>Terport</t>
  </si>
  <si>
    <t>General Santos City (Dadiangas)</t>
  </si>
  <si>
    <t>Yanbu Al Bahr</t>
  </si>
  <si>
    <t>Pohang</t>
  </si>
  <si>
    <t>Bilbao</t>
  </si>
  <si>
    <t>Karlshamn</t>
  </si>
  <si>
    <t>Izmir</t>
  </si>
  <si>
    <t>Puerto Cabello</t>
  </si>
  <si>
    <t>Porto Amboim</t>
  </si>
  <si>
    <t>Rosario</t>
  </si>
  <si>
    <t>Fremantle</t>
  </si>
  <si>
    <t>Manaus</t>
  </si>
  <si>
    <t>Mejillones</t>
  </si>
  <si>
    <t>Montoir De Bretagne</t>
  </si>
  <si>
    <t>Balasore</t>
  </si>
  <si>
    <t>Jakarta</t>
  </si>
  <si>
    <t>La Spezia</t>
  </si>
  <si>
    <t>Imabari</t>
  </si>
  <si>
    <t>Toliara</t>
  </si>
  <si>
    <t>Miri</t>
  </si>
  <si>
    <t>Port Chalmers</t>
  </si>
  <si>
    <t>Fredrikstad</t>
  </si>
  <si>
    <t>Peshawar</t>
  </si>
  <si>
    <t>Villeta</t>
  </si>
  <si>
    <t>Manila</t>
  </si>
  <si>
    <t>Malmoe</t>
  </si>
  <si>
    <t>Izmit Korfezi</t>
  </si>
  <si>
    <t>Sonils</t>
  </si>
  <si>
    <t>Ushuaia</t>
  </si>
  <si>
    <t>Hobart</t>
  </si>
  <si>
    <t>Navegantes</t>
  </si>
  <si>
    <t>Puerto Chacabuco</t>
  </si>
  <si>
    <t>Paris</t>
  </si>
  <si>
    <t>Bangalore</t>
  </si>
  <si>
    <t>Jambi</t>
  </si>
  <si>
    <t>Leghorn</t>
  </si>
  <si>
    <t>Iyomishima</t>
  </si>
  <si>
    <t>Vohemar</t>
  </si>
  <si>
    <t>Pasir Gudang</t>
  </si>
  <si>
    <t>Tauranga</t>
  </si>
  <si>
    <t>Fusa</t>
  </si>
  <si>
    <t>Port Qasim</t>
  </si>
  <si>
    <t>Subic</t>
  </si>
  <si>
    <t>Ceuta</t>
  </si>
  <si>
    <t>Norrkoeping</t>
  </si>
  <si>
    <t>Mersin</t>
  </si>
  <si>
    <t>Soyo</t>
  </si>
  <si>
    <t>Zarate</t>
  </si>
  <si>
    <t>Melbourne</t>
  </si>
  <si>
    <t>Paranagua</t>
  </si>
  <si>
    <t>Punta Arenas</t>
  </si>
  <si>
    <t>Rouen</t>
  </si>
  <si>
    <t>Baroda</t>
  </si>
  <si>
    <t>Makassar</t>
  </si>
  <si>
    <t>Naples</t>
  </si>
  <si>
    <t>Kanazawa</t>
  </si>
  <si>
    <t>Penang</t>
  </si>
  <si>
    <t>Timaru</t>
  </si>
  <si>
    <t>Halden</t>
  </si>
  <si>
    <t>Sialkot</t>
  </si>
  <si>
    <t>Las Palmas</t>
  </si>
  <si>
    <t>Soedertaelje</t>
  </si>
  <si>
    <t>Tekirdag</t>
  </si>
  <si>
    <t>Newcastle</t>
  </si>
  <si>
    <t>Pecem</t>
  </si>
  <si>
    <t>San Vicente</t>
  </si>
  <si>
    <t>Bhadhoi</t>
  </si>
  <si>
    <t>Merak</t>
  </si>
  <si>
    <t>Nola</t>
  </si>
  <si>
    <t>Kobe</t>
  </si>
  <si>
    <t>Port Klang</t>
  </si>
  <si>
    <t>Wellington</t>
  </si>
  <si>
    <t>Ikornnes</t>
  </si>
  <si>
    <t>Malaga</t>
  </si>
  <si>
    <t>Port Hedland</t>
  </si>
  <si>
    <t>Port Velho</t>
  </si>
  <si>
    <t>Valparaiso</t>
  </si>
  <si>
    <t>Bhusawal</t>
  </si>
  <si>
    <t>Padang</t>
  </si>
  <si>
    <t>Ravenna</t>
  </si>
  <si>
    <t>Mizushima</t>
  </si>
  <si>
    <t>Sandakan</t>
  </si>
  <si>
    <t>Kristiansand</t>
  </si>
  <si>
    <t>Marin</t>
  </si>
  <si>
    <t>Sydney</t>
  </si>
  <si>
    <t>Recife</t>
  </si>
  <si>
    <t>Boisar</t>
  </si>
  <si>
    <t>Palembang</t>
  </si>
  <si>
    <t>Salerno</t>
  </si>
  <si>
    <t>Moji</t>
  </si>
  <si>
    <t>Sibu</t>
  </si>
  <si>
    <t>Larvik</t>
  </si>
  <si>
    <t>Melilla</t>
  </si>
  <si>
    <t>Townsville</t>
  </si>
  <si>
    <t>Rio De Janeiro</t>
  </si>
  <si>
    <t>Bombay</t>
  </si>
  <si>
    <t>Panjang Port</t>
  </si>
  <si>
    <t>Sogester</t>
  </si>
  <si>
    <t>Nagoya</t>
  </si>
  <si>
    <t>Tanjung Pelepas</t>
  </si>
  <si>
    <t>Maaloey</t>
  </si>
  <si>
    <t>Tarragona</t>
  </si>
  <si>
    <t>Rio Grande</t>
  </si>
  <si>
    <t>Borkhedi</t>
  </si>
  <si>
    <t>Perawang</t>
  </si>
  <si>
    <t>Trieste</t>
  </si>
  <si>
    <t>Niigata</t>
  </si>
  <si>
    <t>Tawau</t>
  </si>
  <si>
    <t>Moss</t>
  </si>
  <si>
    <t>Tenerife</t>
  </si>
  <si>
    <t>Rondonopolis</t>
  </si>
  <si>
    <t>Chawapail</t>
  </si>
  <si>
    <t>Pontianak</t>
  </si>
  <si>
    <t>Vado Ligure</t>
  </si>
  <si>
    <t>Niihama</t>
  </si>
  <si>
    <t>Oslo</t>
  </si>
  <si>
    <t>Valencia</t>
  </si>
  <si>
    <t>Salvador</t>
  </si>
  <si>
    <t>Chennai</t>
  </si>
  <si>
    <t>Semarang</t>
  </si>
  <si>
    <t>Venezia</t>
  </si>
  <si>
    <t>Oita</t>
  </si>
  <si>
    <t>Stavanger</t>
  </si>
  <si>
    <t>Vigo</t>
  </si>
  <si>
    <t>Santos</t>
  </si>
  <si>
    <t>Cochin</t>
  </si>
  <si>
    <t>Surabaya</t>
  </si>
  <si>
    <t>Onahama</t>
  </si>
  <si>
    <t>Sao Francisco Do Sul</t>
  </si>
  <si>
    <t>Coimbatore</t>
  </si>
  <si>
    <t>Tebing Tinggi Jambi</t>
  </si>
  <si>
    <t>Osaka</t>
  </si>
  <si>
    <t>Suape</t>
  </si>
  <si>
    <t>Dhannad</t>
  </si>
  <si>
    <t>Otake</t>
  </si>
  <si>
    <t>Vila Do Conde</t>
  </si>
  <si>
    <t>Dharamtar Port</t>
  </si>
  <si>
    <t>Sendai</t>
  </si>
  <si>
    <t>Vitoria</t>
  </si>
  <si>
    <t>Durgapur</t>
  </si>
  <si>
    <t>Shimizu</t>
  </si>
  <si>
    <t>Ennore Chennai</t>
  </si>
  <si>
    <t>Tokuyama</t>
  </si>
  <si>
    <t>Faridabad</t>
  </si>
  <si>
    <t>Tokyo</t>
  </si>
  <si>
    <t>Gautam Budhh Nagar</t>
  </si>
  <si>
    <t>Tomakomai</t>
  </si>
  <si>
    <t>Greater Noida</t>
  </si>
  <si>
    <t>Toyama</t>
  </si>
  <si>
    <t>Guntur</t>
  </si>
  <si>
    <t>Yokkaichi</t>
  </si>
  <si>
    <t>Gurgaon</t>
  </si>
  <si>
    <t>Yokohama</t>
  </si>
  <si>
    <t>Haldia Port</t>
  </si>
  <si>
    <t>Hazira</t>
  </si>
  <si>
    <t>Hoskote - Bangalore</t>
  </si>
  <si>
    <t>Hosur</t>
  </si>
  <si>
    <t>Hyderabad</t>
  </si>
  <si>
    <t>Indom</t>
  </si>
  <si>
    <t>Irungattukottai</t>
  </si>
  <si>
    <t>Jaipur</t>
  </si>
  <si>
    <t>Jamnagar</t>
  </si>
  <si>
    <t>Jawaharlal Nehru</t>
  </si>
  <si>
    <t>Jodhpur</t>
  </si>
  <si>
    <t>Kakinada</t>
  </si>
  <si>
    <t>Kandla</t>
  </si>
  <si>
    <t>Kanpur</t>
  </si>
  <si>
    <t>Kashipur</t>
  </si>
  <si>
    <t>Kathuwas</t>
  </si>
  <si>
    <t>Kattupalli</t>
  </si>
  <si>
    <t>Kheda</t>
  </si>
  <si>
    <t>Kolkata</t>
  </si>
  <si>
    <t>Kota</t>
  </si>
  <si>
    <t>Krishnapatnam</t>
  </si>
  <si>
    <t>Loni</t>
  </si>
  <si>
    <t>Ludhiana</t>
  </si>
  <si>
    <t>Malanpur</t>
  </si>
  <si>
    <t>Mandideep</t>
  </si>
  <si>
    <t>Mangalore</t>
  </si>
  <si>
    <t>Marmagao</t>
  </si>
  <si>
    <t>Moradabad</t>
  </si>
  <si>
    <t>Mundra</t>
  </si>
  <si>
    <t>Nagpur</t>
  </si>
  <si>
    <t>New Delhi</t>
  </si>
  <si>
    <t>New Delhi Patparganj</t>
  </si>
  <si>
    <t>Panipat</t>
  </si>
  <si>
    <t>Pantnagar</t>
  </si>
  <si>
    <t>Patli</t>
  </si>
  <si>
    <t>Pipavav</t>
  </si>
  <si>
    <t>Pithampur</t>
  </si>
  <si>
    <t>Piyala</t>
  </si>
  <si>
    <t>Pondicherry</t>
  </si>
  <si>
    <t>Pune</t>
  </si>
  <si>
    <t>Raipur</t>
  </si>
  <si>
    <t>Ratlam</t>
  </si>
  <si>
    <t>Rewari</t>
  </si>
  <si>
    <t>Sachana</t>
  </si>
  <si>
    <t>Sahnewal</t>
  </si>
  <si>
    <t>Sanand</t>
  </si>
  <si>
    <t>Shorajpur</t>
  </si>
  <si>
    <t>Sonepat</t>
  </si>
  <si>
    <t>Startrack Dadri</t>
  </si>
  <si>
    <t>Surat</t>
  </si>
  <si>
    <t>Talegaon</t>
  </si>
  <si>
    <t>Thar</t>
  </si>
  <si>
    <t>Thimmapur</t>
  </si>
  <si>
    <t>Tuticorin</t>
  </si>
  <si>
    <t>Valsad</t>
  </si>
  <si>
    <t>Visakhapatnam</t>
  </si>
  <si>
    <t>Wardha</t>
  </si>
  <si>
    <t>Cabinda</t>
  </si>
  <si>
    <t>LocName (GCSS)</t>
  </si>
  <si>
    <t>From Progeo (CXED)</t>
  </si>
  <si>
    <t>AUPHD</t>
  </si>
  <si>
    <t>CLMEJ</t>
  </si>
  <si>
    <t>CGNKT</t>
  </si>
  <si>
    <t>ECPBO</t>
  </si>
  <si>
    <t>INCPR</t>
  </si>
  <si>
    <t>INDOM</t>
  </si>
  <si>
    <t>INRK9</t>
  </si>
  <si>
    <t>INPNT</t>
  </si>
  <si>
    <t>INWRD</t>
  </si>
  <si>
    <t>TZMI1</t>
  </si>
  <si>
    <t>Chittagong</t>
  </si>
  <si>
    <t>Dhaka</t>
  </si>
  <si>
    <t>Bolivia</t>
  </si>
  <si>
    <t>Central African Republic</t>
  </si>
  <si>
    <t>Comoros</t>
  </si>
  <si>
    <t>Chad</t>
  </si>
  <si>
    <t>CONTAINER YARD</t>
  </si>
  <si>
    <t>STORE DOOR</t>
  </si>
  <si>
    <t>Republic of Congo</t>
  </si>
  <si>
    <t>Port noire</t>
  </si>
  <si>
    <t>Brazzaville</t>
  </si>
  <si>
    <t>Demurrage</t>
  </si>
  <si>
    <t>Gate-out empty</t>
  </si>
  <si>
    <t>Belgium_Export</t>
  </si>
  <si>
    <t>Germany_Export</t>
  </si>
  <si>
    <t>Netherlands_Export</t>
  </si>
  <si>
    <t>France_Export</t>
  </si>
  <si>
    <t>USD 156 per DAY</t>
  </si>
  <si>
    <t>USD 78 per DAY</t>
  </si>
  <si>
    <t>40DRY/40HDRY/45HDRY</t>
  </si>
  <si>
    <t>Please refer to the home page for the export DnD offers.</t>
  </si>
  <si>
    <t>USD 135 per DAY</t>
  </si>
  <si>
    <t>Male, Maldives</t>
  </si>
  <si>
    <t>MALDIVES</t>
  </si>
  <si>
    <t>Male</t>
  </si>
  <si>
    <t>IBS</t>
  </si>
  <si>
    <t xml:space="preserve">Demurrage and Detention will show as one of the option. </t>
  </si>
  <si>
    <t>DAY 15 - DAY 24</t>
  </si>
  <si>
    <t>Pivdennyi, Ukraine</t>
  </si>
  <si>
    <t>40 DRY/ 40HDRY</t>
  </si>
  <si>
    <t>Denmark_Export</t>
  </si>
  <si>
    <t>Sweden_Export</t>
  </si>
  <si>
    <t>Norway_Export</t>
  </si>
  <si>
    <t>Mexico_Export</t>
  </si>
  <si>
    <t>Guatemala_Export</t>
  </si>
  <si>
    <t>Nicaragua_Export</t>
  </si>
  <si>
    <t>Honduras_Export</t>
  </si>
  <si>
    <t>Santo Tomas de Castilla</t>
  </si>
  <si>
    <t>Stockholm</t>
  </si>
  <si>
    <t>El_Salvador</t>
  </si>
  <si>
    <t>El_Salvador_Export</t>
  </si>
  <si>
    <t>Australia_Export</t>
  </si>
  <si>
    <t>New_Zealand_Export</t>
  </si>
  <si>
    <t>United_Kingdom_Export</t>
  </si>
  <si>
    <r>
      <t xml:space="preserve">1) Type </t>
    </r>
    <r>
      <rPr>
        <b/>
        <i/>
        <sz val="11"/>
        <color theme="1"/>
        <rFont val="Maersk Text"/>
      </rPr>
      <t>www.sealandmaersk.com</t>
    </r>
    <r>
      <rPr>
        <sz val="11"/>
        <color theme="1"/>
        <rFont val="Maersk Text"/>
      </rPr>
      <t xml:space="preserve"> in browser</t>
    </r>
  </si>
  <si>
    <t>Eastern Mediterranean Area</t>
  </si>
  <si>
    <t>DAY 22 - DAY 30</t>
  </si>
  <si>
    <t>DAY 31 - ∞</t>
  </si>
  <si>
    <t>USD 65 per DAY</t>
  </si>
  <si>
    <t>USD 71 per DAY</t>
  </si>
  <si>
    <t>Western Mediterranean Area</t>
  </si>
  <si>
    <t>12 DAY</t>
  </si>
  <si>
    <t>DAY 13 - DAY 21</t>
  </si>
  <si>
    <t>TND 30 per DAY</t>
  </si>
  <si>
    <t>TND 35 per DAY</t>
  </si>
  <si>
    <t>TND 60 per DAY</t>
  </si>
  <si>
    <t>TND 70 per DAY</t>
  </si>
  <si>
    <t>EUR 16 per DAY</t>
  </si>
  <si>
    <t>EUR 32 per DAY</t>
  </si>
  <si>
    <t>Storage</t>
  </si>
  <si>
    <t>DAY 5 - DAY 7</t>
  </si>
  <si>
    <t>EUR 3 per DAY</t>
  </si>
  <si>
    <t>DAY 8 - DAY 18</t>
  </si>
  <si>
    <t>EUR 5 per DAY</t>
  </si>
  <si>
    <t>DAY 19 - DAY 30</t>
  </si>
  <si>
    <t>EUR 12 per DAY</t>
  </si>
  <si>
    <t>EUR 65 per DAY</t>
  </si>
  <si>
    <t>DAY 6 - DAY 7</t>
  </si>
  <si>
    <t>EUR 3.5 per DAY</t>
  </si>
  <si>
    <t>DAY 8 - DAY 14</t>
  </si>
  <si>
    <t>EUR 7 per DAY</t>
  </si>
  <si>
    <t>DAY 15 - DAY 28</t>
  </si>
  <si>
    <t>EUR 13 per DAY</t>
  </si>
  <si>
    <t>EUR 25 per DAY</t>
  </si>
  <si>
    <t>7 DAY</t>
  </si>
  <si>
    <t>DAY 8 - ∞</t>
  </si>
  <si>
    <t>EUR 11 per DAY</t>
  </si>
  <si>
    <t>DAY 6 - ∞</t>
  </si>
  <si>
    <t>EUR 6 per DAY</t>
  </si>
  <si>
    <t>EUR 4 per DAY</t>
  </si>
  <si>
    <t>2 DAY</t>
  </si>
  <si>
    <t>DAY 3 - ∞</t>
  </si>
  <si>
    <t>EUR 8 per DAY</t>
  </si>
  <si>
    <t>DAY 11 - DAY 21</t>
  </si>
  <si>
    <t>EUR 36 per DAY</t>
  </si>
  <si>
    <t>EUR 71 per DAY</t>
  </si>
  <si>
    <t>EUR 102 per DAY</t>
  </si>
  <si>
    <t>Central Mediterranean Area</t>
  </si>
  <si>
    <t>DAY 13 - DAY 20</t>
  </si>
  <si>
    <t>EUR 10 per DAY</t>
  </si>
  <si>
    <t>DAY 21 - DAY 30</t>
  </si>
  <si>
    <t>EUR 20 per DAY</t>
  </si>
  <si>
    <t>EUR 40 per DAY</t>
  </si>
  <si>
    <t>EUR 80 per DAY</t>
  </si>
  <si>
    <t>DAY 15 - DAY 30</t>
  </si>
  <si>
    <t>EUR 50 per DAY</t>
  </si>
  <si>
    <t>DAY 8 - DAY 15</t>
  </si>
  <si>
    <t>USD 10 per DAY</t>
  </si>
  <si>
    <t>DAY 16 - DAY 30</t>
  </si>
  <si>
    <t>USD 15 per DAY</t>
  </si>
  <si>
    <t>USD 20 per DAY</t>
  </si>
  <si>
    <t>USD 30 per DAY</t>
  </si>
  <si>
    <t>EUR 26 per DAY</t>
  </si>
  <si>
    <t>DAY 15 - DAY 21</t>
  </si>
  <si>
    <t>EUR 37 per DAY</t>
  </si>
  <si>
    <t>MAD 15 per DAY</t>
  </si>
  <si>
    <t>MAD 40 per DAY</t>
  </si>
  <si>
    <t>MAD 30 per DAY</t>
  </si>
  <si>
    <t>MAD 80 per DAY</t>
  </si>
  <si>
    <t>MAD 185 per DAY</t>
  </si>
  <si>
    <t>DAY 16 - DAY 27</t>
  </si>
  <si>
    <t>MAD 309 per DAY</t>
  </si>
  <si>
    <t>DAY 28 - ∞</t>
  </si>
  <si>
    <t>MAD 515 per DAY</t>
  </si>
  <si>
    <t>MAD 370 per DAY</t>
  </si>
  <si>
    <t>MAD 618 per DAY</t>
  </si>
  <si>
    <t>MAD 1030 per DAY</t>
  </si>
  <si>
    <t>DAY 8 - DAY 12</t>
  </si>
  <si>
    <t>EUR 15 per DAY</t>
  </si>
  <si>
    <t>EUR 30 per DAY</t>
  </si>
  <si>
    <t>DAY 11 - DAY 20</t>
  </si>
  <si>
    <t>USD 5 per DAY</t>
  </si>
  <si>
    <t>USD 8 per DAY</t>
  </si>
  <si>
    <t>USD 12 per DAY</t>
  </si>
  <si>
    <t>DAY 8 - DAY 10</t>
  </si>
  <si>
    <t>EUR 21 per DAY</t>
  </si>
  <si>
    <t>DAY 11 - DAY 13</t>
  </si>
  <si>
    <t>DAY 14 - DAY 28</t>
  </si>
  <si>
    <t>EUR 90 per DAY</t>
  </si>
  <si>
    <t>EUR 140 per DAY</t>
  </si>
  <si>
    <t>EUR 27 per DAY</t>
  </si>
  <si>
    <t>EUR 120 per DAY</t>
  </si>
  <si>
    <t>EUR 180 per DAY</t>
  </si>
  <si>
    <t>DAY 6 - DAY 10</t>
  </si>
  <si>
    <t>EUR 42 per DAY</t>
  </si>
  <si>
    <t>DAY 7 - DAY 10</t>
  </si>
  <si>
    <t>DAY 11 - DAY 16</t>
  </si>
  <si>
    <t>DAY 15 - DAY 20</t>
  </si>
  <si>
    <t>3 DAY</t>
  </si>
  <si>
    <t>USD 6 per DAY</t>
  </si>
  <si>
    <t>USD 28 per DAY</t>
  </si>
  <si>
    <t>USD 54 per DAY</t>
  </si>
  <si>
    <t>USD 81 per DAY</t>
  </si>
  <si>
    <t>USD 13 per DAY</t>
  </si>
  <si>
    <t>USD 16 per DAY</t>
  </si>
  <si>
    <t>USD 32 per DAY</t>
  </si>
  <si>
    <t>USD 38 per DAY</t>
  </si>
  <si>
    <t>USD 7 per DAY</t>
  </si>
  <si>
    <t>USD 14 per DAY</t>
  </si>
  <si>
    <t>USD 26 per DAY</t>
  </si>
  <si>
    <t>USD 29 per DAY</t>
  </si>
  <si>
    <t>USD 45 per DAY</t>
  </si>
  <si>
    <t>USD 85 per DAY</t>
  </si>
  <si>
    <t>USD 90 per DAY</t>
  </si>
  <si>
    <t>USD 145 per DAY</t>
  </si>
  <si>
    <t>DAY 22 - DAY 23</t>
  </si>
  <si>
    <t>DAY 24 - DAY 60</t>
  </si>
  <si>
    <t>DAY 61 - DAY 90</t>
  </si>
  <si>
    <t>USD 70 per DAY</t>
  </si>
  <si>
    <t>DAY 8 - DAY 20</t>
  </si>
  <si>
    <t>EUR 24 per DAY</t>
  </si>
  <si>
    <t>DAY 11 - DAY 17</t>
  </si>
  <si>
    <t>EUR 45 per DAY</t>
  </si>
  <si>
    <t>India and Bangladesh Area</t>
  </si>
  <si>
    <t>40DRY</t>
  </si>
  <si>
    <t>40HDRY</t>
  </si>
  <si>
    <t>45HDRY</t>
  </si>
  <si>
    <t>GATE-IN FULL</t>
  </si>
  <si>
    <t>USD 84 per DAY</t>
  </si>
  <si>
    <t>Vietnam Cambodia and Myanmar Area</t>
  </si>
  <si>
    <t>China (South)</t>
  </si>
  <si>
    <t>Greater China Area</t>
  </si>
  <si>
    <t>CNY 150 per DAY</t>
  </si>
  <si>
    <t>CNY 280 per DAY</t>
  </si>
  <si>
    <t>CNY 250 per DAY</t>
  </si>
  <si>
    <t>CNY 500 per DAY</t>
  </si>
  <si>
    <t>CNY 300 per DAY</t>
  </si>
  <si>
    <t>CNY 600 per DAY</t>
  </si>
  <si>
    <t>CNY 100 per DAY</t>
  </si>
  <si>
    <t>CNY 200 per DAY</t>
  </si>
  <si>
    <t>CNY 450 per DAY</t>
  </si>
  <si>
    <t>China (North)</t>
  </si>
  <si>
    <t>CNY 360 per DAY</t>
  </si>
  <si>
    <t>CNY 400 per DAY</t>
  </si>
  <si>
    <t>CNY 660 per DAY</t>
  </si>
  <si>
    <t>CNY 720 per DAY</t>
  </si>
  <si>
    <t>China (East)</t>
  </si>
  <si>
    <t>CNY 330 per DAY</t>
  </si>
  <si>
    <t>OFF-RAIL FULL</t>
  </si>
  <si>
    <t>HKD 750 per DAY</t>
  </si>
  <si>
    <t>HKD 1500 per DAY</t>
  </si>
  <si>
    <t>HKD 500 per DAY</t>
  </si>
  <si>
    <t>Indonesia and Philippines Area</t>
  </si>
  <si>
    <t>DAY 16 - DAY 20</t>
  </si>
  <si>
    <t>USD 110 per DAY</t>
  </si>
  <si>
    <t>North East Asia Area</t>
  </si>
  <si>
    <t>JPY 9000 per DAY</t>
  </si>
  <si>
    <t>JPY 15900 per DAY</t>
  </si>
  <si>
    <t>JPY 13800 per DAY</t>
  </si>
  <si>
    <t>JPY 22800 per DAY</t>
  </si>
  <si>
    <t>DAY 12 - DAY 16</t>
  </si>
  <si>
    <t>KRW 44000 per DAY</t>
  </si>
  <si>
    <t>KRW 88000 per DAY</t>
  </si>
  <si>
    <t>Thailand Malaysia and Singapore</t>
  </si>
  <si>
    <t>USD 24 per DAY</t>
  </si>
  <si>
    <t>DAY 20 - ∞</t>
  </si>
  <si>
    <t>Russia (East)</t>
  </si>
  <si>
    <t>Eastern Europe Area</t>
  </si>
  <si>
    <t>SGD 75 per DAY</t>
  </si>
  <si>
    <t>SGD 100 per DAY</t>
  </si>
  <si>
    <t>TWD 1400 per DAY</t>
  </si>
  <si>
    <t>TWD 2400 per DAY</t>
  </si>
  <si>
    <t>DAY 8 - DAY 11</t>
  </si>
  <si>
    <t>Timor Leste</t>
  </si>
  <si>
    <t>USD 41.8 per DAY</t>
  </si>
  <si>
    <t>USD 57 per DAY</t>
  </si>
  <si>
    <t>USD 83.6 per DAY</t>
  </si>
  <si>
    <t>USD 114 per DAY</t>
  </si>
  <si>
    <t>Brunei</t>
  </si>
  <si>
    <t>USD 75 per DAY</t>
  </si>
  <si>
    <t>CHINA_EAST</t>
  </si>
  <si>
    <t>CHINA_SOUTH</t>
  </si>
  <si>
    <t>CHINA_NORTH</t>
  </si>
  <si>
    <t>RUSSIA_EAST</t>
  </si>
  <si>
    <t>HONG_KONG</t>
  </si>
  <si>
    <t>MYANMAR</t>
  </si>
  <si>
    <t>SOUTH_KOREA</t>
  </si>
  <si>
    <t>JPOFU</t>
  </si>
  <si>
    <t>Ofunato (Iwate), Japan</t>
  </si>
  <si>
    <t>TIMOR_LESTE</t>
  </si>
  <si>
    <t>RUSSIA_WEST</t>
  </si>
  <si>
    <t>DAY 11 - DAY 15</t>
  </si>
  <si>
    <t>DAY 13 - DAY 30</t>
  </si>
  <si>
    <t>USD 22 per DAY</t>
  </si>
  <si>
    <t>USD 18 per DAY</t>
  </si>
  <si>
    <t>USD 36 per DAY</t>
  </si>
  <si>
    <t>JPAOM</t>
  </si>
  <si>
    <t>Higashi-Aomori, Japan</t>
  </si>
  <si>
    <t>JPGFU</t>
  </si>
  <si>
    <t>Gifu, Japan</t>
  </si>
  <si>
    <t>Himeji, Japan</t>
  </si>
  <si>
    <t>JPIW1</t>
  </si>
  <si>
    <t>Onahama (when served by rail)</t>
  </si>
  <si>
    <t>JPJOE</t>
  </si>
  <si>
    <t>Kuroi, Japan</t>
  </si>
  <si>
    <t>JPKSU</t>
  </si>
  <si>
    <t>Kamisu, Japan</t>
  </si>
  <si>
    <t>JPMMT</t>
  </si>
  <si>
    <t>Minami-Matsumoto</t>
  </si>
  <si>
    <t>JPMRW</t>
  </si>
  <si>
    <t>Morioka, Japan</t>
  </si>
  <si>
    <t>JPSOQ</t>
  </si>
  <si>
    <t>Sapporo, Japan</t>
  </si>
  <si>
    <t>JPSZA</t>
  </si>
  <si>
    <t>Shizuoka, Japan</t>
  </si>
  <si>
    <t>JPUKY</t>
  </si>
  <si>
    <t>Kyoto, Japan</t>
  </si>
  <si>
    <t>JPUTS</t>
  </si>
  <si>
    <t>Utsunomiya, Japan</t>
  </si>
  <si>
    <t>JPQYA</t>
  </si>
  <si>
    <t>Okayama, Japan</t>
  </si>
  <si>
    <t>Tariff_location_demurrage</t>
  </si>
  <si>
    <t>Tariff_location</t>
  </si>
  <si>
    <t>VN</t>
  </si>
  <si>
    <t>Da Nang (Da Nang)</t>
  </si>
  <si>
    <t>Haiphong (Hai Phong)</t>
  </si>
  <si>
    <t>Qui Nhon (Binh Dinh)</t>
  </si>
  <si>
    <t>Ho Chi Minh City (Ho Chi Minh)</t>
  </si>
  <si>
    <t>Vung Tau (Ba Ria - Vung Tau)</t>
  </si>
  <si>
    <t>Vietnam_Export</t>
  </si>
  <si>
    <t>USD 41.80 per DAY</t>
  </si>
  <si>
    <t>USD 57</t>
  </si>
  <si>
    <t>USD83.60 per day</t>
  </si>
  <si>
    <t>USD 114.00 per day</t>
  </si>
  <si>
    <t>Azov Terminal, Russia</t>
  </si>
  <si>
    <t>Russia (West)</t>
  </si>
  <si>
    <t>DAY 13 - DAY 18</t>
  </si>
  <si>
    <t>DAY 19 - DAY 29</t>
  </si>
  <si>
    <t>DAY 30 - DAY 60</t>
  </si>
  <si>
    <t>DAY 61 - ∞</t>
  </si>
  <si>
    <t>Kaliningrad, Russia (Baltiysk Terminal)</t>
  </si>
  <si>
    <t>RUKLDPC</t>
  </si>
  <si>
    <t>Kaliningrad, Russia (Kaliningrad Terminal)</t>
  </si>
  <si>
    <t>DAY 31 - DAY 45</t>
  </si>
  <si>
    <t>USD 19 per DAY</t>
  </si>
  <si>
    <t>DAY 46 - DAY 60</t>
  </si>
  <si>
    <t>USD 17 per DAY</t>
  </si>
  <si>
    <t>USD 27 per DAY</t>
  </si>
  <si>
    <t>DAY 11 - DAY 30</t>
  </si>
  <si>
    <t>USD 9 per DAY</t>
  </si>
  <si>
    <t>DAY 6 - DAY 6</t>
  </si>
  <si>
    <t>DAY 7 - DAY 8</t>
  </si>
  <si>
    <t>USD 52 per DAY</t>
  </si>
  <si>
    <t>DAY 9 - ∞</t>
  </si>
  <si>
    <t>USD 142 per DAY</t>
  </si>
  <si>
    <t>DAY 11 - DAY 29</t>
  </si>
  <si>
    <t>USD 34 per DAY</t>
  </si>
  <si>
    <t>USD 43 per DAY</t>
  </si>
  <si>
    <t>USD 86 per DAY</t>
  </si>
  <si>
    <t>DAY 5 - DAY 5</t>
  </si>
  <si>
    <t>USD 53 per DAY</t>
  </si>
  <si>
    <t>USD 106 per DAY</t>
  </si>
  <si>
    <t>EUR 60 per DAY</t>
  </si>
  <si>
    <t>EUR 18 per DAY</t>
  </si>
  <si>
    <t>EUR 130 per DAY</t>
  </si>
  <si>
    <t>EUR 75 per DAY</t>
  </si>
  <si>
    <t>EUR 100 per DAY</t>
  </si>
  <si>
    <t>EUR 85 per DAY</t>
  </si>
  <si>
    <t>EUR 190 per DAY</t>
  </si>
  <si>
    <t>DAY 8 - DAY 17</t>
  </si>
  <si>
    <t>Intermodal location, Germany</t>
  </si>
  <si>
    <t>DEINT</t>
  </si>
  <si>
    <t>Gate-in full</t>
  </si>
  <si>
    <t>EUR 95 per DAY</t>
  </si>
  <si>
    <t>40 DRY/ 40HDRY / 45HDRY</t>
  </si>
  <si>
    <t>GBP 25 per day</t>
  </si>
  <si>
    <t>IEBEP</t>
  </si>
  <si>
    <t>EUR 30 per day</t>
  </si>
  <si>
    <t>40 DRY/ 40HDRY/45HDRY</t>
  </si>
  <si>
    <t>EUR 20 per day</t>
  </si>
  <si>
    <t>DAY 12 - DAY 18</t>
  </si>
  <si>
    <t>USD 55 per DAY</t>
  </si>
  <si>
    <t>DAY 29 - DAY 35</t>
  </si>
  <si>
    <t>DAY 36 - ∞</t>
  </si>
  <si>
    <t>DAY 21 - DAY 25</t>
  </si>
  <si>
    <t>France Area</t>
  </si>
  <si>
    <t>EUR 48 per DAY</t>
  </si>
  <si>
    <t>EUR 78 per DAY</t>
  </si>
  <si>
    <t>EUR 118 per DAY</t>
  </si>
  <si>
    <t>EUR 68 per DAY</t>
  </si>
  <si>
    <t>EUR 108 per DAY</t>
  </si>
  <si>
    <t>EUR 168 per DAY</t>
  </si>
  <si>
    <t>DAY 5 - DAY 10</t>
  </si>
  <si>
    <t>EUR 53 per DAY</t>
  </si>
  <si>
    <t>EUR 83 per DAY</t>
  </si>
  <si>
    <t>EUR 63 per DAY</t>
  </si>
  <si>
    <t>United Kingdom and Ireland Area</t>
  </si>
  <si>
    <t>GBP 25 per DAY</t>
  </si>
  <si>
    <t>GBP 35 per DAY</t>
  </si>
  <si>
    <t>DAY 22 - DAY 28</t>
  </si>
  <si>
    <t>GBP 45 per DAY</t>
  </si>
  <si>
    <t>GBP 55 per DAY</t>
  </si>
  <si>
    <t>GBP 15 per DAY</t>
  </si>
  <si>
    <t>GBP 30 per DAY</t>
  </si>
  <si>
    <t>GBP 50 per DAY</t>
  </si>
  <si>
    <t>GBP 70 per DAY</t>
  </si>
  <si>
    <t>GBP 48 per DAY</t>
  </si>
  <si>
    <t>GBP 80 per DAY</t>
  </si>
  <si>
    <t>GBP 112 per DAY</t>
  </si>
  <si>
    <t>Brest, France</t>
  </si>
  <si>
    <t>Dunkerque, France</t>
  </si>
  <si>
    <t>Fos sur Mer, France</t>
  </si>
  <si>
    <t>Le Havre, France</t>
  </si>
  <si>
    <t>Montoir, France</t>
  </si>
  <si>
    <t>Rouen, France</t>
  </si>
  <si>
    <t>EUR 35 per DAY</t>
  </si>
  <si>
    <t>EUR 56 per DAY</t>
  </si>
  <si>
    <t>EUR 96 per DAY</t>
  </si>
  <si>
    <t>Belview Port, Ireland</t>
  </si>
  <si>
    <t>DAY 22 - DAY 42</t>
  </si>
  <si>
    <t>DAY 43 - ∞</t>
  </si>
  <si>
    <t>EUR 128 per DAY</t>
  </si>
  <si>
    <t>Scandinavia Area</t>
  </si>
  <si>
    <t>DKK 500 per DAY</t>
  </si>
  <si>
    <t>DAY 6 - DAY 13</t>
  </si>
  <si>
    <t>DKK 350 per DAY</t>
  </si>
  <si>
    <t>DKK 525 per DAY</t>
  </si>
  <si>
    <t>DKK 850 per DAY</t>
  </si>
  <si>
    <t>DAY 14 - DAY 21</t>
  </si>
  <si>
    <t>DKK 700 per DAY</t>
  </si>
  <si>
    <t>DKK 1200 per DAY</t>
  </si>
  <si>
    <t>DKK 900 per DAY</t>
  </si>
  <si>
    <t>DKK 1400 per DAY</t>
  </si>
  <si>
    <t>DAY 4 - DAY 8</t>
  </si>
  <si>
    <t>SEK 300 per DAY</t>
  </si>
  <si>
    <t>SEK 1000 per DAY</t>
  </si>
  <si>
    <t>SEK 450 per DAY</t>
  </si>
  <si>
    <t>SEK 750 per DAY</t>
  </si>
  <si>
    <t>SEK 1350 per DAY</t>
  </si>
  <si>
    <t>SEK 950 per DAY</t>
  </si>
  <si>
    <t>SEK 1550 per DAY</t>
  </si>
  <si>
    <t>SEK 1200 per DAY</t>
  </si>
  <si>
    <t>NOK 300 per DAY</t>
  </si>
  <si>
    <t>NOK 500 per DAY</t>
  </si>
  <si>
    <t>NOK 600 per DAY</t>
  </si>
  <si>
    <t>NOK 1000 per DAY</t>
  </si>
  <si>
    <t>DAY 6 - DAY 15</t>
  </si>
  <si>
    <t>NOK 400 per DAY</t>
  </si>
  <si>
    <t>DAY 16 - DAY 21</t>
  </si>
  <si>
    <t>NOK 525 per DAY</t>
  </si>
  <si>
    <t>NOK 675 per DAY</t>
  </si>
  <si>
    <t>NOK 900 per DAY</t>
  </si>
  <si>
    <t>NOK 1100 per DAY</t>
  </si>
  <si>
    <t>NOK 1400 per DAY</t>
  </si>
  <si>
    <t>NOK 800 per DAY</t>
  </si>
  <si>
    <t>NOK 1300 per DAY</t>
  </si>
  <si>
    <t>NOK 475 per DAY</t>
  </si>
  <si>
    <t>NOK 1200 per DAY</t>
  </si>
  <si>
    <t>EUR 43 per DAY</t>
  </si>
  <si>
    <t>EUR 93 per DAY</t>
  </si>
  <si>
    <t>EUR 55 per DAY</t>
  </si>
  <si>
    <t>DAY 6 - Day 11</t>
  </si>
  <si>
    <t>HUINT</t>
  </si>
  <si>
    <t>Intermodal location, Hungary</t>
  </si>
  <si>
    <t>PLINT</t>
  </si>
  <si>
    <t>Intermodal location, Poland</t>
  </si>
  <si>
    <t>CZINT</t>
  </si>
  <si>
    <t>All locations, Czech Republic</t>
  </si>
  <si>
    <t>9 DAY</t>
  </si>
  <si>
    <t>DAY 10 - DAY 21</t>
  </si>
  <si>
    <t>DAY 22 - DAY 39</t>
  </si>
  <si>
    <t>DAY 40 - ∞</t>
  </si>
  <si>
    <t>EUR 70 per DAY</t>
  </si>
  <si>
    <t>DAY 6 - DAY 21</t>
  </si>
  <si>
    <t>DAY 7 - ∞</t>
  </si>
  <si>
    <t>CZECH_REPUBLIC</t>
  </si>
  <si>
    <t>UNITED_KINGDOM</t>
  </si>
  <si>
    <t>DMR or Storage</t>
  </si>
  <si>
    <t>Detention in the list</t>
  </si>
  <si>
    <t>DMR or Storage in the list</t>
  </si>
  <si>
    <t>IDOKI</t>
  </si>
  <si>
    <t>Ogan Komering Ilir, Indonesia</t>
  </si>
  <si>
    <t>IDTSK</t>
  </si>
  <si>
    <t>Tualang Siak, Indonesia</t>
  </si>
  <si>
    <t>Malaysia_Export</t>
  </si>
  <si>
    <t>Singapore_Export</t>
  </si>
  <si>
    <t>MYR 80 per day</t>
  </si>
  <si>
    <t>MYR 120 per day</t>
  </si>
  <si>
    <t>DAY 10 - DAY 14</t>
  </si>
  <si>
    <t>SGD 45 per day</t>
  </si>
  <si>
    <t>SGD 100 per day</t>
  </si>
  <si>
    <t>SGD 80 per day</t>
  </si>
  <si>
    <t>SGD 150 per day</t>
  </si>
  <si>
    <t>45 HDRY</t>
  </si>
  <si>
    <t>SGD 120 per day</t>
  </si>
  <si>
    <t>SGD 200 per day</t>
  </si>
  <si>
    <t>MY</t>
  </si>
  <si>
    <t>SG</t>
  </si>
  <si>
    <t>USD 23 per DAY</t>
  </si>
  <si>
    <t>USD 28 per day</t>
  </si>
  <si>
    <t>USD 46 per DAY</t>
  </si>
  <si>
    <t>RUMOW</t>
  </si>
  <si>
    <t>GATE-IN FULL RAIL</t>
  </si>
  <si>
    <t>RUA6BRR</t>
  </si>
  <si>
    <t>RUMOWR1</t>
  </si>
  <si>
    <t>0 DAY</t>
  </si>
  <si>
    <t>DAY 1 - ∞</t>
  </si>
  <si>
    <t>Moscow, Russia (Rail)</t>
  </si>
  <si>
    <t>Yekaterinburg, Russia (Rail)</t>
  </si>
  <si>
    <t>RUA6B</t>
  </si>
  <si>
    <t>RUC2V</t>
  </si>
  <si>
    <t>RUC4I</t>
  </si>
  <si>
    <t>RUTYU</t>
  </si>
  <si>
    <t>RU4R7</t>
  </si>
  <si>
    <t>RUFRT</t>
  </si>
  <si>
    <t>RUULI</t>
  </si>
  <si>
    <t>RUA2B</t>
  </si>
  <si>
    <t>RUTTI</t>
  </si>
  <si>
    <t>RUGIY</t>
  </si>
  <si>
    <t>RUNZH</t>
  </si>
  <si>
    <t>RUROV</t>
  </si>
  <si>
    <t>RUNOV</t>
  </si>
  <si>
    <t>RUZLB</t>
  </si>
  <si>
    <t>RUKRA</t>
  </si>
  <si>
    <t>RUFL2</t>
  </si>
  <si>
    <t>RUBAR</t>
  </si>
  <si>
    <t>RUA8B</t>
  </si>
  <si>
    <t>RUBTK</t>
  </si>
  <si>
    <t>Moscow, Russia</t>
  </si>
  <si>
    <t>Yekaterinburg, Russia</t>
  </si>
  <si>
    <t>Perm, Russia</t>
  </si>
  <si>
    <t>Ufa, Russia</t>
  </si>
  <si>
    <t>Tytmen, Russia</t>
  </si>
  <si>
    <t>Surgut, Russia</t>
  </si>
  <si>
    <t>Samara, Russia</t>
  </si>
  <si>
    <t>Ul'yanovsk, Russia</t>
  </si>
  <si>
    <t>Kazan, Russia</t>
  </si>
  <si>
    <t>Togliatti, Russia</t>
  </si>
  <si>
    <t>Nizhny Novgorod, Russia</t>
  </si>
  <si>
    <t>Nizhnekamsk, Russia</t>
  </si>
  <si>
    <t>Rostov-na-Donu, Russia</t>
  </si>
  <si>
    <t>Novosibirsk, Russia</t>
  </si>
  <si>
    <t>Chelyabinsk Zelabinsk, Russia</t>
  </si>
  <si>
    <t>Krasnoyarsk, Russia</t>
  </si>
  <si>
    <t>Irkutsk, Russia</t>
  </si>
  <si>
    <t>Barnaul, Russia</t>
  </si>
  <si>
    <t>Omsk, Russia</t>
  </si>
  <si>
    <t>Bratsk, Russia</t>
  </si>
  <si>
    <t>Depot Moscow, Russia</t>
  </si>
  <si>
    <t>Depot Vladivostok, Russia</t>
  </si>
  <si>
    <t>Depot Khabarovsk, Russia</t>
  </si>
  <si>
    <t>Depot Vostochniy Port, Russia</t>
  </si>
  <si>
    <t>Depot Yekaterinburg, Russia</t>
  </si>
  <si>
    <t>Depot Perm, Russia</t>
  </si>
  <si>
    <t>Depot Ufa, Russia</t>
  </si>
  <si>
    <t>Depot Tytmen, Russia</t>
  </si>
  <si>
    <t>Depot Surgut, Russia</t>
  </si>
  <si>
    <t>Depot Samara, Russia</t>
  </si>
  <si>
    <t>Depot Ul'yanovsk, Russia</t>
  </si>
  <si>
    <t>Depot Kazan, Russia</t>
  </si>
  <si>
    <t>Depot Togliatti, Russia</t>
  </si>
  <si>
    <t>Depot Nizhny Novgorod, Russia</t>
  </si>
  <si>
    <t>Depot Nizhnekamsk, Russia</t>
  </si>
  <si>
    <t>Depot Rostov-na-Donu, Russia</t>
  </si>
  <si>
    <t>Depot Novosibirsk, Russia</t>
  </si>
  <si>
    <t>Depot Chelyabinsk Zelabinsk, Russia</t>
  </si>
  <si>
    <t>Depot Krasnoyarsk, Russia</t>
  </si>
  <si>
    <t>Depot Irkutsk, Russia</t>
  </si>
  <si>
    <t>Depot Barnaul, Russia</t>
  </si>
  <si>
    <t>Depot Omsk, Russia</t>
  </si>
  <si>
    <t>Depot Bratsk, Russia</t>
  </si>
  <si>
    <t>Novorossiysk, Russia</t>
  </si>
  <si>
    <t xml:space="preserve">Novorossiysk, Russia </t>
  </si>
  <si>
    <t>DAY 8 - 12</t>
  </si>
  <si>
    <t>DAY 13 - 19</t>
  </si>
  <si>
    <t>DKK 300 per DAY</t>
  </si>
  <si>
    <t>DKK 600 per DAY</t>
  </si>
  <si>
    <t>DKK 1000 per DAY</t>
  </si>
  <si>
    <t>SEK 500 per DAY</t>
  </si>
  <si>
    <t>SEK 600 per DAY</t>
  </si>
  <si>
    <t>EUR 5 per day</t>
  </si>
  <si>
    <t>EUR 10 per day</t>
  </si>
  <si>
    <t>Spain_Export</t>
  </si>
  <si>
    <t>Gijon</t>
  </si>
  <si>
    <t>ES</t>
  </si>
  <si>
    <t>USSAR</t>
  </si>
  <si>
    <t>USPNW</t>
  </si>
  <si>
    <t>USPSW</t>
  </si>
  <si>
    <t>USGUF</t>
  </si>
  <si>
    <t>USMWR</t>
  </si>
  <si>
    <t>USNER</t>
  </si>
  <si>
    <t>PEMX9</t>
  </si>
  <si>
    <t>Pisco, Peru</t>
  </si>
  <si>
    <t>United States of America</t>
  </si>
  <si>
    <t>DAY 5 ONWARDS</t>
  </si>
  <si>
    <t>USHVINS</t>
  </si>
  <si>
    <t>South Atlantic</t>
  </si>
  <si>
    <t>Huntsville Norfolk Souther Rr, Huntsville, Alabama</t>
  </si>
  <si>
    <t>UNITED STATES OF AMERICA</t>
  </si>
  <si>
    <t>USMOBCS</t>
  </si>
  <si>
    <t>Mobile - Csx Rr, Mobile, Alabama</t>
  </si>
  <si>
    <t>USBIMBN</t>
  </si>
  <si>
    <t>Bim-Bn Rr, Birmingham, Alabama</t>
  </si>
  <si>
    <t>USMOBCT</t>
  </si>
  <si>
    <t>Mobile Container Terminal  ( R103 ), Mobile, Alabama</t>
  </si>
  <si>
    <t>USMOBMW</t>
  </si>
  <si>
    <t>Meador Warehouseing &amp; Distribution, Mobile, Alabama</t>
  </si>
  <si>
    <t>USBIMBT</t>
  </si>
  <si>
    <t>Birmingham BTT, Birmingham, Alabama</t>
  </si>
  <si>
    <t>USBIMCO</t>
  </si>
  <si>
    <t>Comtrak, Inc., Birmingham, Alabama</t>
  </si>
  <si>
    <t>USBIM01</t>
  </si>
  <si>
    <t>Birmingham - Diamond Express, Birmingham, Alabama</t>
  </si>
  <si>
    <t>USHVIHI</t>
  </si>
  <si>
    <t>Huntsville Intermodal, Huntsville, Alabama</t>
  </si>
  <si>
    <t>USMOBBT</t>
  </si>
  <si>
    <t>Mobile - Btt, Mobile, Alabama</t>
  </si>
  <si>
    <t>USMOBSI</t>
  </si>
  <si>
    <t>Southern Intermodal Express, Mobile, Alabama</t>
  </si>
  <si>
    <t>USMOB30P</t>
  </si>
  <si>
    <t>CHICKASAW CONTAINER SERVICES, Mobile, Alabama</t>
  </si>
  <si>
    <t>USTEOBT</t>
  </si>
  <si>
    <t>BTT Mobile, Theodore, Alabama</t>
  </si>
  <si>
    <t>USADQTM</t>
  </si>
  <si>
    <t>Pacific North West</t>
  </si>
  <si>
    <t>Kodiak Terminal, Kodiak, Alaska</t>
  </si>
  <si>
    <t>USANCSL</t>
  </si>
  <si>
    <t>Sealand Anchorage Terminal, Anchorage, Alaska</t>
  </si>
  <si>
    <t>USANCTE</t>
  </si>
  <si>
    <t>TOTE Terminal- Anchorage, Anchorage, Alaska</t>
  </si>
  <si>
    <t>USDHCAP</t>
  </si>
  <si>
    <t>American President Lines Terminal, Dutch Harbor, Alaska</t>
  </si>
  <si>
    <t>USDHCTM</t>
  </si>
  <si>
    <t>Dutch Harbour Terminal, Dutch Harbor, Alaska</t>
  </si>
  <si>
    <t>USENA01</t>
  </si>
  <si>
    <t>Weaver Brothers, Kenai, Alaska</t>
  </si>
  <si>
    <t>USK9TBT</t>
  </si>
  <si>
    <t>Pacific South West</t>
  </si>
  <si>
    <t>Btt Phx c/o Duncan &amp; Sons Lines,Inc, Laveen, Arizona</t>
  </si>
  <si>
    <t>USPHXST</t>
  </si>
  <si>
    <t>Swift Transportation, Phoenix, Arizona</t>
  </si>
  <si>
    <t>USPHX02</t>
  </si>
  <si>
    <t>BTT - Phoenix, Phoenix, Arizona</t>
  </si>
  <si>
    <t>USPHX03</t>
  </si>
  <si>
    <t>CMI - Phoenix, Phoenix, Arizona</t>
  </si>
  <si>
    <t>USPHX30P</t>
  </si>
  <si>
    <t>Duncan And Son, Phoenix, Arizona</t>
  </si>
  <si>
    <t>USMMNBN</t>
  </si>
  <si>
    <t>Gulf Coast</t>
  </si>
  <si>
    <t>Harvard BNSF Ramp, Marion, Arkansas</t>
  </si>
  <si>
    <t>USMMNUP</t>
  </si>
  <si>
    <t>Union Pacific Railroad Ramp, Marion, Marion, Arkansas</t>
  </si>
  <si>
    <t>USOAKAT</t>
  </si>
  <si>
    <t>Apl Eagle Marine Berth 60 W578, Oakland, California</t>
  </si>
  <si>
    <t>USOAKTM</t>
  </si>
  <si>
    <t>Oak Ports America Berth 22 (W297), Oakland, California</t>
  </si>
  <si>
    <t>USOAKTP</t>
  </si>
  <si>
    <t>Oak Trapac ( MOL ) Berth 30 / Y549, Oakland, California</t>
  </si>
  <si>
    <t>USOAK32P</t>
  </si>
  <si>
    <t>Matson Terminal Berth 63, Oakland, California</t>
  </si>
  <si>
    <t>USLSACC</t>
  </si>
  <si>
    <t>Cty Of Cmmrce, Los Angeles, California</t>
  </si>
  <si>
    <t>USOAKJI</t>
  </si>
  <si>
    <t>Oakland Joint Intermodal Terminal, Oakland, California</t>
  </si>
  <si>
    <t>USRHHSF</t>
  </si>
  <si>
    <t>Richmond Atsf, Richmond, California</t>
  </si>
  <si>
    <t>USSBUSF</t>
  </si>
  <si>
    <t>San Bernardino-Atsf Rr, San Bernardino, California</t>
  </si>
  <si>
    <t>USSTKBN</t>
  </si>
  <si>
    <t>BNRR - Stockton, Stockton, California</t>
  </si>
  <si>
    <t>USLSASF</t>
  </si>
  <si>
    <t>Atsf-Hobart Terminal, Los Angeles, California</t>
  </si>
  <si>
    <t>USLGBHC</t>
  </si>
  <si>
    <t>Hanjin Container Terminal, Long Beach, California</t>
  </si>
  <si>
    <t>USLGBRP</t>
  </si>
  <si>
    <t>Berth 146, Long Beach, California</t>
  </si>
  <si>
    <t>USLGBSL</t>
  </si>
  <si>
    <t>SOLD Pacific Southwest, Long Beach, California</t>
  </si>
  <si>
    <t>USLSACU</t>
  </si>
  <si>
    <t>California United Terminals - CUT, Los Angeles, California</t>
  </si>
  <si>
    <t>USLSAST</t>
  </si>
  <si>
    <t>Seaside Terminal, Los Angeles, California</t>
  </si>
  <si>
    <t>USOAKBB</t>
  </si>
  <si>
    <t>Bobac, Oakland, California</t>
  </si>
  <si>
    <t>USOAKMI</t>
  </si>
  <si>
    <t>MIIT / OAK, Oakland, California</t>
  </si>
  <si>
    <t>USOAKSL</t>
  </si>
  <si>
    <t>Oakland Sealand, Oakland, California</t>
  </si>
  <si>
    <t>USOAKST</t>
  </si>
  <si>
    <t>Ben E Nutter Terminal, Oakland, California</t>
  </si>
  <si>
    <t>USP1HPH</t>
  </si>
  <si>
    <t>Port of Hueneme, Port Hueneme, California</t>
  </si>
  <si>
    <t>USTISEG</t>
  </si>
  <si>
    <t>Evergreen Terminal, Terminal Island, California</t>
  </si>
  <si>
    <t>USCYQSP</t>
  </si>
  <si>
    <t>City Of Industry-Southern Pacific R, City of Industry, California</t>
  </si>
  <si>
    <t>USLGBSP</t>
  </si>
  <si>
    <t>Long Beach Ictf, Long Beach, California</t>
  </si>
  <si>
    <t>USLSASP</t>
  </si>
  <si>
    <t>LATC, Los Angeles, California</t>
  </si>
  <si>
    <t>USLSAUP</t>
  </si>
  <si>
    <t>Union Pacific Rail Road Terminal, Los Angeles, California</t>
  </si>
  <si>
    <t>USOAKUP</t>
  </si>
  <si>
    <t>Oakland-Union Pacific Railroad, Oakland, California</t>
  </si>
  <si>
    <t>USCSXSA</t>
  </si>
  <si>
    <t>Shippers Transport Express Alameda, Carson, California</t>
  </si>
  <si>
    <t>USCXLBP</t>
  </si>
  <si>
    <t>B. Polkinhorn Inc., Calexico, California</t>
  </si>
  <si>
    <t>USLGBMN</t>
  </si>
  <si>
    <t>Matson Terminal, Long Beach, California</t>
  </si>
  <si>
    <t>USLGBPA</t>
  </si>
  <si>
    <t>Long Beach SSA Terminal Pier A/Z978, Long Beach, California</t>
  </si>
  <si>
    <t>USLGBPJ</t>
  </si>
  <si>
    <t>Long Beach J Pier, Long Beach, California</t>
  </si>
  <si>
    <t>USLGBTS</t>
  </si>
  <si>
    <t>Long Beach  ITS PIER G  ( Y309 ), Long Beach, California</t>
  </si>
  <si>
    <t>USLGB20P</t>
  </si>
  <si>
    <t>Price Transfer, Long Beach, California</t>
  </si>
  <si>
    <t>Lsa Apl/Eagle Term Berth 302/Y257, Los Angeles, California</t>
  </si>
  <si>
    <t>USLSATP</t>
  </si>
  <si>
    <t>LSA - Trapac (MOL) Berth 136 / Y258, Los Angeles, California</t>
  </si>
  <si>
    <t>USLSA36P</t>
  </si>
  <si>
    <t>Yusen Terminal Inc, Los Angeles, California</t>
  </si>
  <si>
    <t>USOAKMH</t>
  </si>
  <si>
    <t>Oak Intl Cont Term Berth 58/Z985, Oakland, California</t>
  </si>
  <si>
    <t>USOAKTB</t>
  </si>
  <si>
    <t>Transbay Berth 25 Firms code W577, Oakland, California</t>
  </si>
  <si>
    <t>USOAKTT</t>
  </si>
  <si>
    <t>Oak Total Terminal Berth 55 / Z855, Oakland, California</t>
  </si>
  <si>
    <t>USOAK31P</t>
  </si>
  <si>
    <t>SHIPPERS TRANSPORT EXPRESS, Oakland, California</t>
  </si>
  <si>
    <t>USLGBTT</t>
  </si>
  <si>
    <t>Total Terminals International, Long Beach, California</t>
  </si>
  <si>
    <t>LSA APM Terminal Pier 400( W185 ), Los Angeles, California</t>
  </si>
  <si>
    <t>USALMBB</t>
  </si>
  <si>
    <t>Bobac C. F. S. Corp, Alameda, California</t>
  </si>
  <si>
    <t>USHER01</t>
  </si>
  <si>
    <t>Sierra Army Depot, Herlong, California</t>
  </si>
  <si>
    <t>USOAKIT</t>
  </si>
  <si>
    <t>International Triax, Oakland, California</t>
  </si>
  <si>
    <t>USOAK01</t>
  </si>
  <si>
    <t>Oakland Pacific Rim Transport Yard, Oakland, California</t>
  </si>
  <si>
    <t>USSANCM</t>
  </si>
  <si>
    <t>CMI SAN DIEGO, San Diego, California</t>
  </si>
  <si>
    <t>USSANPC</t>
  </si>
  <si>
    <t>Pacer Cartage, San Diego, California</t>
  </si>
  <si>
    <t>USSAN01</t>
  </si>
  <si>
    <t>BTT - San Diego, San Diego, California</t>
  </si>
  <si>
    <t>USWIYIC</t>
  </si>
  <si>
    <t>INTERNATIONAL CARGO EQUIPMENT, Wilmington, California</t>
  </si>
  <si>
    <t>USWIYKP</t>
  </si>
  <si>
    <t>Konoike Pacific Calif Inc, Wilmington, California</t>
  </si>
  <si>
    <t>USWIYKR</t>
  </si>
  <si>
    <t>K&amp;R Transportation, Wilmington, California</t>
  </si>
  <si>
    <t>USOAKPC</t>
  </si>
  <si>
    <t>Pacific Coast Container, Oakland, California</t>
  </si>
  <si>
    <t>USWIYAM</t>
  </si>
  <si>
    <t>Swift Container Service, Wilmington, California</t>
  </si>
  <si>
    <t>USWIY01</t>
  </si>
  <si>
    <t>Cal Cartage, Wilmington, California</t>
  </si>
  <si>
    <t>USDENBN</t>
  </si>
  <si>
    <t>Mid West</t>
  </si>
  <si>
    <t>Denver Bnrr, Colorado, Denver, Colorado</t>
  </si>
  <si>
    <t>Denver/Uprr Colorado, Denver, Colorado</t>
  </si>
  <si>
    <t>USDENCC</t>
  </si>
  <si>
    <t>Denver Complete Container, Denver, Colorado</t>
  </si>
  <si>
    <t>USDENPR</t>
  </si>
  <si>
    <t>BTT - Denver, Denver, Colorado</t>
  </si>
  <si>
    <t>USDEN30P</t>
  </si>
  <si>
    <t>DENVER INTERMODAL EXPRESS, Denver, Colorado</t>
  </si>
  <si>
    <t>USHZOTS</t>
  </si>
  <si>
    <t>Tsl Terminals, INC, Henderson, Colorado</t>
  </si>
  <si>
    <t>USJAXNS</t>
  </si>
  <si>
    <t>Jacksonville (Nsrr), Jacksonville, Florida</t>
  </si>
  <si>
    <t>USJAXCS</t>
  </si>
  <si>
    <t>Jacksonville (Csx Rr), Jacksonville, Florida</t>
  </si>
  <si>
    <t>USORLCS</t>
  </si>
  <si>
    <t>Orlando - Csx Transportation, Orlando, Florida</t>
  </si>
  <si>
    <t>USTPACS</t>
  </si>
  <si>
    <t>Tampa - Csx Transportation, Tampa, Florida</t>
  </si>
  <si>
    <t>USMIAMY</t>
  </si>
  <si>
    <t>QUALITY CONTAINER - MAIN YARD, Miami, Florida</t>
  </si>
  <si>
    <t>USJAXBL</t>
  </si>
  <si>
    <t>SSA Cooper Blount Island Terminal, Jacksonville, Florida</t>
  </si>
  <si>
    <t>USJAXDP</t>
  </si>
  <si>
    <t>TraPac Container Terminal, Jacksonville, Florida</t>
  </si>
  <si>
    <t>USJAXSL</t>
  </si>
  <si>
    <t>Jacksonville - APM Terminals, Jacksonville, Florida</t>
  </si>
  <si>
    <t>USJAXTM</t>
  </si>
  <si>
    <t>Jacksonville Talleyrand Terminal, Jacksonville, Florida</t>
  </si>
  <si>
    <t>USMIAPT</t>
  </si>
  <si>
    <t>Miami POMTOC, Miami, Florida</t>
  </si>
  <si>
    <t>USPEVSL</t>
  </si>
  <si>
    <t>Port Everglades - APM Terminals, Port Everglades, Florida</t>
  </si>
  <si>
    <t>USPEVTM</t>
  </si>
  <si>
    <t>PORT EVERGLADES TERMINAL LLC, Port Everglades, Florida</t>
  </si>
  <si>
    <t>USPEVTR</t>
  </si>
  <si>
    <t>Florida International Terminal, Port Everglades, Florida</t>
  </si>
  <si>
    <t>USMIATM</t>
  </si>
  <si>
    <t>South Florida Container Term N775, Miami, Florida</t>
  </si>
  <si>
    <t>USCCOFE</t>
  </si>
  <si>
    <t>FEC Intermodal Rail Hub, Cocoa, Florida</t>
  </si>
  <si>
    <t>USFLLFE</t>
  </si>
  <si>
    <t>Flr-Fec Rr, Fort Lauderdale, Florida</t>
  </si>
  <si>
    <t>Jacksonville - Fec Rr, Jacksonville, Florida</t>
  </si>
  <si>
    <t>USMIAFE</t>
  </si>
  <si>
    <t>Miami Fl Fec Rail Terminal, Miami, Florida</t>
  </si>
  <si>
    <t>USTPATM</t>
  </si>
  <si>
    <t>Port Of Tampa, Tampa, Florida</t>
  </si>
  <si>
    <t>USJAXBT</t>
  </si>
  <si>
    <t>XPO Container Yard, Jacksonville, Florida</t>
  </si>
  <si>
    <t>USJAXGT</t>
  </si>
  <si>
    <t>GTS, Jacksonville, Florida</t>
  </si>
  <si>
    <t>USMFATP</t>
  </si>
  <si>
    <t>Miami Container Repair Company, Medley, Florida</t>
  </si>
  <si>
    <t>USMIAQC</t>
  </si>
  <si>
    <t>QUALITY CONTAINER - EMPTY YARD, Miami, Florida</t>
  </si>
  <si>
    <t>USMIASC</t>
  </si>
  <si>
    <t>SE trailer &amp; Container Repair, Miami, Florida</t>
  </si>
  <si>
    <t>USPEVCT</t>
  </si>
  <si>
    <t>Crowley Marine Transport, Port Everglades, Florida</t>
  </si>
  <si>
    <t>USTPABT</t>
  </si>
  <si>
    <t>Tampa - Bridge Terminal Transport, Tampa, Florida</t>
  </si>
  <si>
    <t>USTPAWT</t>
  </si>
  <si>
    <t>J W Watson Trucking, Tampa, Florida</t>
  </si>
  <si>
    <t>USTPA30P</t>
  </si>
  <si>
    <t>LANDSTAR, Tampa, Florida</t>
  </si>
  <si>
    <t>NS Atlanta-Austell Ramp, Atlanta, Georgia</t>
  </si>
  <si>
    <t>USATLNS</t>
  </si>
  <si>
    <t>Atlanta-Norfolk Southern, Atlanta, Georgia</t>
  </si>
  <si>
    <t>USSAVNS</t>
  </si>
  <si>
    <t>Savannah/Norfolk Southern Railroad, Savannah, Georgia</t>
  </si>
  <si>
    <t>Atlanta CSX Hulsey, Atlanta, Georgia</t>
  </si>
  <si>
    <t>USFBNCS</t>
  </si>
  <si>
    <t>Atlanta CSX Fairburn, Atlanta Fairburn, Georgia</t>
  </si>
  <si>
    <t>USSAVCS</t>
  </si>
  <si>
    <t>Savannah-Csx Railroad, Savannah, Georgia</t>
  </si>
  <si>
    <t>USFBNSF</t>
  </si>
  <si>
    <t>Fairburn Intermodal Ramp-Bnsf, Atlanta Fairburn, Georgia</t>
  </si>
  <si>
    <t>USSAVRR</t>
  </si>
  <si>
    <t>Savannah Garden City Rails, Savannah, Georgia</t>
  </si>
  <si>
    <t>USSAVGC</t>
  </si>
  <si>
    <t>Savannah Garden City Terminal L738, Savannah, Georgia</t>
  </si>
  <si>
    <t>USSAVOT</t>
  </si>
  <si>
    <t>Savannah Ocean Terminal, Savannah, Georgia</t>
  </si>
  <si>
    <t>US3CRAR</t>
  </si>
  <si>
    <t>Appalachian Regional Port, Crandall, Georgia</t>
  </si>
  <si>
    <t>USATLFB</t>
  </si>
  <si>
    <t>Atlanta BNSF Fairburn, Atlanta, Georgia</t>
  </si>
  <si>
    <t>USATLBT</t>
  </si>
  <si>
    <t>XPO Container Yard, Atlanta, Georgia</t>
  </si>
  <si>
    <t>USDAOBT</t>
  </si>
  <si>
    <t>XPO Container Yard, Dalton, Georgia</t>
  </si>
  <si>
    <t>USSAVBT</t>
  </si>
  <si>
    <t>XPO Container Yard, Savannah, Georgia</t>
  </si>
  <si>
    <t>USCHICR</t>
  </si>
  <si>
    <t>Steel Wheel Interchange, Chicago, Illinois</t>
  </si>
  <si>
    <t>USCHINS</t>
  </si>
  <si>
    <t>Chicago NS Landers Terminal, Chicago, Illinois</t>
  </si>
  <si>
    <t>USCHI47</t>
  </si>
  <si>
    <t>Chicago 47th - Norfolk Southern RR, Chicago, Illinois</t>
  </si>
  <si>
    <t>USCHI63</t>
  </si>
  <si>
    <t>Chicago NS Englewood 63rd St Ramp, Chicago, Illinois</t>
  </si>
  <si>
    <t>USCHICS</t>
  </si>
  <si>
    <t>Chicago CSX Interchange Lane, Chicago, Illinois</t>
  </si>
  <si>
    <t>USCHI09</t>
  </si>
  <si>
    <t>Chicago CSX Bedford Park, Chicago, Illinois</t>
  </si>
  <si>
    <t>USCHI59</t>
  </si>
  <si>
    <t>Chicago CSX 59th Street Ramp, Chicago, Illinois</t>
  </si>
  <si>
    <t>USCHIBN</t>
  </si>
  <si>
    <t>Chicago BNSF Cicero Intermodal, Chicago, Illinois</t>
  </si>
  <si>
    <t>USCHICN</t>
  </si>
  <si>
    <t>CN- Chicago joliet, Chicago, Illinois</t>
  </si>
  <si>
    <t>USCHIJI</t>
  </si>
  <si>
    <t>Chicago BNSF Logistics Park Joliet, Chicago, Illinois</t>
  </si>
  <si>
    <t>USCHISF</t>
  </si>
  <si>
    <t>Chicago BNSF Corwith Yard (ATSF), Chicago, Illinois</t>
  </si>
  <si>
    <t>USCHITP</t>
  </si>
  <si>
    <t>Illinois Transport, Inc, Chicago, Illinois</t>
  </si>
  <si>
    <t>USWSPSF</t>
  </si>
  <si>
    <t>Atchison,Topeka and Santa Fe Railro, Willow Springs, Illinois</t>
  </si>
  <si>
    <t>Chicago Canadian National Railport, Chicago, Illinois</t>
  </si>
  <si>
    <t>Soo Line Railroad, Chicago, Illinois</t>
  </si>
  <si>
    <t>USCHI10</t>
  </si>
  <si>
    <t>Soo Line Railroad Cofc Ramp, Chicago, Illinois</t>
  </si>
  <si>
    <t>USCHIMP</t>
  </si>
  <si>
    <t>Missouri Pacific Union Pacific Rr, Chicago, Illinois</t>
  </si>
  <si>
    <t>USCHIPV</t>
  </si>
  <si>
    <t>Chicago UPRR Global 2, Chicago, Illinois</t>
  </si>
  <si>
    <t>USCHIP4</t>
  </si>
  <si>
    <t>Chicago UPRR Global 4, Chicago, Illinois</t>
  </si>
  <si>
    <t>USCHIUP</t>
  </si>
  <si>
    <t>Union Pacific Railroad, Chicago, Illinois</t>
  </si>
  <si>
    <t>USCHIWS</t>
  </si>
  <si>
    <t>Chicago Northwestern Rr-Global 1, Chicago, Illinois</t>
  </si>
  <si>
    <t>USRCXUP</t>
  </si>
  <si>
    <t>UPRR Global III, Rochelle, Illinois</t>
  </si>
  <si>
    <t>USCHIAL</t>
  </si>
  <si>
    <t>Angel Logistics, Chicago, Illinois</t>
  </si>
  <si>
    <t>USCHIBT</t>
  </si>
  <si>
    <t>BTT Chicago, Chicago, Illinois</t>
  </si>
  <si>
    <t>USCHIML</t>
  </si>
  <si>
    <t>Maersk Sealand Joliet CY, Chicago, Illinois</t>
  </si>
  <si>
    <t>USCHITO</t>
  </si>
  <si>
    <t>CONGLOBAL INDUSTRIES, Chicago, Illinois</t>
  </si>
  <si>
    <t>USCNH01</t>
  </si>
  <si>
    <t>Illinois Transport Inc. / Channahon, Channahon, Illinois</t>
  </si>
  <si>
    <t>USDTR02</t>
  </si>
  <si>
    <t>O'Neal Bros G &amp; D, Decatur, Illinois</t>
  </si>
  <si>
    <t>USESOJT</t>
  </si>
  <si>
    <t>JUNG TRUCK SERVICE, East Saint Louis, Illinois</t>
  </si>
  <si>
    <t>USEWSLY</t>
  </si>
  <si>
    <t>BTT Elwood, Elwood, Illinois</t>
  </si>
  <si>
    <t>USPEO01</t>
  </si>
  <si>
    <t>Peoria - O'neil Bros G and d, Peoria, Illinois</t>
  </si>
  <si>
    <t>USWYITL</t>
  </si>
  <si>
    <t>International Transload Logistics, Wilmington, Illinois</t>
  </si>
  <si>
    <t>USWYITP</t>
  </si>
  <si>
    <t>Illinois Transport, Inc., Wilmington, Illinois</t>
  </si>
  <si>
    <t>USEVICS</t>
  </si>
  <si>
    <t>Evansville/Csx Railroad, Evansville, Indiana</t>
  </si>
  <si>
    <t>USINDCR</t>
  </si>
  <si>
    <t>CSX Ramp, Indianapolis, Indiana</t>
  </si>
  <si>
    <t>USINDRI</t>
  </si>
  <si>
    <t>CN Rail-Indianapolis, Indianapolis, Indiana</t>
  </si>
  <si>
    <t>USEVIWD</t>
  </si>
  <si>
    <t>Walts Drive-a-way, Evansville, Indiana</t>
  </si>
  <si>
    <t>USINDBT</t>
  </si>
  <si>
    <t>XPO Container Yard, Indianapolis, Indiana</t>
  </si>
  <si>
    <t>USQKUMM</t>
  </si>
  <si>
    <t>Multi Modal Trucking, Whitestown, Indiana</t>
  </si>
  <si>
    <t>USCBFUP</t>
  </si>
  <si>
    <t>Council Bluff Uprr Ramp, Council Bluffs, Iowa</t>
  </si>
  <si>
    <t>USCBFUI</t>
  </si>
  <si>
    <t>Universal Intermodal Trimodal, Council Bluffs, Iowa</t>
  </si>
  <si>
    <t>USKSS32</t>
  </si>
  <si>
    <t>BNSF Kansas City Satellite Yard, Kansas City, Kansas</t>
  </si>
  <si>
    <t>USKSSBN</t>
  </si>
  <si>
    <t>Kansas City BNSF Logistics Park, Kansas City, Kansas</t>
  </si>
  <si>
    <t>USKSSSF</t>
  </si>
  <si>
    <t>Argentine Intermodal Ramp, Kansas City, Kansas</t>
  </si>
  <si>
    <t>USICTQT</t>
  </si>
  <si>
    <t>Quick Transfer, Wichita, Kansas</t>
  </si>
  <si>
    <t>USKSSTI</t>
  </si>
  <si>
    <t>Reliable Transportation Services, Kansas City, Kansas</t>
  </si>
  <si>
    <t>USKSSTL</t>
  </si>
  <si>
    <t>Arrowhead Intrm'l - EDGERTON, Kansas City, Kansas</t>
  </si>
  <si>
    <t>USGGENS</t>
  </si>
  <si>
    <t>Georgetown-N.S.Ramp, Georgetown, Kentucky</t>
  </si>
  <si>
    <t>USLOUAP</t>
  </si>
  <si>
    <t>APPLIANCE PARK KY NSRR, Louisville, Kentucky</t>
  </si>
  <si>
    <t>USLOUNS</t>
  </si>
  <si>
    <t>LOUISVILLE NORFOLK SOUTHERN RR, Louisville, Kentucky</t>
  </si>
  <si>
    <t>USWTJNS</t>
  </si>
  <si>
    <t>Houston Johnson NS Facility, Whitner, Kentucky</t>
  </si>
  <si>
    <t>USLOUCS</t>
  </si>
  <si>
    <t>Louisville Csx, Louisville, Kentucky</t>
  </si>
  <si>
    <t>USLOU01</t>
  </si>
  <si>
    <t>XPO Container Yard, Louisville, Kentucky</t>
  </si>
  <si>
    <t>USNOLNS</t>
  </si>
  <si>
    <t>New Orleans - Norfolk Southern Rr, New Orleans, Louisiana</t>
  </si>
  <si>
    <t>USNOLCS</t>
  </si>
  <si>
    <t>New Orleans - Csx Railroad, New Orleans, Louisiana</t>
  </si>
  <si>
    <t>USNOLSF</t>
  </si>
  <si>
    <t>BNSF New Orleans Intermodal Facil, New Orleans, Louisiana</t>
  </si>
  <si>
    <t>USNOLIC</t>
  </si>
  <si>
    <t>New Orleans - Cn Rail Mays Yard, New Orleans, Louisiana</t>
  </si>
  <si>
    <t>USNOLPO</t>
  </si>
  <si>
    <t>NOL-Ports America Napoleon Ave P260, New Orleans, Louisiana</t>
  </si>
  <si>
    <t>USNOLSL</t>
  </si>
  <si>
    <t>New Orleans - Sealand Terminal, New Orleans, Louisiana</t>
  </si>
  <si>
    <t>USNOLTT</t>
  </si>
  <si>
    <t>P&amp;O (Safmarine), New Orleans, Louisiana</t>
  </si>
  <si>
    <t>USNOL10</t>
  </si>
  <si>
    <t>New Orleans Terminal, LLC, New Orleans, Louisiana</t>
  </si>
  <si>
    <t>USNOLKC</t>
  </si>
  <si>
    <t>New Orleans- Kansas City Southern R, New Orleans, Louisiana</t>
  </si>
  <si>
    <t>USNOLUP</t>
  </si>
  <si>
    <t>New Orleans - UPRR Avondale Ramp, New Orleans, Louisiana</t>
  </si>
  <si>
    <t>USNOLBS</t>
  </si>
  <si>
    <t>XPO Container Yard, New Orleans, Louisiana</t>
  </si>
  <si>
    <t>USNOLCC</t>
  </si>
  <si>
    <t>Chickasaw Container Service, New Orleans, Louisiana</t>
  </si>
  <si>
    <t>USABRRT</t>
  </si>
  <si>
    <t>North East</t>
  </si>
  <si>
    <t>Auburn Rail Terminal, Auburn, Maine</t>
  </si>
  <si>
    <t>USPCC02</t>
  </si>
  <si>
    <t>P&amp;O Ports of New England, Portland, Maine</t>
  </si>
  <si>
    <t>USYSLPA</t>
  </si>
  <si>
    <t>Palco Air Cargo, Scarborough, Maine</t>
  </si>
  <si>
    <t>USBALCR</t>
  </si>
  <si>
    <t>Baltimore, Baltimore, Maryland</t>
  </si>
  <si>
    <t>USBALCS</t>
  </si>
  <si>
    <t>Baltimore/CSX, Baltimore, Maryland</t>
  </si>
  <si>
    <t>USBAL04</t>
  </si>
  <si>
    <t>Baltimore - Seagirt Terminal C324, Baltimore, Maryland</t>
  </si>
  <si>
    <t>USBALLP</t>
  </si>
  <si>
    <t>South Locust Point Marine Terminal, Baltimore, Maryland</t>
  </si>
  <si>
    <t>USBALTM</t>
  </si>
  <si>
    <t>Baltimore - Dundalk Terminal C588, Baltimore, Maryland</t>
  </si>
  <si>
    <t>USBALBT</t>
  </si>
  <si>
    <t>XPO CONTAINER YARD, Baltimore, Maryland</t>
  </si>
  <si>
    <t>USBALCD</t>
  </si>
  <si>
    <t>Container Depot, INC, Baltimore, Maryland</t>
  </si>
  <si>
    <t>USBALPE</t>
  </si>
  <si>
    <t>All Points Transport, Baltimore, Maryland</t>
  </si>
  <si>
    <t>USBAL10</t>
  </si>
  <si>
    <t>Baltimore Picorp, Baltimore, Maryland</t>
  </si>
  <si>
    <t>USBOS02</t>
  </si>
  <si>
    <t>Boston CSX, Boston, Massachusetts</t>
  </si>
  <si>
    <t>USORHPW</t>
  </si>
  <si>
    <t>Worcester - CSX Stackbridge Ramp, Worcester, Massachusetts</t>
  </si>
  <si>
    <t>USSPRCR</t>
  </si>
  <si>
    <t>Sgf-Conrail Ramp, Springfield, Massachusetts</t>
  </si>
  <si>
    <t>USBOSMT</t>
  </si>
  <si>
    <t>BOSTON-CONLEY TERMINAL, Boston, Massachusetts</t>
  </si>
  <si>
    <t>USBOS01</t>
  </si>
  <si>
    <t>Intransit Containers, Inc. A304, Boston, Massachusetts</t>
  </si>
  <si>
    <t>USBOS07</t>
  </si>
  <si>
    <t>Kellaway Intermodal &amp; Distribution, Boston, Massachusetts</t>
  </si>
  <si>
    <t>USEAF01</t>
  </si>
  <si>
    <t>Hale Trans Seekonk, Seekonk, Massachusetts</t>
  </si>
  <si>
    <t>USDETCR</t>
  </si>
  <si>
    <t>DETROIT - LIVERNOIS TERMINAL, Detroit, Michigan</t>
  </si>
  <si>
    <t>USDETDD</t>
  </si>
  <si>
    <t>Detroit Delray Ramp, Detroit, Michigan</t>
  </si>
  <si>
    <t>USDETNS</t>
  </si>
  <si>
    <t>Detroit-Norfolk Southern RR Oakwood, Detroit, Michigan</t>
  </si>
  <si>
    <t>USDETCX</t>
  </si>
  <si>
    <t>Detroit Csx Rail Ramp, Detroit, Michigan</t>
  </si>
  <si>
    <t>USDETGT</t>
  </si>
  <si>
    <t>CN Rail Ramp Ferndale, Detroit, Michigan</t>
  </si>
  <si>
    <t>USDBNUI</t>
  </si>
  <si>
    <t>Universal Intermodal, Dearborn, Michigan</t>
  </si>
  <si>
    <t>USDETBT</t>
  </si>
  <si>
    <t>XPO Container Yard, Detroit, Michigan</t>
  </si>
  <si>
    <t>USGRP01</t>
  </si>
  <si>
    <t>Masselink Brothers, Grand Rapids, Michigan</t>
  </si>
  <si>
    <t>USMINBN</t>
  </si>
  <si>
    <t>Bn Railroad-St.Paul, Minneapolis, Minnesota</t>
  </si>
  <si>
    <t>USDLHCN</t>
  </si>
  <si>
    <t>CN Rail Ramp, Duluth, Minnesota</t>
  </si>
  <si>
    <t>USMINSO</t>
  </si>
  <si>
    <t>Soo Line Railroad, Minneapolis, Minnesota</t>
  </si>
  <si>
    <t>USMINUI</t>
  </si>
  <si>
    <t>Universal Intermodal Trimodal, Minneapolis, Minnesota</t>
  </si>
  <si>
    <t>USMIN01</t>
  </si>
  <si>
    <t>Minneapolis - Trimodal Inc, Minneapolis, Minnesota</t>
  </si>
  <si>
    <t>USSTPCL</t>
  </si>
  <si>
    <t>Container Logistics, Saint Paul, Minnesota</t>
  </si>
  <si>
    <t>USSTPMM</t>
  </si>
  <si>
    <t>MMT, Saint Paul, Minnesota</t>
  </si>
  <si>
    <t>USMKCNS</t>
  </si>
  <si>
    <t>Norfolk Southern Railroad(MKC), Kansas City, Missouri</t>
  </si>
  <si>
    <t>USSTLNS</t>
  </si>
  <si>
    <t>ST LOUIS NS RAIL RAMP, Saint Louis, Missouri</t>
  </si>
  <si>
    <t>USMKCCS</t>
  </si>
  <si>
    <t>CSX KANSAS CITY, Kansas City, Missouri</t>
  </si>
  <si>
    <t>USSTLCR</t>
  </si>
  <si>
    <t>CSX Intermodal East St Louis, Saint Louis, Missouri</t>
  </si>
  <si>
    <t>USMKCBN</t>
  </si>
  <si>
    <t>Burlington Northern Railroad, Kansas City, Missouri</t>
  </si>
  <si>
    <t>USSTLSF</t>
  </si>
  <si>
    <t>Atchison Topeka and Santa Fe Railro, Saint Louis, Missouri</t>
  </si>
  <si>
    <t>USMKCSF</t>
  </si>
  <si>
    <t>BNSF Railroad, Kansas City, Missouri</t>
  </si>
  <si>
    <t>USMKCRT</t>
  </si>
  <si>
    <t>Great Western Railroad, Kansas City, Missouri</t>
  </si>
  <si>
    <t>USMKCSP</t>
  </si>
  <si>
    <t>KCS Armourdale Intermodal Ramp, Kansas City, Missouri</t>
  </si>
  <si>
    <t>USMKCUP</t>
  </si>
  <si>
    <t>UPRR Kansas City, Kansas City, Missouri</t>
  </si>
  <si>
    <t>USSTLUP</t>
  </si>
  <si>
    <t>Union Pacific Railroad, Saint Louis, Missouri</t>
  </si>
  <si>
    <t>USMKCKC</t>
  </si>
  <si>
    <t>Kansas City-Kcs Railroad, Kansas City, Missouri</t>
  </si>
  <si>
    <t>USMKCTS</t>
  </si>
  <si>
    <t>TSL Kansas City, Kansas City, Missouri</t>
  </si>
  <si>
    <t>USMKCUI</t>
  </si>
  <si>
    <t>Universal Intermodal Mason Dixon, Kansas City, Missouri</t>
  </si>
  <si>
    <t>USMKC01</t>
  </si>
  <si>
    <t>Bridge Terminal Transport Inc., Kansas City, Missouri</t>
  </si>
  <si>
    <t>USSTLAT</t>
  </si>
  <si>
    <t>Affton Trucking, Saint Louis, Missouri</t>
  </si>
  <si>
    <t>USSTLCO</t>
  </si>
  <si>
    <t>Container Port Group, Saint Louis, Missouri</t>
  </si>
  <si>
    <t>USOMABN</t>
  </si>
  <si>
    <t>Burlington Northern Railroad, Omaha, Nebraska</t>
  </si>
  <si>
    <t>USOMATS</t>
  </si>
  <si>
    <t>TSL, Omaha, Nebraska</t>
  </si>
  <si>
    <t>USOMA01</t>
  </si>
  <si>
    <t>TSL Terminals, Omaha, Nebraska</t>
  </si>
  <si>
    <t>USNWK03</t>
  </si>
  <si>
    <t>Croxton/Njit, Newark, New Jersey</t>
  </si>
  <si>
    <t>USNWK16</t>
  </si>
  <si>
    <t>E-Rail Elizabeth, Newark, New Jersey</t>
  </si>
  <si>
    <t>USLIYRT</t>
  </si>
  <si>
    <t>Litte Ferry Rail, Little Ferry, New Jersey</t>
  </si>
  <si>
    <t>USLIYSL</t>
  </si>
  <si>
    <t>Liy/ Csxi Terminal - Little Ferry, Little Ferry, New Jersey</t>
  </si>
  <si>
    <t>USNWK05</t>
  </si>
  <si>
    <t>Kearny Tvt Conrail - Csx Railroad, Newark, New Jersey</t>
  </si>
  <si>
    <t>USNWK06</t>
  </si>
  <si>
    <t>Nwk-Cr N.Bergen(Nwk06), Newark, New Jersey</t>
  </si>
  <si>
    <t>USNWK07</t>
  </si>
  <si>
    <t>Elizabeth Marine TE, Newark, New Jersey</t>
  </si>
  <si>
    <t>USCDETO</t>
  </si>
  <si>
    <t>S Jersey Port Corporation, Camden, New Jersey</t>
  </si>
  <si>
    <t>Newark - Maher Terminal, Newark, New Jersey</t>
  </si>
  <si>
    <t>Apm Terminal - Berth 88 E425, Newark, New Jersey</t>
  </si>
  <si>
    <t>Port Newark Container Terminal F577, Newark, New Jersey</t>
  </si>
  <si>
    <t>USNWKHH</t>
  </si>
  <si>
    <t>Howland Hook Marine Terminal E005, Newark, New Jersey</t>
  </si>
  <si>
    <t>USNWKIB</t>
  </si>
  <si>
    <t>Ironbound Intermodal Industries, Newark, New Jersey</t>
  </si>
  <si>
    <t>USNWK30</t>
  </si>
  <si>
    <t>Global Marine Terminal E364, Newark, New Jersey</t>
  </si>
  <si>
    <t>USJECMJ</t>
  </si>
  <si>
    <t>MILITARY MAIL JERSEY CITY, Jersey City, New Jersey</t>
  </si>
  <si>
    <t>USKEAHM</t>
  </si>
  <si>
    <t>H and M International Transport, Kearny, New Jersey</t>
  </si>
  <si>
    <t>USNWKAS</t>
  </si>
  <si>
    <t>American Stevedoring, Newark, New Jersey</t>
  </si>
  <si>
    <t>USNWKHM</t>
  </si>
  <si>
    <t>H And M International Transportatio, Newark, New Jersey</t>
  </si>
  <si>
    <t>USWOOIN</t>
  </si>
  <si>
    <t>Integrated Industries, Woodbridge, New Jersey</t>
  </si>
  <si>
    <t>Norfolk Southern Corp, Buffalo, New York</t>
  </si>
  <si>
    <t>USBUFCS</t>
  </si>
  <si>
    <t>Buffalo CSX Intermodal Terminal, Buffalo, New York</t>
  </si>
  <si>
    <t>USSYUCR</t>
  </si>
  <si>
    <t>Syracuse-CSX, Syracuse, New York</t>
  </si>
  <si>
    <t>USNYCHH</t>
  </si>
  <si>
    <t>HOWLAND HOOK MARINE TERMINAL, New York, New York</t>
  </si>
  <si>
    <t>USYS9HH</t>
  </si>
  <si>
    <t>Global Container Terminal Staten Is, New York - Staten Island, New York</t>
  </si>
  <si>
    <t>USBKNAS</t>
  </si>
  <si>
    <t>American Stev / RedHook Mar Term, Brooklyn, New York</t>
  </si>
  <si>
    <t>USROHBT</t>
  </si>
  <si>
    <t>XPO Container Yard, Rochester, New York</t>
  </si>
  <si>
    <t>USCNCNS</t>
  </si>
  <si>
    <t>CHARLOTTE - NS RAIL RAMP, Charlotte, North Carolina</t>
  </si>
  <si>
    <t>USGSONS</t>
  </si>
  <si>
    <t>Greensboro, Nc - Norfolk Southern, Greensboro, North Carolina</t>
  </si>
  <si>
    <t>USCNCCS</t>
  </si>
  <si>
    <t>Charlotte - Csx Railway, Charlotte, North Carolina</t>
  </si>
  <si>
    <t>USILMCT</t>
  </si>
  <si>
    <t>Wilmington Container Terminal L194, Wilmington, North Carolina</t>
  </si>
  <si>
    <t>USCNCBT</t>
  </si>
  <si>
    <t>XPO Container Yard, Charlotte, North Carolina</t>
  </si>
  <si>
    <t>USGSOBT</t>
  </si>
  <si>
    <t>Bridge Terminal Transport, Greensboro, North Carolina</t>
  </si>
  <si>
    <t>USILMLG</t>
  </si>
  <si>
    <t>Landstar Gemini, Wilmington, North Carolina</t>
  </si>
  <si>
    <t>USCINNS</t>
  </si>
  <si>
    <t>CINCINNATI NORFOLK SOUTHERN RR, Cincinnati, Ohio</t>
  </si>
  <si>
    <t>USCLENS</t>
  </si>
  <si>
    <t>CLEVELAND NORFOLK SOUTHERN RR, Cleveland, Ohio</t>
  </si>
  <si>
    <t>USCMHNS</t>
  </si>
  <si>
    <t>COLUMBUS NS RAIL RAMP, Columbus, Ohio</t>
  </si>
  <si>
    <t>USCMHRB</t>
  </si>
  <si>
    <t>COLUMBUS-NORFOLK SOUTHERN RAILROAD, Columbus, Ohio</t>
  </si>
  <si>
    <t>USXSHNS</t>
  </si>
  <si>
    <t>Norfolk Southern Sharonville, Sharonville, Ohio</t>
  </si>
  <si>
    <t>USCINCS</t>
  </si>
  <si>
    <t>Cin-Csx, Cincinnati, Ohio</t>
  </si>
  <si>
    <t>USCLECR</t>
  </si>
  <si>
    <t>Cleveland - CSX ramp, Cleveland, Ohio</t>
  </si>
  <si>
    <t>USCMHCR</t>
  </si>
  <si>
    <t>CSX Railroad,Columbus, Columbus, Ohio</t>
  </si>
  <si>
    <t>USMRV01</t>
  </si>
  <si>
    <t>Honda Plant, CR Ramp, Marysville, Ohio</t>
  </si>
  <si>
    <t>USNBIOH</t>
  </si>
  <si>
    <t>Northwest Ohio ICTF, North Baltimore, Ohio</t>
  </si>
  <si>
    <t>USCINCO</t>
  </si>
  <si>
    <t>CPG - Cincinnati, Cincinnati, Ohio</t>
  </si>
  <si>
    <t>USCINUI</t>
  </si>
  <si>
    <t>Universal Intermodal, Cincinnati, Ohio</t>
  </si>
  <si>
    <t>USCIN04</t>
  </si>
  <si>
    <t>WM. Hafer Drayage Co., Cincinnati, Ohio</t>
  </si>
  <si>
    <t>USCLEUI</t>
  </si>
  <si>
    <t>Universal Intermodal, Cleveland, Ohio</t>
  </si>
  <si>
    <t>USCLE01</t>
  </si>
  <si>
    <t>XPO Container Yard, Cleveland, Ohio</t>
  </si>
  <si>
    <t>USCMHBT</t>
  </si>
  <si>
    <t>XPO Logistics, Columbus, Ohio</t>
  </si>
  <si>
    <t>USCMHUI</t>
  </si>
  <si>
    <t>Universal Intermodal, Columbus, Ohio</t>
  </si>
  <si>
    <t>USLOJMC</t>
  </si>
  <si>
    <t>Marble Cliff Container, Lockbourne, Ohio</t>
  </si>
  <si>
    <t>USXSHBT</t>
  </si>
  <si>
    <t>Bridge Terminal Transport, Sharonville, Ohio</t>
  </si>
  <si>
    <t>USPDXBN</t>
  </si>
  <si>
    <t>Portland-Bn Rr, Portland, Oregon</t>
  </si>
  <si>
    <t>USPDXTM</t>
  </si>
  <si>
    <t>Port of Portland, Portland, Oregon</t>
  </si>
  <si>
    <t>USPDXSP</t>
  </si>
  <si>
    <t>Brooklyn, Portland, Oregon</t>
  </si>
  <si>
    <t>USPDXUP</t>
  </si>
  <si>
    <t>Portland-Union Pacific Railroad, Portland, Oregon</t>
  </si>
  <si>
    <t>USPDXBB</t>
  </si>
  <si>
    <t>BTT - Portland, Portland, Oregon</t>
  </si>
  <si>
    <t>USPDXBS</t>
  </si>
  <si>
    <t>Portland / Bts, Portland, Oregon</t>
  </si>
  <si>
    <t>USPDXMT</t>
  </si>
  <si>
    <t>Portland / N.W. Container, Portland, Oregon</t>
  </si>
  <si>
    <t>USPDXPC</t>
  </si>
  <si>
    <t>PORTLAND CONTAINER REPAIR, Portland, Oregon</t>
  </si>
  <si>
    <t>USHARCR</t>
  </si>
  <si>
    <t>Harrisburg NS Ramp, Harrisburg, Pennsylvania</t>
  </si>
  <si>
    <t>USHARNS</t>
  </si>
  <si>
    <t>Rutherford NS Terminal, Harrisburg, Pennsylvania</t>
  </si>
  <si>
    <t>USPHLAM</t>
  </si>
  <si>
    <t>Phl Ameriport, Philadelphia, Pennsylvania</t>
  </si>
  <si>
    <t>USPHLNY</t>
  </si>
  <si>
    <t>Philadelphia Intrmdl Container, Philadelphia, Pennsylvania</t>
  </si>
  <si>
    <t>USPHL08</t>
  </si>
  <si>
    <t>Morrisville - Conrail Ramp, Philadelphia, Pennsylvania</t>
  </si>
  <si>
    <t>USPITCR</t>
  </si>
  <si>
    <t>Pittsburgh - NS Railroad, Pittsburgh, Pennsylvania</t>
  </si>
  <si>
    <t>USPHLCS</t>
  </si>
  <si>
    <t>Philadelphia Csx, Philadelphia, Pennsylvania</t>
  </si>
  <si>
    <t>USPHLCM</t>
  </si>
  <si>
    <t>Philadelphia, Philadelphia, Pennsylvania</t>
  </si>
  <si>
    <t>USPHLTM</t>
  </si>
  <si>
    <t>Tioga Marine Terminal, Philadelphia, Pennsylvania</t>
  </si>
  <si>
    <t>USPHLPT</t>
  </si>
  <si>
    <t>Packer Avenue Marine Terminal C095, Philadelphia, Pennsylvania</t>
  </si>
  <si>
    <t>USMDT02</t>
  </si>
  <si>
    <t>Transcorp Enterprises, Middletown, Pennsylvania</t>
  </si>
  <si>
    <t>USPHLIOS</t>
  </si>
  <si>
    <t>USPHZTT</t>
  </si>
  <si>
    <t>Total Transportation Corporation, Coraopolis, Pennsylvania</t>
  </si>
  <si>
    <t>USPITCW</t>
  </si>
  <si>
    <t>Blue Angels Intermodal, Pittsburgh, Pennsylvania</t>
  </si>
  <si>
    <t>USPITGP</t>
  </si>
  <si>
    <t>Gps, Pittsburgh, Pennsylvania</t>
  </si>
  <si>
    <t>USCHSNS</t>
  </si>
  <si>
    <t>Charleston-Nfk Sou Rwy, Charleston, South Carolina</t>
  </si>
  <si>
    <t>USCHSCS</t>
  </si>
  <si>
    <t>Charleston Csx RwY, Charleston, South Carolina</t>
  </si>
  <si>
    <t>USDIOIP</t>
  </si>
  <si>
    <t>Inland Port Dillon, Dillon, South Carolina</t>
  </si>
  <si>
    <t>USGRRNG</t>
  </si>
  <si>
    <t>NS Greer- SC Inland Port, Greer, South Carolina</t>
  </si>
  <si>
    <t>USNCATM</t>
  </si>
  <si>
    <t>North Charleston Terminal, Charleston North, South Carolina</t>
  </si>
  <si>
    <t>USCHSTM</t>
  </si>
  <si>
    <t>Charleston Wando Welch Terminal N59, Charleston, South Carolina</t>
  </si>
  <si>
    <t>USCHSBT</t>
  </si>
  <si>
    <t>XPO Container Yard, Charleston, South Carolina</t>
  </si>
  <si>
    <t>USCHS34P</t>
  </si>
  <si>
    <t>CONTAINER MAINTENANCE CORPORATION, Charleston, South Carolina</t>
  </si>
  <si>
    <t>USGRRBT</t>
  </si>
  <si>
    <t>Bridge Terminal Transport, Greer, South Carolina</t>
  </si>
  <si>
    <t>USMEMNS</t>
  </si>
  <si>
    <t>Memphis - N S Rr, Memphis, Tennessee</t>
  </si>
  <si>
    <t>USKGPCS</t>
  </si>
  <si>
    <t>Csxt,Kingsport,Tn, Kingsport, Tennessee</t>
  </si>
  <si>
    <t>USMEMCS</t>
  </si>
  <si>
    <t>Memphis - Csx Rr, Memphis, Tennessee</t>
  </si>
  <si>
    <t>USNAVCS</t>
  </si>
  <si>
    <t>Nashville Csx Rr, Nashville, Tennessee</t>
  </si>
  <si>
    <t>USMEMIC</t>
  </si>
  <si>
    <t>Memphis - Cn Rail, Memphis, Tennessee</t>
  </si>
  <si>
    <t>USMEMBN</t>
  </si>
  <si>
    <t>Memphis Bnsf R/R, Memphis, Tennessee</t>
  </si>
  <si>
    <t>USMEMBT</t>
  </si>
  <si>
    <t>XPO Container Yard, Memphis, Tennessee</t>
  </si>
  <si>
    <t>USMEMCM</t>
  </si>
  <si>
    <t>Container Maintenance, Memphis, Tennessee</t>
  </si>
  <si>
    <t>USMEM31P</t>
  </si>
  <si>
    <t>INTERMODAL CARTAGE, Memphis, Tennessee</t>
  </si>
  <si>
    <t>USNAVBT</t>
  </si>
  <si>
    <t>XPO Nashville, Nashville, Tennessee</t>
  </si>
  <si>
    <t>USNAVIN</t>
  </si>
  <si>
    <t>Intermodal Cartage, Nashville, Tennessee</t>
  </si>
  <si>
    <t>USNAVTC</t>
  </si>
  <si>
    <t>Tennessee Commercial Warehouse, Nashville, Tennessee</t>
  </si>
  <si>
    <t>USNOXBP</t>
  </si>
  <si>
    <t>BP Express, Knoxville, Tennessee</t>
  </si>
  <si>
    <t>USDALBN</t>
  </si>
  <si>
    <t>DALLAS FORT WORTH BNSF ALLIANCE RAM, Dallas, Texas</t>
  </si>
  <si>
    <t>USELOSF</t>
  </si>
  <si>
    <t>El Paso BNSF RAMP, El Paso, Texas</t>
  </si>
  <si>
    <t>USFWOSF</t>
  </si>
  <si>
    <t>DALLAS FT. WORTH BNSF ALLIANCE RAMP, Fort Worth, Texas</t>
  </si>
  <si>
    <t>USHOUBC</t>
  </si>
  <si>
    <t>ITS - Barbours Cut Rail Ramp, Houston, Texas</t>
  </si>
  <si>
    <t>USHOUSF</t>
  </si>
  <si>
    <t>HOUSTON - BNSF PEARLAND RAMP, Houston, Texas</t>
  </si>
  <si>
    <t>USHOUBA</t>
  </si>
  <si>
    <t>Barbours Cut Container Terminal, Houston, Texas</t>
  </si>
  <si>
    <t>USHOUBP</t>
  </si>
  <si>
    <t>Bay Port Container Terminal, Houston, Texas</t>
  </si>
  <si>
    <t>USHOUCI</t>
  </si>
  <si>
    <t>Houston City Docks 29A/31, Houston, Texas</t>
  </si>
  <si>
    <t>USHOUC4</t>
  </si>
  <si>
    <t>Houston Terminal C4, Houston, Texas</t>
  </si>
  <si>
    <t>USHOUC5</t>
  </si>
  <si>
    <t>Houston Barbours Cut C5, Houston, Texas</t>
  </si>
  <si>
    <t>HOUSTON BARBOURS CUT TERMINAL, Houston, Texas</t>
  </si>
  <si>
    <t>USLAPTT</t>
  </si>
  <si>
    <t>Transload Facility, La Porte, Texas</t>
  </si>
  <si>
    <t>USDALDM</t>
  </si>
  <si>
    <t>KCS Dallas Metro - Wylie Ramp, Dallas, Texas</t>
  </si>
  <si>
    <t>Dallas-Kcs Rr, Dallas, Texas</t>
  </si>
  <si>
    <t>USLRDKC</t>
  </si>
  <si>
    <t>Laredo - Kcs RR, Laredo, Texas</t>
  </si>
  <si>
    <t>USDALUI</t>
  </si>
  <si>
    <t>Universal Intermodal Mason Dixon, Dallas, Texas</t>
  </si>
  <si>
    <t>USDALSP</t>
  </si>
  <si>
    <t>DALLAS INTERMODAL TERMINAL (DIT), Dallas, Texas</t>
  </si>
  <si>
    <t>USDALUP</t>
  </si>
  <si>
    <t>Dallas, Dallas, Texas</t>
  </si>
  <si>
    <t>USELOUP</t>
  </si>
  <si>
    <t>El Paso - Union Pacific Railroad, El Paso, Texas</t>
  </si>
  <si>
    <t>USFWOUP</t>
  </si>
  <si>
    <t>Fwo-Up Rr, Fort Worth, Texas</t>
  </si>
  <si>
    <t>USHOUSP</t>
  </si>
  <si>
    <t>UP Englewood, Houston, Texas</t>
  </si>
  <si>
    <t>USHOUUP</t>
  </si>
  <si>
    <t>Hou-Up Rr Settegast Terminal, Houston, Texas</t>
  </si>
  <si>
    <t>USLMEUP</t>
  </si>
  <si>
    <t>Dallas UPRR Intermodal Terminal, Wilmer, Texas</t>
  </si>
  <si>
    <t>USSATUP</t>
  </si>
  <si>
    <t>Snt-Up Rr, San Antonio, Texas</t>
  </si>
  <si>
    <t>USSATVO</t>
  </si>
  <si>
    <t>San Antonio/Union Pacific Railroad, San Antonio, Texas</t>
  </si>
  <si>
    <t>Houston - Kcs Rr Kendleton, Houston, Texas</t>
  </si>
  <si>
    <t>USDALBT</t>
  </si>
  <si>
    <t>XPO Container Yard, Dallas, Texas</t>
  </si>
  <si>
    <t>USDALIC</t>
  </si>
  <si>
    <t>Intermodal Cartage Company, Dallas, Texas</t>
  </si>
  <si>
    <t>USDAL04</t>
  </si>
  <si>
    <t>DALLAS-BTT, Dallas, Texas</t>
  </si>
  <si>
    <t>USELODP</t>
  </si>
  <si>
    <t>Transmaritime Central Inc, El Paso, Texas</t>
  </si>
  <si>
    <t>USELO30P</t>
  </si>
  <si>
    <t>Golden Arrow, El Paso, Texas</t>
  </si>
  <si>
    <t>USFWOEP</t>
  </si>
  <si>
    <t>Saginaw Management LLC, Fort Worth, Texas</t>
  </si>
  <si>
    <t>USFWOIC</t>
  </si>
  <si>
    <t>INTERMODAL CARTAGE - HASLET YARD, Fort Worth, Texas</t>
  </si>
  <si>
    <t>USFWOLE</t>
  </si>
  <si>
    <t>Lighthouse Equipment Storage Inc, Fort Worth, Texas</t>
  </si>
  <si>
    <t>USGAKCG</t>
  </si>
  <si>
    <t>Conglobal- Houston Port, Galena Park, Texas</t>
  </si>
  <si>
    <t>USHIDTR</t>
  </si>
  <si>
    <t>Transmaritime, Hidalgo, Texas</t>
  </si>
  <si>
    <t>USHOUBY</t>
  </si>
  <si>
    <t>XPO Container Yard, Houston, Texas</t>
  </si>
  <si>
    <t>USHOUIM</t>
  </si>
  <si>
    <t>Cooper Ports America old IMS, Houston, Texas</t>
  </si>
  <si>
    <t>USHOUND</t>
  </si>
  <si>
    <t>NATIONAL DRAYAGE, Houston, Texas</t>
  </si>
  <si>
    <t>USHOU47P</t>
  </si>
  <si>
    <t>Integrated Marine Services, Houston, Texas</t>
  </si>
  <si>
    <t>USLAP01</t>
  </si>
  <si>
    <t>All Coast, La Porte, Texas</t>
  </si>
  <si>
    <t>USLRDBT</t>
  </si>
  <si>
    <t>Laredo BTT, Laredo, Texas</t>
  </si>
  <si>
    <t>USLRDTR</t>
  </si>
  <si>
    <t>Transmaritime, Laredo, Texas</t>
  </si>
  <si>
    <t>USLRD30P</t>
  </si>
  <si>
    <t>GOLDEN ARROW, Laredo, Texas</t>
  </si>
  <si>
    <t>USSATDP</t>
  </si>
  <si>
    <t>San Antonio Depot, San Antonio, Texas</t>
  </si>
  <si>
    <t>USSAT01</t>
  </si>
  <si>
    <t>BTT San Antonio, San Antonio, Texas</t>
  </si>
  <si>
    <t>USSAT32P</t>
  </si>
  <si>
    <t>Southwest Freight, San Antonio, Texas</t>
  </si>
  <si>
    <t>USLAPBC</t>
  </si>
  <si>
    <t>Gulf Winds International, Inc., La Porte, Texas</t>
  </si>
  <si>
    <t>USSLCUP</t>
  </si>
  <si>
    <t>Salt Lake City/Uprr,Utah, Salt Lake City, Utah</t>
  </si>
  <si>
    <t>USSLCRS</t>
  </si>
  <si>
    <t>RSD CONTAINER YARD, Salt Lake City, Utah</t>
  </si>
  <si>
    <t>USSLCSY</t>
  </si>
  <si>
    <t>UPRR Stallion Yard, Salt Lake City, Utah</t>
  </si>
  <si>
    <t>USSLC02</t>
  </si>
  <si>
    <t>BTT - BTT Salt Lake City, Salt Lake City, Utah</t>
  </si>
  <si>
    <t>USESFNS</t>
  </si>
  <si>
    <t>Alexandria-Ns Ramp, Alexandria, Virginia</t>
  </si>
  <si>
    <t>USNFKNS</t>
  </si>
  <si>
    <t>Norfolk Sou Rwy - Portlock Ramp, Norfolk, Virginia</t>
  </si>
  <si>
    <t>USNFKCS</t>
  </si>
  <si>
    <t>Norfolk-Csxt Rr, Norfolk, Virginia</t>
  </si>
  <si>
    <t>USDRFPP</t>
  </si>
  <si>
    <t>Norfolk PPCY, Portsmouth, Virginia</t>
  </si>
  <si>
    <t>USFRZ01</t>
  </si>
  <si>
    <t>Front Royal/ Va Inland Port, Front Royal, Virginia</t>
  </si>
  <si>
    <t>USNFKLP</t>
  </si>
  <si>
    <t>Lambert's Point Terminal, Norfolk, Virginia</t>
  </si>
  <si>
    <t>USNFKTM</t>
  </si>
  <si>
    <t>Norfolk Intl Trml NIT VIT L005, Norfolk, Virginia</t>
  </si>
  <si>
    <t>USNFK04</t>
  </si>
  <si>
    <t>Portsmouth Marine Trml (PMT) L045, Norfolk, Virginia</t>
  </si>
  <si>
    <t>USNPN01</t>
  </si>
  <si>
    <t>Newport News Marine Terminal, Newport News, Virginia</t>
  </si>
  <si>
    <t>USPHF01</t>
  </si>
  <si>
    <t>Hampton Roads Examination Warehouse, Chesapeake, Virginia</t>
  </si>
  <si>
    <t>USNFKAP</t>
  </si>
  <si>
    <t>NORFOLK VIRGINIA INTL GATEWAY N195, Norfolk, Virginia</t>
  </si>
  <si>
    <t>Norfolk - APM Terminals, Norfolk, Virginia</t>
  </si>
  <si>
    <t>USRICVT</t>
  </si>
  <si>
    <t>Richmond Marine Terminal, Richmond, Virginia</t>
  </si>
  <si>
    <t>USNFKBT</t>
  </si>
  <si>
    <t>XPO Container Yard, Norfolk, Virginia</t>
  </si>
  <si>
    <t>USNFKDP</t>
  </si>
  <si>
    <t>MRS Depot, Norfolk, Virginia</t>
  </si>
  <si>
    <t>USPHFCP</t>
  </si>
  <si>
    <t>Coastal Pacific Food Distributors, Chesapeake, Virginia</t>
  </si>
  <si>
    <t>USSEABN</t>
  </si>
  <si>
    <t>BN South Seattle, Seattle, Washington</t>
  </si>
  <si>
    <t>USSEASIG</t>
  </si>
  <si>
    <t>Seattle BNSF Intl Gateway (SIG), Seattle, Washington</t>
  </si>
  <si>
    <t>USSEAGN</t>
  </si>
  <si>
    <t>Seattle - GGN, Seattle, Washington</t>
  </si>
  <si>
    <t>USTACBN</t>
  </si>
  <si>
    <t>TACOMA TacSim BNSF RAIL, Tacoma, Washington</t>
  </si>
  <si>
    <t>USTACEV</t>
  </si>
  <si>
    <t>Evergreen Terminal, Tacoma, Washington</t>
  </si>
  <si>
    <t>USTACKP</t>
  </si>
  <si>
    <t>Tacoma Konoike Pacific, Tacoma, Washington</t>
  </si>
  <si>
    <t>USTACSL</t>
  </si>
  <si>
    <t>Tacoma - APM Terminals, Tacoma, Washington</t>
  </si>
  <si>
    <t>USSEAUP</t>
  </si>
  <si>
    <t>Seattle - UPRR, Seattle, Washington</t>
  </si>
  <si>
    <t>USSEA18</t>
  </si>
  <si>
    <t>Seattle SSA Term. ( T - 18 )  X117, Seattle, Washington</t>
  </si>
  <si>
    <t>USSEATT</t>
  </si>
  <si>
    <t>TOTAL TERMINALS - Seattle T-46, Seattle, Washington</t>
  </si>
  <si>
    <t>USTACWU</t>
  </si>
  <si>
    <t>Washington United Terminals (WUT), Tacoma, Washington</t>
  </si>
  <si>
    <t>USSEA02</t>
  </si>
  <si>
    <t>Seattle Northwest Container Service, Seattle, Washington</t>
  </si>
  <si>
    <t>USTACNW</t>
  </si>
  <si>
    <t>Northwest Container Service Inc, Tacoma, Washington</t>
  </si>
  <si>
    <t>USTAC01</t>
  </si>
  <si>
    <t>XPO Container Yard, Tacoma, Washington</t>
  </si>
  <si>
    <t>USTPTCY</t>
  </si>
  <si>
    <t>Port of Tacoma, Tacoma P O T Cfs, Washington</t>
  </si>
  <si>
    <t>USACI01</t>
  </si>
  <si>
    <t>W C R/R Arcadia, Arcadia, Wisconsin</t>
  </si>
  <si>
    <t>USDYWAW</t>
  </si>
  <si>
    <t>Ace World Wide, Cudahy, Wisconsin</t>
  </si>
  <si>
    <t>USMKE03</t>
  </si>
  <si>
    <t>Jet Intermodal, Milwaukee, Wisconsin</t>
  </si>
  <si>
    <t>USOACAT</t>
  </si>
  <si>
    <t>Aim Transfer, Oak Creek, Wisconsin</t>
  </si>
  <si>
    <t>USTOLNS</t>
  </si>
  <si>
    <t>USSSC</t>
  </si>
  <si>
    <t>UNITED_STATES_OF_AMERICA</t>
  </si>
  <si>
    <t>VNBNH</t>
  </si>
  <si>
    <t>VNPOB</t>
  </si>
  <si>
    <t>VNBDG</t>
  </si>
  <si>
    <t>VNCLN</t>
  </si>
  <si>
    <t>VNCAT</t>
  </si>
  <si>
    <t>VNCHT</t>
  </si>
  <si>
    <t>VNSGI</t>
  </si>
  <si>
    <t>VNNHA</t>
  </si>
  <si>
    <t>VNPHU</t>
  </si>
  <si>
    <t>PUERTO_RICO</t>
  </si>
  <si>
    <t>VEEGU</t>
  </si>
  <si>
    <t>El Guamache, Venezuela</t>
  </si>
  <si>
    <t>VEPLA</t>
  </si>
  <si>
    <t>Palua, Venezuela</t>
  </si>
  <si>
    <t>VEPZO</t>
  </si>
  <si>
    <t>Puerto Ordaz, Venezuela</t>
  </si>
  <si>
    <t>VEPSU</t>
  </si>
  <si>
    <t>Puerto Sucre, Venezuela</t>
  </si>
  <si>
    <t>VEVAL</t>
  </si>
  <si>
    <t>Valencia, Venezuela</t>
  </si>
  <si>
    <t>Aden, Yemen</t>
  </si>
  <si>
    <t>Hodeidah, Yemen</t>
  </si>
  <si>
    <t>ZMMR3</t>
  </si>
  <si>
    <t>Lusaka, Zambia</t>
  </si>
  <si>
    <t>Kitwe, Zambia</t>
  </si>
  <si>
    <t>ZMNDO</t>
  </si>
  <si>
    <t>Ndola, Zambia</t>
  </si>
  <si>
    <t>ZW3P5</t>
  </si>
  <si>
    <t>Harare City Center, Zimbabwe</t>
  </si>
  <si>
    <t>Bindura, Zimbabwe</t>
  </si>
  <si>
    <t>ZWBUL</t>
  </si>
  <si>
    <t>Bulawayo, Zimbabwe</t>
  </si>
  <si>
    <t>ZWGWE</t>
  </si>
  <si>
    <t>Gweru, Zimbabwe</t>
  </si>
  <si>
    <t>ZWXT7</t>
  </si>
  <si>
    <t>Kadoma, Zimbabwe</t>
  </si>
  <si>
    <t>ZWSW6</t>
  </si>
  <si>
    <t>Kariba, Zimbabwe</t>
  </si>
  <si>
    <t>ZWL6L</t>
  </si>
  <si>
    <t>Kwekwe, Zimbabwe</t>
  </si>
  <si>
    <t>ZWMUT</t>
  </si>
  <si>
    <t>Mutare, Zimbabwe</t>
  </si>
  <si>
    <t>ZWNOR</t>
  </si>
  <si>
    <t>Norton, Zimbabwe</t>
  </si>
  <si>
    <t>ZWQE3</t>
  </si>
  <si>
    <t>Nyakomba, Zimbabwe</t>
  </si>
  <si>
    <t>ZWVIC</t>
  </si>
  <si>
    <t>Victoria Falls, Zimbabwe</t>
  </si>
  <si>
    <t>DZANS</t>
  </si>
  <si>
    <t>DZAT3</t>
  </si>
  <si>
    <t>Algiers Terminal Three, Algeria</t>
  </si>
  <si>
    <t>DZACS</t>
  </si>
  <si>
    <t>Algiers Terminal, Algeria</t>
  </si>
  <si>
    <t>DZATR</t>
  </si>
  <si>
    <t>Algiers-Terminal, Algeria</t>
  </si>
  <si>
    <t>DZAAE</t>
  </si>
  <si>
    <t>DZBJA</t>
  </si>
  <si>
    <t>DZODP</t>
  </si>
  <si>
    <t>DZORN</t>
  </si>
  <si>
    <t>DZRBA</t>
  </si>
  <si>
    <t>Rouiba, Algeria</t>
  </si>
  <si>
    <t>DZSKI</t>
  </si>
  <si>
    <t>AMYER</t>
  </si>
  <si>
    <t>Yerevan, Armenia</t>
  </si>
  <si>
    <t>Nicosia, Cyprus</t>
  </si>
  <si>
    <t>Al Nubaria, Egypt</t>
  </si>
  <si>
    <t>EGDAM</t>
  </si>
  <si>
    <t>Russian Cluster</t>
  </si>
  <si>
    <t>EUR 11  per DAY</t>
  </si>
  <si>
    <t>EUR 14 per DAY</t>
  </si>
  <si>
    <t>EUR 21  per DAY</t>
  </si>
  <si>
    <t>EUR 31  per DAY</t>
  </si>
  <si>
    <t>RU</t>
  </si>
  <si>
    <t>Azov</t>
  </si>
  <si>
    <t>Kronshtadt</t>
  </si>
  <si>
    <t>St Petersburg FCT</t>
  </si>
  <si>
    <t>St Petersburg</t>
  </si>
  <si>
    <t>Ust Luga</t>
  </si>
  <si>
    <t>Russia_West</t>
  </si>
  <si>
    <t>Turkey_Export</t>
  </si>
  <si>
    <t>Russia_West_Export</t>
  </si>
  <si>
    <t>USD 13.5 per DAY</t>
  </si>
  <si>
    <t>USD 21 per DAY</t>
  </si>
  <si>
    <t>DAY 21 - DAY 24</t>
  </si>
  <si>
    <t>DAY 25 - DAY 28</t>
  </si>
  <si>
    <t>USD 51 per DAY</t>
  </si>
  <si>
    <t>USD 68 per DAY</t>
  </si>
  <si>
    <t>DAY 21 - DAY 27</t>
  </si>
  <si>
    <t>USD 48 per DAY</t>
  </si>
  <si>
    <t>DAY 28 - DAY 34</t>
  </si>
  <si>
    <t>USD 119 per DAY</t>
  </si>
  <si>
    <t>USD 134 per DAY</t>
  </si>
  <si>
    <t>DAY 35 - ∞</t>
  </si>
  <si>
    <t>USD 87 per DAY</t>
  </si>
  <si>
    <t>USD 174 per DAY</t>
  </si>
  <si>
    <t>USD 195 per DAY</t>
  </si>
  <si>
    <t>20DRY/40DRY/40HDRY</t>
  </si>
  <si>
    <t>USD 37 per DAY</t>
  </si>
  <si>
    <t>USD 74 per DAY</t>
  </si>
  <si>
    <t>USD 162 per DAY</t>
  </si>
  <si>
    <t>DAY 16 - DAY 26</t>
  </si>
  <si>
    <t>DAY 27 - DAY 45</t>
  </si>
  <si>
    <t>DAY 46 - ∞</t>
  </si>
  <si>
    <t>DAY 21 - DAY 35</t>
  </si>
  <si>
    <t>KRW 22000 per DAY</t>
  </si>
  <si>
    <t>KRW 11000 per DAY</t>
  </si>
  <si>
    <t>TR</t>
  </si>
  <si>
    <t>GRINT</t>
  </si>
  <si>
    <t>DAY 8 - Day 14</t>
  </si>
  <si>
    <t>DAY 15 - Gate out</t>
  </si>
  <si>
    <t>Intermodal location, Greece</t>
  </si>
  <si>
    <t>JPY 1130 per DAY</t>
  </si>
  <si>
    <t>JPY 2160 per DAY</t>
  </si>
  <si>
    <t>JPY 2950 per DAY</t>
  </si>
  <si>
    <t>JPY 1850 per DAY</t>
  </si>
  <si>
    <t>JPY 3500 per DAY</t>
  </si>
  <si>
    <t>JPY 4850 per DAY</t>
  </si>
  <si>
    <t>DAY 11 - DAY 12</t>
  </si>
  <si>
    <t>000204</t>
  </si>
  <si>
    <t>DAY 13 -14</t>
  </si>
  <si>
    <t>Chile_Export</t>
  </si>
  <si>
    <t>PHP 5000 per DAY</t>
  </si>
  <si>
    <t>GEINL</t>
  </si>
  <si>
    <t>DAY 5 - ∞</t>
  </si>
  <si>
    <t>Intermodal Locations, Georgia</t>
  </si>
  <si>
    <t>USD 4 per DAY</t>
  </si>
  <si>
    <t>DAY 8 - DAY 9</t>
  </si>
  <si>
    <t>DAY 13 - DAY 14</t>
  </si>
  <si>
    <t>FURNITURE 002001</t>
  </si>
  <si>
    <t>Colombia_Export</t>
  </si>
  <si>
    <t>SEA</t>
  </si>
  <si>
    <t>15/06/2021</t>
  </si>
  <si>
    <t>4 WORK DAY</t>
  </si>
  <si>
    <t>27/07/2021</t>
  </si>
  <si>
    <t>DAY 6 - DAY 11</t>
  </si>
  <si>
    <t>RUVMPTM</t>
  </si>
  <si>
    <t>Vladivostok Sea port Pervomaysky</t>
  </si>
  <si>
    <t>DAY 8</t>
  </si>
  <si>
    <t>DAY 9 - DAY 60</t>
  </si>
  <si>
    <t>DAY 61</t>
  </si>
  <si>
    <t>EUR 150 per DAY</t>
  </si>
  <si>
    <t>DAY 62 - ∞</t>
  </si>
  <si>
    <t>EUR 7.5 per DAY</t>
  </si>
  <si>
    <t>EUR 300 per DAY</t>
  </si>
  <si>
    <t>DAY 62- ∞</t>
  </si>
  <si>
    <t>Intermodal location, Bolivia</t>
  </si>
  <si>
    <t>Bolivia (via Arica, Chile)</t>
  </si>
  <si>
    <t>PHMNLNDetention</t>
  </si>
  <si>
    <t>Ireland_Export</t>
  </si>
  <si>
    <t>Cork Co Cork</t>
  </si>
  <si>
    <t>14 DAYS</t>
  </si>
  <si>
    <t>EUR 48 per day</t>
  </si>
  <si>
    <t>EUR 108 per day</t>
  </si>
  <si>
    <t>10 DAYS</t>
  </si>
  <si>
    <t>EUR 28 per day</t>
  </si>
  <si>
    <t>EUR 56 per day</t>
  </si>
  <si>
    <t>Dublin</t>
  </si>
  <si>
    <t>21 DAYS</t>
  </si>
  <si>
    <t>GBP 40 per day</t>
  </si>
  <si>
    <t>GBP 90 per day</t>
  </si>
  <si>
    <t>7 DAYS</t>
  </si>
  <si>
    <t>GBP 36 per day</t>
  </si>
  <si>
    <t>GBP 54 per day</t>
  </si>
  <si>
    <t>8 DAYS</t>
  </si>
  <si>
    <t>GBP 27 per day</t>
  </si>
  <si>
    <t>GBP 45 per day</t>
  </si>
  <si>
    <t>GBP 20 per day</t>
  </si>
  <si>
    <t>EUR 90 per day</t>
  </si>
  <si>
    <t>GBP 75 per day</t>
  </si>
  <si>
    <t>GBP 60 per day</t>
  </si>
  <si>
    <t>19 DAYS</t>
  </si>
  <si>
    <t>004701 – Fuel wood, charcoal</t>
  </si>
  <si>
    <t>Indonesia_Export</t>
  </si>
  <si>
    <t>Last Update Oct 29, 2021</t>
  </si>
  <si>
    <t>CNY 125 per DAY</t>
  </si>
  <si>
    <t>TWD 700 per DAY</t>
  </si>
  <si>
    <t>TWD 1000 per DAY</t>
  </si>
  <si>
    <t>SHAPINGBA</t>
  </si>
  <si>
    <t>EZHOU</t>
  </si>
  <si>
    <t>Xinyu</t>
  </si>
  <si>
    <t>Yingtan</t>
  </si>
  <si>
    <t>XIANGYANG</t>
  </si>
  <si>
    <t>DANYANG</t>
  </si>
  <si>
    <t>HAIAN</t>
  </si>
  <si>
    <t>CNSHB</t>
  </si>
  <si>
    <t>CNEZH</t>
  </si>
  <si>
    <t>CNTZO</t>
  </si>
  <si>
    <t>CNXYU</t>
  </si>
  <si>
    <t>CNYTN</t>
  </si>
  <si>
    <t>CNQSR</t>
  </si>
  <si>
    <t>CNXIY</t>
  </si>
  <si>
    <t>CND1N</t>
  </si>
  <si>
    <t>CNHAN</t>
  </si>
  <si>
    <t xml:space="preserve">CHENGDU                  </t>
  </si>
  <si>
    <t>Taizhou</t>
  </si>
  <si>
    <t>Nanchang</t>
  </si>
  <si>
    <t>HANGZHOU</t>
  </si>
  <si>
    <t>YI WU</t>
  </si>
  <si>
    <t>WUXI</t>
  </si>
  <si>
    <t>Hefei</t>
  </si>
  <si>
    <t>Tekirgad, Turkey</t>
  </si>
  <si>
    <t xml:space="preserve">TRTEK </t>
  </si>
  <si>
    <t>DAY 13 - DAY 17</t>
  </si>
  <si>
    <t>EUR 105 per DAY</t>
  </si>
  <si>
    <t>EUR 28 per DAY</t>
  </si>
  <si>
    <t>Haiphong-Lach Huyen (Hai Phong), Vietnam</t>
  </si>
  <si>
    <t>VNHP1HI</t>
  </si>
  <si>
    <t>DAY 9 - DAY 18</t>
  </si>
  <si>
    <t>DAY 13 - DAY 15</t>
  </si>
  <si>
    <t>MAASE</t>
  </si>
  <si>
    <t>DAY 19 - DAY 27</t>
  </si>
  <si>
    <t>Casablanca Rail, Morocco</t>
  </si>
  <si>
    <t>Ad Dakhla, Morocco</t>
  </si>
  <si>
    <t>Ain Harrouda, Morocco</t>
  </si>
  <si>
    <t>Ait Amira, Morocco</t>
  </si>
  <si>
    <t>Ait Baha, Morocco</t>
  </si>
  <si>
    <t>Ait melloul, Morocco</t>
  </si>
  <si>
    <t>Askaoun, Morocco</t>
  </si>
  <si>
    <t>Azemmour, Morocco</t>
  </si>
  <si>
    <t>Beni Mellal, Morocco</t>
  </si>
  <si>
    <t>Berkane, Morocco</t>
  </si>
  <si>
    <t>Berrechid, Morocco</t>
  </si>
  <si>
    <t>Biougra, Morocco</t>
  </si>
  <si>
    <t>Bir Jdid, Morocco</t>
  </si>
  <si>
    <t>Bouskoura, Morocco</t>
  </si>
  <si>
    <t>Cherafate, Morocco</t>
  </si>
  <si>
    <t>Dar Bouazza, Morocco</t>
  </si>
  <si>
    <t>El Jadida, Morocco</t>
  </si>
  <si>
    <t>El Aaiun, Morocco</t>
  </si>
  <si>
    <t>Fes, Morocco</t>
  </si>
  <si>
    <t>Fkih Ben Salah, Morocco</t>
  </si>
  <si>
    <t>Gzenaya, Morocco</t>
  </si>
  <si>
    <t>Had Soualem, Morocco</t>
  </si>
  <si>
    <t>Jorf El Melha, Morocco</t>
  </si>
  <si>
    <t>Jorf Lasfar, Morocco</t>
  </si>
  <si>
    <t>Kasba Tadla, Morocco</t>
  </si>
  <si>
    <t>Kenitra, Morocco</t>
  </si>
  <si>
    <t>Lahraouyine, Morocco</t>
  </si>
  <si>
    <t>Larache, Morocco</t>
  </si>
  <si>
    <t>Marrakech, Morocco</t>
  </si>
  <si>
    <t>Mechra BelKsiri, Morocco</t>
  </si>
  <si>
    <t>Mediouna, Morocco</t>
  </si>
  <si>
    <t>Meknes, Morocco</t>
  </si>
  <si>
    <t>Melloussa, Morocco</t>
  </si>
  <si>
    <t>Mohammedia, Morocco</t>
  </si>
  <si>
    <t>Moulay Bousselham, Morocco</t>
  </si>
  <si>
    <t>Nador, Morocco</t>
  </si>
  <si>
    <t>Nouacer, Morocco</t>
  </si>
  <si>
    <t>Nouasseur, Morocco</t>
  </si>
  <si>
    <t>Ouled Taima, Morocco</t>
  </si>
  <si>
    <t>Safi, Morocco</t>
  </si>
  <si>
    <t>Sale, Morocco</t>
  </si>
  <si>
    <t>Sebt el Guerdane, Morocco</t>
  </si>
  <si>
    <t>Selfat, Morocco</t>
  </si>
  <si>
    <t>Settat, Morocco</t>
  </si>
  <si>
    <t>Sidi Kacem, Morocco</t>
  </si>
  <si>
    <t>Sidi Rahal, Morocco</t>
  </si>
  <si>
    <t>Sidi Slimane, Morocco</t>
  </si>
  <si>
    <t>Skhirat, Morocco</t>
  </si>
  <si>
    <t>Souk el Arbaa, Morocco</t>
  </si>
  <si>
    <t>Tamait Izder, Morocco</t>
  </si>
  <si>
    <t>Tantan, Morocco</t>
  </si>
  <si>
    <t>Taourirt, Morocco</t>
  </si>
  <si>
    <t>Tarfaya, Morocco</t>
  </si>
  <si>
    <t>Taroudant, Morocco</t>
  </si>
  <si>
    <t>Tassila, Morocco</t>
  </si>
  <si>
    <t>Tetouan, Morocco</t>
  </si>
  <si>
    <t>Tit mellil, Morocco</t>
  </si>
  <si>
    <t>Tnine Chtouka, Morocco</t>
  </si>
  <si>
    <t>MADAK</t>
  </si>
  <si>
    <t>MAAHA</t>
  </si>
  <si>
    <t>MAAIT</t>
  </si>
  <si>
    <t>MAAIB</t>
  </si>
  <si>
    <t>MAAML</t>
  </si>
  <si>
    <t>MAASK</t>
  </si>
  <si>
    <t>MAAZE</t>
  </si>
  <si>
    <t>MAGLK</t>
  </si>
  <si>
    <t>MABKN</t>
  </si>
  <si>
    <t>MABED</t>
  </si>
  <si>
    <t>MABGR</t>
  </si>
  <si>
    <t>MAPWB</t>
  </si>
  <si>
    <t>MABOU</t>
  </si>
  <si>
    <t>MACHR</t>
  </si>
  <si>
    <t>MADAR</t>
  </si>
  <si>
    <t>MA2G2</t>
  </si>
  <si>
    <t>MAEAI</t>
  </si>
  <si>
    <t>MAFES</t>
  </si>
  <si>
    <t>MAFBS</t>
  </si>
  <si>
    <t>MAGZE</t>
  </si>
  <si>
    <t>MAHAD</t>
  </si>
  <si>
    <t>MAJOR</t>
  </si>
  <si>
    <t>MAJOB</t>
  </si>
  <si>
    <t>MAKAS</t>
  </si>
  <si>
    <t>MAKEN</t>
  </si>
  <si>
    <t>MALAH</t>
  </si>
  <si>
    <t>MALAR</t>
  </si>
  <si>
    <t>MAMAR</t>
  </si>
  <si>
    <t>MAMEC</t>
  </si>
  <si>
    <t>MAMNE</t>
  </si>
  <si>
    <t>MAMKS</t>
  </si>
  <si>
    <t>MAMSA</t>
  </si>
  <si>
    <t>MAMOH</t>
  </si>
  <si>
    <t>MAW5G</t>
  </si>
  <si>
    <t>MANAD</t>
  </si>
  <si>
    <t>MACAN</t>
  </si>
  <si>
    <t>MANOU</t>
  </si>
  <si>
    <t>MAOTM</t>
  </si>
  <si>
    <t>MAFAS</t>
  </si>
  <si>
    <t>MASAL</t>
  </si>
  <si>
    <t>MASEG</t>
  </si>
  <si>
    <t>MASEL</t>
  </si>
  <si>
    <t>MASET</t>
  </si>
  <si>
    <t>MASIK</t>
  </si>
  <si>
    <t>MARAH</t>
  </si>
  <si>
    <t>MASMN</t>
  </si>
  <si>
    <t>MASKT</t>
  </si>
  <si>
    <t>MASKA</t>
  </si>
  <si>
    <t>MATAZ</t>
  </si>
  <si>
    <t>MATTA</t>
  </si>
  <si>
    <t>MATRT</t>
  </si>
  <si>
    <t>MATFY</t>
  </si>
  <si>
    <t>MATAR</t>
  </si>
  <si>
    <t>MATAS</t>
  </si>
  <si>
    <t>MATTO</t>
  </si>
  <si>
    <t>MATIT</t>
  </si>
  <si>
    <t>MATNC</t>
  </si>
  <si>
    <t>THB 800 per DAY</t>
  </si>
  <si>
    <t>DAY 12 - DAY 20</t>
  </si>
  <si>
    <t>THB 1200 per DAY</t>
  </si>
  <si>
    <t xml:space="preserve">TRDRC </t>
  </si>
  <si>
    <t>Derince Terminal, Turkey</t>
  </si>
  <si>
    <t>CYAYI</t>
  </si>
  <si>
    <t>DAY 6 - DAY 18</t>
  </si>
  <si>
    <t>AGIA NAPA , Cyprus</t>
  </si>
  <si>
    <t>AGIOS SYLAS, Cyprus</t>
  </si>
  <si>
    <t>AKROTIRI, Cyprus</t>
  </si>
  <si>
    <t>ASTROMERITIS, Cyprus</t>
  </si>
  <si>
    <t>ATHIAINOU, Cyprus</t>
  </si>
  <si>
    <t>DHALI, Cyprus</t>
  </si>
  <si>
    <t>DHEKELIA, Cyprus</t>
  </si>
  <si>
    <t>FRENAROS, Cyprus</t>
  </si>
  <si>
    <t>KOKKINOTRIMITHIA, Cyprus</t>
  </si>
  <si>
    <t>LARNACA, Cyprus</t>
  </si>
  <si>
    <t>MONI, Cyprus</t>
  </si>
  <si>
    <t>NICOSIA, Cyprus</t>
  </si>
  <si>
    <t>PAFOS, Cyprus</t>
  </si>
  <si>
    <t>PALAIOMETOCHO, Cyprus</t>
  </si>
  <si>
    <t>PEGEIA, Cyprus</t>
  </si>
  <si>
    <t>PENTAKOMO, Cyprus</t>
  </si>
  <si>
    <t>PISSOURI, Cyprus</t>
  </si>
  <si>
    <t>POLIS CHRYSOHOU, Cyprus</t>
  </si>
  <si>
    <t>PYRGOS TYLLIRIAS, Cyprus</t>
  </si>
  <si>
    <t>VASILIKO, Cyprus</t>
  </si>
  <si>
    <t>YPSONAS, Cyprus</t>
  </si>
  <si>
    <t>CYYPS</t>
  </si>
  <si>
    <t>CY7U4</t>
  </si>
  <si>
    <t>CYAST</t>
  </si>
  <si>
    <t>CYATH</t>
  </si>
  <si>
    <t>CYDHL</t>
  </si>
  <si>
    <t>CYDHK</t>
  </si>
  <si>
    <t>CYFRN</t>
  </si>
  <si>
    <t>CYKOK</t>
  </si>
  <si>
    <t>CYLHK</t>
  </si>
  <si>
    <t>CYMNI</t>
  </si>
  <si>
    <t>CYZN9</t>
  </si>
  <si>
    <t>CYPEY</t>
  </si>
  <si>
    <t>CYPEN</t>
  </si>
  <si>
    <t>CYPIS</t>
  </si>
  <si>
    <t>CYPLS</t>
  </si>
  <si>
    <t>CYPYT</t>
  </si>
  <si>
    <t>CYVAS</t>
  </si>
  <si>
    <t>Mejillones, Chile</t>
  </si>
  <si>
    <t>DAY 8 - Day 21</t>
  </si>
  <si>
    <t>004401 - (Without Batteries) Toys, games</t>
  </si>
  <si>
    <t>EASTERN EUROPE CLUSTER</t>
  </si>
  <si>
    <t>DAY 13 - DAY 22</t>
  </si>
  <si>
    <t>EUR 9 per DAY</t>
  </si>
  <si>
    <t>DAY 23 - DAY 37</t>
  </si>
  <si>
    <t>DAY 38 - ∞</t>
  </si>
  <si>
    <t>LVRIXCT</t>
  </si>
  <si>
    <t>LVRIXTM</t>
  </si>
  <si>
    <t>LVRIXUT</t>
  </si>
  <si>
    <t>LVRIX01</t>
  </si>
  <si>
    <t>LVRIX02</t>
  </si>
  <si>
    <t>LVRIX03</t>
  </si>
  <si>
    <t>LVRIXLB</t>
  </si>
  <si>
    <t>Rigas Centralais Terminal, Latvia</t>
  </si>
  <si>
    <t>Riga Terminal, Latvia</t>
  </si>
  <si>
    <t>Riga Universal Termina, Latvia</t>
  </si>
  <si>
    <t>Roko - Refer Depot, Latvia</t>
  </si>
  <si>
    <t>Prechu1 - Offdock, Latvia</t>
  </si>
  <si>
    <t>Kravu Terminals, Latvia</t>
  </si>
  <si>
    <t>Latvijas Balzams, Latvia</t>
  </si>
  <si>
    <t>12 DAYS</t>
  </si>
  <si>
    <t>TWD 2000 per DAY</t>
  </si>
  <si>
    <t>Taiwan_Export</t>
  </si>
  <si>
    <t>TW</t>
  </si>
  <si>
    <t>Kaohsiung</t>
  </si>
  <si>
    <t>Keelung</t>
  </si>
  <si>
    <t>Taichung</t>
  </si>
  <si>
    <t>Taipei</t>
  </si>
  <si>
    <t>Tao Yuan</t>
  </si>
  <si>
    <t>001602 - Chemical products, nos</t>
  </si>
  <si>
    <t>004202 - Glass, glassware</t>
  </si>
  <si>
    <t>EUR 20  per DAY</t>
  </si>
  <si>
    <t>EUR 30  per DAY</t>
  </si>
  <si>
    <t>EUR 40  per DAY</t>
  </si>
  <si>
    <t>004704- Timber, sawn</t>
  </si>
  <si>
    <t>004703 Plywood, Panel, Board Products</t>
  </si>
  <si>
    <t>002802 Paper, paperboard, packing material</t>
  </si>
  <si>
    <t>MYR 80 per DAY</t>
  </si>
  <si>
    <t>MYR 120 per DAY</t>
  </si>
  <si>
    <t>EUR 22 per DAY</t>
  </si>
  <si>
    <t>DAY 10 - DAY 10</t>
  </si>
  <si>
    <t>ITGOATM</t>
  </si>
  <si>
    <t>DAY 8 - DAY 13</t>
  </si>
  <si>
    <t>Genoa Sech Terminal, Italy</t>
  </si>
  <si>
    <t>003204 - Plastics, Plastics articles</t>
  </si>
  <si>
    <t>004204 - Tile, stone articles</t>
  </si>
  <si>
    <t>DAY 15 - DAY 15</t>
  </si>
  <si>
    <t>004201 - Ceramics, stoneware</t>
  </si>
  <si>
    <t>004703 - Plywood, panel, board products</t>
  </si>
  <si>
    <t>30 DAY</t>
  </si>
  <si>
    <t>004608 - VEHICLES, CARS, BUSES, TRUCKS, LORRIES, MOTORCYCLES, BICYCLES, USED</t>
  </si>
  <si>
    <t>40DRY/40DRY</t>
  </si>
  <si>
    <t>DAY 10 - DAY 17</t>
  </si>
  <si>
    <t>DAY 18 - DAY 30</t>
  </si>
  <si>
    <t>DAY31 - ∞</t>
  </si>
  <si>
    <t>USD 11 per DAY</t>
  </si>
  <si>
    <t>004122- Coconut fibre, coconut husk (non foodstuff)</t>
  </si>
  <si>
    <t>001001- Cereals, pop corn, wheat, corn, rye, oats, corn, rice</t>
  </si>
  <si>
    <t>002802 - Paper, paperboard, packing material</t>
  </si>
  <si>
    <t>000629 - Sugar, syrup, foodstuff</t>
  </si>
  <si>
    <t>USD 41.8 PER DAY</t>
  </si>
  <si>
    <t>USD 57 PER DAY</t>
  </si>
  <si>
    <t>Yancheng, China</t>
  </si>
  <si>
    <t>CNYCG</t>
  </si>
  <si>
    <t>001406 - Handtool</t>
  </si>
  <si>
    <t>Last Update Sep 11, 2023</t>
  </si>
  <si>
    <t>DAY 3 - DAY 9</t>
  </si>
  <si>
    <t>USD 3000 per DAY</t>
  </si>
  <si>
    <t>DAY 10 - DAY 16</t>
  </si>
  <si>
    <t>USD 4500 per DAY</t>
  </si>
  <si>
    <t>USD 6500 per DAY</t>
  </si>
  <si>
    <t>USD 6000 per DAY</t>
  </si>
  <si>
    <t>USD 9000 per DAY</t>
  </si>
  <si>
    <t>USD 13000 per DAY</t>
  </si>
  <si>
    <t>USD 8000 per DAY</t>
  </si>
  <si>
    <t>USD 44 per DAY</t>
  </si>
  <si>
    <t>CNY 140 per DAY</t>
  </si>
  <si>
    <t>CNY 70 per DAY</t>
  </si>
  <si>
    <t>CNY 160 per DAY</t>
  </si>
  <si>
    <t>CNY 375 per DAY</t>
  </si>
  <si>
    <t>CNY 350 per DAY</t>
  </si>
  <si>
    <t>CNY 675 per DAY</t>
  </si>
  <si>
    <t>HKD 1000 per DAY</t>
  </si>
  <si>
    <t>HKD 250 per DAY</t>
  </si>
  <si>
    <t>HKD 360 per DAY</t>
  </si>
  <si>
    <t>HKD 560 per DAY</t>
  </si>
  <si>
    <t>HKD 480 per DAY</t>
  </si>
  <si>
    <t>HKD 880 per DAY</t>
  </si>
  <si>
    <t>HKD 550 per DAY</t>
  </si>
  <si>
    <t>HKD 650 per DAY</t>
  </si>
  <si>
    <t>HKD 975 per DAY</t>
  </si>
  <si>
    <t>JPY 4500 per DAY</t>
  </si>
  <si>
    <t>JPY 8500 per DAY</t>
  </si>
  <si>
    <t>DAY 18 -</t>
  </si>
  <si>
    <t>JPY 14000 per DAY</t>
  </si>
  <si>
    <t>JPY 6500 per DAY</t>
  </si>
  <si>
    <t>JPY 12500 per DAY</t>
  </si>
  <si>
    <t>JPY 22000 per DAY</t>
  </si>
  <si>
    <t>MYR 75 per DAY</t>
  </si>
  <si>
    <t>MYR 95 per DAY</t>
  </si>
  <si>
    <t>MYR 115 per DAY</t>
  </si>
  <si>
    <t>MYR 145 per DAY</t>
  </si>
  <si>
    <t>MYR 165 per DAY</t>
  </si>
  <si>
    <t>MYR 195 per DAY</t>
  </si>
  <si>
    <t>MYR 225 per DAY</t>
  </si>
  <si>
    <t>DAY 10 - DAY 19</t>
  </si>
  <si>
    <t>PHP 2750 per DAY</t>
  </si>
  <si>
    <t>PHP 5500 per DAY</t>
  </si>
  <si>
    <t>PHP 10000 per DAY</t>
  </si>
  <si>
    <t>Day 6 - Day 10</t>
  </si>
  <si>
    <t>SGD 45 per DAY</t>
  </si>
  <si>
    <t>SGD 85 per DAY</t>
  </si>
  <si>
    <t>SGD 110 per DAY</t>
  </si>
  <si>
    <t>SGD 140 per DAY</t>
  </si>
  <si>
    <t>DAY 9 - DAY 13</t>
  </si>
  <si>
    <t>THB 1400 per DAY</t>
  </si>
  <si>
    <t>THB 3100 per DAY</t>
  </si>
  <si>
    <t>THB 2000 per DAY</t>
  </si>
  <si>
    <t>THB 4700 per DAY</t>
  </si>
  <si>
    <t>DAY 4 - DAY 7</t>
  </si>
  <si>
    <t>USD 11.4 per DAY</t>
  </si>
  <si>
    <t>USD 20.9 per DAY</t>
  </si>
  <si>
    <t>USD 22.8 per DAY</t>
  </si>
  <si>
    <t>DAY 16 - DAY 29</t>
  </si>
  <si>
    <t>Discharge</t>
  </si>
  <si>
    <t>USD 20.90 per DAY</t>
  </si>
  <si>
    <t>USD 83.60 per DAY</t>
  </si>
  <si>
    <t>004703 - PLYWOOD, PANEL, BOARD PRODUCTS</t>
  </si>
  <si>
    <t>VNSGNYDetention</t>
  </si>
  <si>
    <t>USD 42 per DAY</t>
  </si>
  <si>
    <t>003204 - PLASTIC, PLASTIC ARTICLES, NEW, NON-FROZEN</t>
  </si>
  <si>
    <t>000302 - ANIMAL FODDER, PET FOOD, NON-FROZEN</t>
  </si>
  <si>
    <t>000303 - Bone Meal, non frozen</t>
  </si>
  <si>
    <t>000306 - Fish meal</t>
  </si>
  <si>
    <t>000716 - COCONUTS, BRAZIL NUTS, CASHEW NUTS</t>
  </si>
  <si>
    <t>001001 - CEREALS, POP CORN, WHEAT, CORN, RYE, OATS, CORN, RICE</t>
  </si>
  <si>
    <t>001002 - FLOUR ALL KINDS</t>
  </si>
  <si>
    <t>001008 - SEEDS, GRAINS, INDUSTRIAL PLANTS, MEDICINAL PLANTS</t>
  </si>
  <si>
    <t>001010 - SOY, SOYBEANS</t>
  </si>
  <si>
    <t>001013 - Seed Meal</t>
  </si>
  <si>
    <t>001901 - FERTILIZERS</t>
  </si>
  <si>
    <t>002803 - WASTEPAPER</t>
  </si>
  <si>
    <t>004121 - Cotton, raw, in bales</t>
  </si>
  <si>
    <t>004702 - LOGS, LUMBER</t>
  </si>
  <si>
    <t>004704 - TIMBER, SAWN</t>
  </si>
  <si>
    <t>004706 - WOOD PULP</t>
  </si>
  <si>
    <t>000611 - Foodstuff, nos, non-frozen</t>
  </si>
  <si>
    <t>001408 - Machinery or mechanical appliances, new per unit weight less than 2 tons</t>
  </si>
  <si>
    <t>002001 - Furniture, nos</t>
  </si>
  <si>
    <t>002302 - Base metals, base metal articles per unit weight less than 2 tons</t>
  </si>
  <si>
    <t>002303 - Construction and building material, insulation material, metal</t>
  </si>
  <si>
    <t>004103 - Fabrics, nos, textiles</t>
  </si>
  <si>
    <t>004104 - Footwear, new, apparel</t>
  </si>
  <si>
    <t>004602 - Autoparts, car parts, vehicle parts, motorcycle parts, bicycle parts, new</t>
  </si>
  <si>
    <t>DAY 8 - DAY 8</t>
  </si>
  <si>
    <t>DAY 17 - DAY 21</t>
  </si>
  <si>
    <t>DAY 22- ∞</t>
  </si>
  <si>
    <t>DAY 11 - DAY 23</t>
  </si>
  <si>
    <t>DAY 24 - ∞</t>
  </si>
  <si>
    <t>USD 155 per DAY</t>
  </si>
  <si>
    <t>DAY 13 - DAY 19</t>
  </si>
  <si>
    <t>DAY 14 - DAY 23</t>
  </si>
  <si>
    <t>USD 115 per DAY</t>
  </si>
  <si>
    <t>DAY 12 - DAY 23</t>
  </si>
  <si>
    <t>USD 230 per DAY</t>
  </si>
  <si>
    <t>USD 235 per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</si>
</sst>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Zett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Maersk Text"/>
    </font>
    <font>
      <sz val="11"/>
      <color theme="1"/>
      <name val="Maersk Text"/>
    </font>
    <font>
      <sz val="11"/>
      <color theme="0"/>
      <name val="Maersk Text"/>
    </font>
    <font>
      <sz val="11"/>
      <name val="Maersk Text"/>
    </font>
    <font>
      <b/>
      <sz val="11"/>
      <color theme="0"/>
      <name val="Maersk Text"/>
    </font>
    <font>
      <sz val="11"/>
      <color theme="1"/>
      <name val="Calibri"/>
      <family val="2"/>
      <scheme val="minor"/>
    </font>
    <font>
      <b/>
      <sz val="11"/>
      <color theme="1"/>
      <name val="Maersk Text"/>
    </font>
    <font>
      <b/>
      <sz val="14"/>
      <color theme="1"/>
      <name val="Maersk Text"/>
    </font>
    <font>
      <b/>
      <i/>
      <sz val="11"/>
      <color theme="1"/>
      <name val="Maersk Text"/>
    </font>
    <font>
      <sz val="11"/>
      <color rgb="FFFF0000"/>
      <name val="Maersk Text"/>
    </font>
    <font>
      <sz val="10"/>
      <color rgb="FFFF0000"/>
      <name val="Maersk Text"/>
    </font>
    <font>
      <sz val="11"/>
      <name val="Zetta Sans"/>
      <family val="2"/>
    </font>
    <font>
      <b/>
      <sz val="10"/>
      <name val="Maersk Text"/>
    </font>
    <font>
      <sz val="10"/>
      <name val="Maersk Text"/>
    </font>
    <font>
      <sz val="11"/>
      <color rgb="FF444444"/>
      <name val="Microsoft YaHei"/>
      <family val="2"/>
    </font>
    <font>
      <sz val="11"/>
      <color rgb="FFFF0000"/>
      <name val="Zetta Sans"/>
      <family val="2"/>
    </font>
    <font>
      <sz val="10"/>
      <color rgb="FFC00000"/>
      <name val="Maersk Text"/>
    </font>
    <font>
      <b/>
      <sz val="10"/>
      <color theme="1"/>
      <name val="Maersk Text"/>
    </font>
    <font>
      <sz val="10"/>
      <color rgb="FF000000"/>
      <name val="Maersk Text"/>
    </font>
    <font>
      <sz val="11"/>
      <color rgb="FF000000"/>
      <name val="Calibri"/>
      <family val="2"/>
    </font>
    <font>
      <sz val="8"/>
      <name val="Zetta Sans"/>
      <family val="2"/>
    </font>
    <font>
      <b/>
      <u/>
      <sz val="11"/>
      <color rgb="FF268AAB"/>
      <name val="Maersk Text"/>
    </font>
    <font>
      <sz val="11"/>
      <color theme="3"/>
      <name val="Maersk Text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268A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14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12">
    <xf numFmtId="0" fontId="0" fillId="0" borderId="0" xfId="0"/>
    <xf numFmtId="0" fontId="9" fillId="0" borderId="0" xfId="0" applyFont="1"/>
    <xf numFmtId="0" fontId="9" fillId="0" borderId="0" xfId="0" applyFont="1" applyFill="1"/>
    <xf numFmtId="0" fontId="9" fillId="0" borderId="1" xfId="0" applyFont="1" applyFill="1" applyBorder="1"/>
    <xf numFmtId="14" fontId="9" fillId="0" borderId="1" xfId="0" applyNumberFormat="1" applyFont="1" applyFill="1" applyBorder="1"/>
    <xf numFmtId="0" fontId="9" fillId="0" borderId="1" xfId="0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0" fontId="15" fillId="3" borderId="0" xfId="1" applyFont="1" applyFill="1"/>
    <xf numFmtId="0" fontId="10" fillId="3" borderId="0" xfId="1" applyFont="1" applyFill="1"/>
    <xf numFmtId="0" fontId="16" fillId="3" borderId="0" xfId="1" applyFont="1" applyFill="1"/>
    <xf numFmtId="0" fontId="9" fillId="3" borderId="0" xfId="0" applyFont="1" applyFill="1"/>
    <xf numFmtId="0" fontId="10" fillId="3" borderId="1" xfId="0" applyFont="1" applyFill="1" applyBorder="1" applyProtection="1">
      <protection locked="0" hidden="1"/>
    </xf>
    <xf numFmtId="0" fontId="18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0" fontId="11" fillId="3" borderId="0" xfId="0" applyFont="1" applyFill="1" applyProtection="1">
      <protection hidden="1"/>
    </xf>
    <xf numFmtId="0" fontId="11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14" fontId="10" fillId="0" borderId="0" xfId="0" applyNumberFormat="1" applyFont="1" applyFill="1" applyProtection="1">
      <protection hidden="1"/>
    </xf>
    <xf numFmtId="0" fontId="17" fillId="3" borderId="0" xfId="0" applyFont="1" applyFill="1" applyProtection="1">
      <protection hidden="1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/>
    <xf numFmtId="0" fontId="12" fillId="0" borderId="0" xfId="0" applyFont="1" applyProtection="1">
      <protection hidden="1"/>
    </xf>
    <xf numFmtId="0" fontId="19" fillId="0" borderId="0" xfId="0" applyFont="1" applyFill="1"/>
    <xf numFmtId="0" fontId="19" fillId="0" borderId="1" xfId="0" applyFont="1" applyFill="1" applyBorder="1"/>
    <xf numFmtId="0" fontId="19" fillId="0" borderId="0" xfId="0" applyFont="1"/>
    <xf numFmtId="0" fontId="20" fillId="0" borderId="0" xfId="0" applyFont="1" applyFill="1" applyAlignment="1">
      <alignment horizontal="center"/>
    </xf>
    <xf numFmtId="0" fontId="21" fillId="2" borderId="1" xfId="0" applyFont="1" applyFill="1" applyBorder="1" applyAlignment="1">
      <alignment horizontal="left"/>
    </xf>
    <xf numFmtId="14" fontId="21" fillId="2" borderId="1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" xfId="0" applyFont="1" applyFill="1" applyBorder="1"/>
    <xf numFmtId="14" fontId="22" fillId="0" borderId="1" xfId="0" applyNumberFormat="1" applyFont="1" applyFill="1" applyBorder="1"/>
    <xf numFmtId="0" fontId="20" fillId="0" borderId="0" xfId="0" applyFont="1" applyFill="1"/>
    <xf numFmtId="0" fontId="9" fillId="5" borderId="1" xfId="0" applyFont="1" applyFill="1" applyBorder="1"/>
    <xf numFmtId="0" fontId="9" fillId="6" borderId="1" xfId="0" applyFont="1" applyFill="1" applyBorder="1"/>
    <xf numFmtId="14" fontId="9" fillId="0" borderId="1" xfId="0" applyNumberFormat="1" applyFon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2" xfId="0" applyFill="1" applyBorder="1" applyAlignment="1">
      <alignment horizontal="center" vertical="center"/>
    </xf>
    <xf numFmtId="0" fontId="23" fillId="0" borderId="0" xfId="0" applyFont="1"/>
    <xf numFmtId="14" fontId="10" fillId="3" borderId="0" xfId="0" applyNumberFormat="1" applyFont="1" applyFill="1" applyProtection="1">
      <protection hidden="1"/>
    </xf>
    <xf numFmtId="0" fontId="10" fillId="3" borderId="0" xfId="0" applyFont="1" applyFill="1" applyBorder="1" applyProtection="1">
      <protection hidden="1"/>
    </xf>
    <xf numFmtId="14" fontId="10" fillId="3" borderId="0" xfId="0" applyNumberFormat="1" applyFont="1" applyFill="1" applyBorder="1" applyProtection="1">
      <protection hidden="1"/>
    </xf>
    <xf numFmtId="0" fontId="13" fillId="2" borderId="1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21" fillId="2" borderId="3" xfId="0" applyFont="1" applyFill="1" applyBorder="1" applyAlignment="1" applyProtection="1">
      <alignment horizontal="left"/>
      <protection hidden="1"/>
    </xf>
    <xf numFmtId="14" fontId="21" fillId="2" borderId="3" xfId="0" applyNumberFormat="1" applyFont="1" applyFill="1" applyBorder="1" applyAlignment="1" applyProtection="1">
      <alignment horizontal="left"/>
      <protection hidden="1"/>
    </xf>
    <xf numFmtId="0" fontId="15" fillId="2" borderId="0" xfId="1" applyFont="1" applyFill="1"/>
    <xf numFmtId="0" fontId="10" fillId="2" borderId="0" xfId="1" applyFont="1" applyFill="1"/>
    <xf numFmtId="0" fontId="24" fillId="0" borderId="0" xfId="0" applyFont="1"/>
    <xf numFmtId="14" fontId="20" fillId="0" borderId="0" xfId="0" applyNumberFormat="1" applyFont="1" applyFill="1" applyAlignment="1">
      <alignment horizontal="center"/>
    </xf>
    <xf numFmtId="0" fontId="25" fillId="0" borderId="0" xfId="0" applyFont="1" applyFill="1"/>
    <xf numFmtId="0" fontId="15" fillId="2" borderId="1" xfId="0" applyFont="1" applyFill="1" applyBorder="1" applyProtection="1">
      <protection hidden="1"/>
    </xf>
    <xf numFmtId="0" fontId="26" fillId="2" borderId="1" xfId="0" applyFont="1" applyFill="1" applyBorder="1" applyAlignment="1" applyProtection="1">
      <alignment horizontal="left"/>
      <protection hidden="1"/>
    </xf>
    <xf numFmtId="14" fontId="26" fillId="2" borderId="1" xfId="0" applyNumberFormat="1" applyFont="1" applyFill="1" applyBorder="1" applyAlignment="1" applyProtection="1">
      <alignment horizontal="left"/>
      <protection hidden="1"/>
    </xf>
    <xf numFmtId="0" fontId="10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9" fillId="4" borderId="0" xfId="0" applyFont="1" applyFill="1"/>
    <xf numFmtId="0" fontId="9" fillId="0" borderId="0" xfId="0" applyFont="1"/>
    <xf numFmtId="0" fontId="9" fillId="0" borderId="0" xfId="0" quotePrefix="1" applyFont="1"/>
    <xf numFmtId="14" fontId="9" fillId="0" borderId="3" xfId="0" applyNumberFormat="1" applyFont="1" applyBorder="1" applyAlignment="1">
      <alignment horizontal="center"/>
    </xf>
    <xf numFmtId="14" fontId="9" fillId="0" borderId="3" xfId="0" applyNumberFormat="1" applyFont="1" applyFill="1" applyBorder="1" applyAlignment="1">
      <alignment horizontal="center"/>
    </xf>
    <xf numFmtId="0" fontId="9" fillId="0" borderId="0" xfId="0" applyFont="1" applyBorder="1"/>
    <xf numFmtId="0" fontId="9" fillId="0" borderId="0" xfId="0" applyFont="1" applyFill="1" applyBorder="1"/>
    <xf numFmtId="14" fontId="9" fillId="0" borderId="0" xfId="0" applyNumberFormat="1" applyFont="1" applyBorder="1" applyAlignment="1">
      <alignment horizontal="center"/>
    </xf>
    <xf numFmtId="0" fontId="0" fillId="0" borderId="0" xfId="0" applyFont="1"/>
    <xf numFmtId="0" fontId="9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0" fillId="0" borderId="0" xfId="0" applyFont="1" applyFill="1" applyAlignment="1">
      <alignment horizontal="left"/>
    </xf>
    <xf numFmtId="0" fontId="27" fillId="0" borderId="1" xfId="0" applyFont="1" applyFill="1" applyBorder="1"/>
    <xf numFmtId="14" fontId="27" fillId="0" borderId="1" xfId="0" applyNumberFormat="1" applyFont="1" applyFill="1" applyBorder="1"/>
    <xf numFmtId="0" fontId="28" fillId="0" borderId="1" xfId="0" applyFont="1" applyFill="1" applyBorder="1"/>
    <xf numFmtId="0" fontId="21" fillId="0" borderId="1" xfId="0" applyFont="1" applyFill="1" applyBorder="1" applyAlignment="1">
      <alignment horizontal="center"/>
    </xf>
    <xf numFmtId="14" fontId="21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30" fillId="3" borderId="0" xfId="0" applyFont="1" applyFill="1" applyProtection="1">
      <protection hidden="1"/>
    </xf>
    <xf numFmtId="0" fontId="27" fillId="0" borderId="1" xfId="0" applyFont="1" applyFill="1" applyBorder="1" applyAlignment="1">
      <alignment horizontal="left"/>
    </xf>
    <xf numFmtId="0" fontId="9" fillId="0" borderId="1" xfId="0" applyFont="1" applyBorder="1"/>
    <xf numFmtId="14" fontId="9" fillId="0" borderId="1" xfId="0" applyNumberFormat="1" applyFont="1" applyBorder="1"/>
    <xf numFmtId="0" fontId="9" fillId="0" borderId="1" xfId="0" quotePrefix="1" applyFont="1" applyBorder="1"/>
    <xf numFmtId="0" fontId="31" fillId="3" borderId="0" xfId="0" applyFont="1" applyFill="1" applyProtection="1">
      <protection hidden="1"/>
    </xf>
    <xf numFmtId="0" fontId="22" fillId="4" borderId="0" xfId="0" applyFont="1" applyFill="1"/>
    <xf numFmtId="0" fontId="22" fillId="4" borderId="1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1" xfId="4" applyFont="1" applyBorder="1"/>
    <xf numFmtId="0" fontId="9" fillId="0" borderId="1" xfId="5" applyFont="1" applyBorder="1"/>
    <xf numFmtId="0" fontId="9" fillId="0" borderId="1" xfId="0" applyFont="1" applyBorder="1" applyAlignment="1">
      <alignment horizontal="left"/>
    </xf>
    <xf numFmtId="0" fontId="9" fillId="0" borderId="1" xfId="6" applyFont="1" applyBorder="1"/>
    <xf numFmtId="0" fontId="9" fillId="0" borderId="1" xfId="6" applyFont="1" applyBorder="1"/>
    <xf numFmtId="0" fontId="9" fillId="0" borderId="1" xfId="6" applyFont="1" applyBorder="1" applyAlignment="1">
      <alignment horizontal="left"/>
    </xf>
    <xf numFmtId="0" fontId="9" fillId="0" borderId="1" xfId="7" applyFont="1" applyBorder="1"/>
    <xf numFmtId="0" fontId="9" fillId="0" borderId="1" xfId="7" applyFont="1" applyBorder="1"/>
    <xf numFmtId="0" fontId="9" fillId="0" borderId="1" xfId="7" applyFont="1" applyBorder="1" applyAlignment="1">
      <alignment horizontal="left"/>
    </xf>
    <xf numFmtId="0" fontId="9" fillId="0" borderId="1" xfId="8" applyFont="1" applyBorder="1"/>
    <xf numFmtId="0" fontId="9" fillId="0" borderId="1" xfId="9" applyFont="1" applyBorder="1"/>
    <xf numFmtId="0" fontId="9" fillId="0" borderId="1" xfId="9" applyFont="1" applyBorder="1"/>
    <xf numFmtId="0" fontId="32" fillId="0" borderId="0" xfId="0" applyFont="1"/>
    <xf numFmtId="0" fontId="1" fillId="0" borderId="1" xfId="10" applyFill="1" applyBorder="1"/>
    <xf numFmtId="0" fontId="9" fillId="0" borderId="1" xfId="10" applyFont="1" applyFill="1" applyBorder="1"/>
    <xf numFmtId="0" fontId="1" fillId="0" borderId="1" xfId="10" applyBorder="1"/>
    <xf numFmtId="0" fontId="9" fillId="0" borderId="1" xfId="10" applyFont="1" applyBorder="1"/>
    <xf numFmtId="0" fontId="22" fillId="0" borderId="1" xfId="10" applyFont="1" applyFill="1" applyBorder="1"/>
    <xf numFmtId="0" fontId="1" fillId="0" borderId="1" xfId="10" applyBorder="1"/>
    <xf numFmtId="0" fontId="9" fillId="0" borderId="1" xfId="10" applyFont="1" applyBorder="1"/>
    <xf numFmtId="0" fontId="9" fillId="0" borderId="1" xfId="10" applyFont="1" applyFill="1" applyBorder="1"/>
    <xf numFmtId="0" fontId="0" fillId="0" borderId="1" xfId="0" applyBorder="1"/>
    <xf numFmtId="0" fontId="22" fillId="0" borderId="1" xfId="0" applyFont="1" applyBorder="1"/>
  </cellXfs>
  <cellStyles count="11">
    <cellStyle name="Normal" xfId="0" builtinId="0"/>
    <cellStyle name="Normal 10" xfId="10" xr:uid="{768D47B1-8B35-46B2-A212-A94CF197234B}"/>
    <cellStyle name="Normal 2" xfId="1" xr:uid="{00000000-0005-0000-0000-000001000000}"/>
    <cellStyle name="Normal 2 2" xfId="3" xr:uid="{001C80CD-1266-4DC3-8904-168D32D2224A}"/>
    <cellStyle name="Normal 3" xfId="2" xr:uid="{ECFC2FE3-3C02-444A-823C-21BFEFB70FBF}"/>
    <cellStyle name="Normal 4" xfId="4" xr:uid="{F64A9BD0-2164-407D-A4BA-AD6ABF234BD1}"/>
    <cellStyle name="Normal 5" xfId="5" xr:uid="{BBC64268-F18F-48DE-919C-FA10E886FF8F}"/>
    <cellStyle name="Normal 6" xfId="6" xr:uid="{35CAF5E3-9737-4C00-9B72-64E4FA2EC3A6}"/>
    <cellStyle name="Normal 7" xfId="7" xr:uid="{9783C1F2-3258-40DE-AF58-3673B9CBAF59}"/>
    <cellStyle name="Normal 8" xfId="8" xr:uid="{65E8A21B-DD67-4A25-8333-44B44851A8BE}"/>
    <cellStyle name="Normal 9" xfId="9" xr:uid="{924229E1-1350-4BAC-A2B4-FB7E34F849AA}"/>
  </cellStyles>
  <dxfs count="0"/>
  <tableStyles count="0" defaultTableStyle="TableStyleMedium2" defaultPivotStyle="PivotStyleLight16"/>
  <colors>
    <mruColors>
      <color rgb="FF268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92262</xdr:colOff>
      <xdr:row>0</xdr:row>
      <xdr:rowOff>8965</xdr:rowOff>
    </xdr:from>
    <xdr:to>
      <xdr:col>2</xdr:col>
      <xdr:colOff>714562</xdr:colOff>
      <xdr:row>3</xdr:row>
      <xdr:rowOff>24322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5062" y="8965"/>
          <a:ext cx="622300" cy="66081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38848</xdr:rowOff>
    </xdr:from>
    <xdr:to>
      <xdr:col>7</xdr:col>
      <xdr:colOff>55282</xdr:colOff>
      <xdr:row>1</xdr:row>
      <xdr:rowOff>27913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38848"/>
          <a:ext cx="5281706" cy="204218"/>
        </a:xfrm>
        <a:prstGeom prst="rect">
          <a:avLst/>
        </a:prstGeom>
      </xdr:spPr>
    </xdr:pic>
    <xdr:clientData/>
  </xdr:twoCellAnchor>
  <xdr:twoCellAnchor>
    <xdr:from>
      <xdr:col>2</xdr:col>
      <xdr:colOff>939054</xdr:colOff>
      <xdr:row>1</xdr:row>
      <xdr:rowOff>58269</xdr:rowOff>
    </xdr:from>
    <xdr:to>
      <xdr:col>6</xdr:col>
      <xdr:colOff>815788</xdr:colOff>
      <xdr:row>6</xdr:row>
      <xdr:rowOff>383240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291854" y="273422"/>
          <a:ext cx="4690781" cy="1400736"/>
        </a:xfrm>
        <a:prstGeom prst="rect">
          <a:avLst/>
        </a:prstGeom>
        <a:solidFill>
          <a:schemeClr val="bg1"/>
        </a:solidFill>
        <a:ln>
          <a:solidFill>
            <a:srgbClr val="268AA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SG" sz="1050">
              <a:solidFill>
                <a:schemeClr val="tx1"/>
              </a:solidFill>
              <a:latin typeface="Maersk Text" panose="00000500000000000000" pitchFamily="2" charset="0"/>
            </a:rPr>
            <a:t>1) Please select </a:t>
          </a:r>
          <a:r>
            <a:rPr lang="en-SG" sz="1050" b="1" i="1">
              <a:solidFill>
                <a:schemeClr val="tx1"/>
              </a:solidFill>
              <a:latin typeface="Maersk Text" panose="00000500000000000000" pitchFamily="2" charset="0"/>
            </a:rPr>
            <a:t>both import country and location (dropdown) </a:t>
          </a:r>
          <a:r>
            <a:rPr lang="en-SG" sz="1050">
              <a:solidFill>
                <a:schemeClr val="tx1"/>
              </a:solidFill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  <a:p>
          <a:pPr algn="l"/>
          <a:r>
            <a:rPr lang="en-SG" sz="1050">
              <a:solidFill>
                <a:schemeClr val="tx1"/>
              </a:solidFill>
              <a:latin typeface="Maersk Text" panose="00000500000000000000" pitchFamily="2" charset="0"/>
            </a:rPr>
            <a:t>2)</a:t>
          </a:r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 Detention offer is primarily for port delivery cargo and offer may differ for other transportation delivery modes.</a:t>
          </a:r>
        </a:p>
        <a:p>
          <a:pPr algn="l"/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3) Commodity </a:t>
          </a:r>
          <a:r>
            <a:rPr lang="en-SG" sz="1050" b="1" i="1" u="none" baseline="0">
              <a:solidFill>
                <a:schemeClr val="tx1"/>
              </a:solidFill>
              <a:latin typeface="Maersk Text" panose="00000500000000000000" pitchFamily="2" charset="0"/>
            </a:rPr>
            <a:t>GENERAL CARGO </a:t>
          </a:r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as default. Commodity specific freetime is available only for certain locations. If not specified, it will follow GENERAL</a:t>
          </a:r>
          <a:endParaRPr lang="en-SG" sz="1050">
            <a:solidFill>
              <a:schemeClr val="tx1"/>
            </a:solidFill>
            <a:latin typeface="Maersk Text" panose="00000500000000000000" pitchFamily="2" charset="0"/>
          </a:endParaRPr>
        </a:p>
      </xdr:txBody>
    </xdr:sp>
    <xdr:clientData/>
  </xdr:twoCellAnchor>
  <xdr:twoCellAnchor>
    <xdr:from>
      <xdr:col>6</xdr:col>
      <xdr:colOff>907678</xdr:colOff>
      <xdr:row>1</xdr:row>
      <xdr:rowOff>71718</xdr:rowOff>
    </xdr:from>
    <xdr:to>
      <xdr:col>9</xdr:col>
      <xdr:colOff>1299019</xdr:colOff>
      <xdr:row>6</xdr:row>
      <xdr:rowOff>396689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9074525" y="286871"/>
          <a:ext cx="4712329" cy="1400736"/>
        </a:xfrm>
        <a:prstGeom prst="rect">
          <a:avLst/>
        </a:prstGeom>
        <a:solidFill>
          <a:schemeClr val="bg1"/>
        </a:solidFill>
        <a:ln>
          <a:solidFill>
            <a:srgbClr val="268AA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SG" sz="1050">
              <a:solidFill>
                <a:schemeClr val="tx1"/>
              </a:solidFill>
              <a:latin typeface="Maersk Text" panose="00000500000000000000" pitchFamily="2" charset="0"/>
            </a:rPr>
            <a:t>4) Import</a:t>
          </a:r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 detention is applied based on empty return location.</a:t>
          </a:r>
        </a:p>
        <a:p>
          <a:pPr algn="l"/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5) Only non hazardous DRY cargo covered in this document.</a:t>
          </a:r>
        </a:p>
        <a:p>
          <a:pPr algn="l"/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6) Live reefer, special sized cargo is excluded.</a:t>
          </a:r>
        </a:p>
        <a:p>
          <a:pPr algn="l"/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7) DAY mentioned is calendar day, unless specified.</a:t>
          </a:r>
        </a:p>
        <a:p>
          <a:pPr algn="l"/>
          <a:r>
            <a:rPr lang="en-SG" sz="1050" baseline="0">
              <a:solidFill>
                <a:schemeClr val="tx1"/>
              </a:solidFill>
              <a:latin typeface="Maersk Text" panose="00000500000000000000" pitchFamily="2" charset="0"/>
            </a:rPr>
            <a:t>8) Freetime shown for Russia (East) is only for local delivery. For transit cargo + regional import drop-off, please contact your Russia (East) local representative at Sealand - A Maersk company Asia or click here ----------&gt;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1371600</xdr:colOff>
          <xdr:row>5</xdr:row>
          <xdr:rowOff>114300</xdr:rowOff>
        </xdr:from>
        <xdr:to>
          <xdr:col>10</xdr:col>
          <xdr:colOff>787400</xdr:colOff>
          <xdr:row>7</xdr:row>
          <xdr:rowOff>31750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161925</xdr:rowOff>
    </xdr:from>
    <xdr:to>
      <xdr:col>17</xdr:col>
      <xdr:colOff>504825</xdr:colOff>
      <xdr:row>10</xdr:row>
      <xdr:rowOff>79374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096625" y="342900"/>
          <a:ext cx="5076825" cy="15462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import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Maersk Text" panose="00000500000000000000" pitchFamily="2" charset="0"/>
            </a:rPr>
            <a:t>2)Detention</a:t>
          </a:r>
          <a:r>
            <a:rPr lang="en-US" sz="1100" baseline="0">
              <a:latin typeface="Maersk Text" panose="00000500000000000000" pitchFamily="2" charset="0"/>
            </a:rPr>
            <a:t> offer is primarily for port delivery cargo and offer may differ for other transportation delivery modes.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3) Commodity </a:t>
          </a:r>
          <a:r>
            <a:rPr lang="en-US" sz="1100" b="1" i="1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GENERAL CARGO </a:t>
          </a: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as default. Commodity specific free time is available for only certain locations, If not specified, it will follow GENERAL CARGO freetime of the same location </a:t>
          </a:r>
          <a:endParaRPr lang="da-DK" sz="1100" baseline="0">
            <a:solidFill>
              <a:schemeClr val="dk1"/>
            </a:solidFill>
            <a:latin typeface="Maersk Text" panose="00000500000000000000" pitchFamily="2" charset="0"/>
            <a:ea typeface="+mn-ea"/>
            <a:cs typeface="+mn-cs"/>
          </a:endParaRPr>
        </a:p>
        <a:p>
          <a:endParaRPr lang="en-US" sz="1100" baseline="0">
            <a:latin typeface="Maersk Text" panose="00000500000000000000" pitchFamily="2" charset="0"/>
          </a:endParaRPr>
        </a:p>
      </xdr:txBody>
    </xdr:sp>
    <xdr:clientData/>
  </xdr:twoCellAnchor>
  <xdr:twoCellAnchor>
    <xdr:from>
      <xdr:col>17</xdr:col>
      <xdr:colOff>571501</xdr:colOff>
      <xdr:row>1</xdr:row>
      <xdr:rowOff>161925</xdr:rowOff>
    </xdr:from>
    <xdr:to>
      <xdr:col>25</xdr:col>
      <xdr:colOff>114301</xdr:colOff>
      <xdr:row>10</xdr:row>
      <xdr:rowOff>82549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6240126" y="342900"/>
          <a:ext cx="4876800" cy="1549399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4)Import detention is applied based on empty return location </a:t>
          </a:r>
        </a:p>
        <a:p>
          <a:r>
            <a:rPr lang="en-US" sz="1100" baseline="0">
              <a:latin typeface="Maersk Text" panose="00000500000000000000" pitchFamily="2" charset="0"/>
            </a:rPr>
            <a:t>5)Only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6)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7) DAY mentioned is calendar day, unless specified</a:t>
          </a:r>
        </a:p>
        <a:p>
          <a:r>
            <a:rPr lang="en-US" sz="1100" baseline="0">
              <a:latin typeface="Maersk Text" panose="00000500000000000000" pitchFamily="2" charset="0"/>
            </a:rPr>
            <a:t>8) Freetime shown for Russia (East) is only for local delivery. For transit cargo + regional import drop-off, please contact your Russia (East) local representative at Sealand- A Maersk company Asia. </a:t>
          </a:r>
        </a:p>
        <a:p>
          <a:endParaRPr lang="en-US" sz="1100" baseline="0">
            <a:latin typeface="Maersk Text" panose="00000500000000000000" pitchFamily="2" charset="0"/>
          </a:endParaRPr>
        </a:p>
      </xdr:txBody>
    </xdr:sp>
    <xdr:clientData/>
  </xdr:twoCellAnchor>
  <xdr:twoCellAnchor>
    <xdr:from>
      <xdr:col>10</xdr:col>
      <xdr:colOff>120650</xdr:colOff>
      <xdr:row>17</xdr:row>
      <xdr:rowOff>123825</xdr:rowOff>
    </xdr:from>
    <xdr:to>
      <xdr:col>17</xdr:col>
      <xdr:colOff>530225</xdr:colOff>
      <xdr:row>25</xdr:row>
      <xdr:rowOff>9524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11122025" y="2295525"/>
          <a:ext cx="5076825" cy="1333499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 i="1">
              <a:solidFill>
                <a:srgbClr val="FF0000"/>
              </a:solidFill>
              <a:latin typeface="Maersk Text" panose="00000500000000000000" pitchFamily="2" charset="0"/>
            </a:rPr>
            <a:t>There</a:t>
          </a:r>
          <a:r>
            <a:rPr lang="en-US" sz="1050" b="1" i="1" baseline="0">
              <a:solidFill>
                <a:srgbClr val="FF0000"/>
              </a:solidFill>
              <a:latin typeface="Maersk Text" panose="00000500000000000000" pitchFamily="2" charset="0"/>
            </a:rPr>
            <a:t> are only a few countries available in this sheet. Please refer to the local information on  Sealandmaersk.com for the countries not showing here. The detailed steps can be found in the next tab. </a:t>
          </a:r>
          <a:endParaRPr lang="en-US" sz="1050" b="1" i="1">
            <a:solidFill>
              <a:srgbClr val="FF0000"/>
            </a:solidFill>
            <a:latin typeface="Maersk Text" panose="00000500000000000000" pitchFamily="2" charset="0"/>
          </a:endParaRPr>
        </a:p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export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</xdr:txBody>
    </xdr:sp>
    <xdr:clientData/>
  </xdr:twoCellAnchor>
  <xdr:twoCellAnchor>
    <xdr:from>
      <xdr:col>17</xdr:col>
      <xdr:colOff>565151</xdr:colOff>
      <xdr:row>17</xdr:row>
      <xdr:rowOff>130175</xdr:rowOff>
    </xdr:from>
    <xdr:to>
      <xdr:col>24</xdr:col>
      <xdr:colOff>228601</xdr:colOff>
      <xdr:row>25</xdr:row>
      <xdr:rowOff>3174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6233776" y="2301875"/>
          <a:ext cx="4330700" cy="1320799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2) Commodity specific export free time is NOT available and please always refer to GENERAL CARGO freetime of the location. </a:t>
          </a:r>
        </a:p>
        <a:p>
          <a:r>
            <a:rPr lang="en-US" sz="1100" baseline="0">
              <a:latin typeface="Maersk Text" panose="00000500000000000000" pitchFamily="2" charset="0"/>
            </a:rPr>
            <a:t>3) 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4)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5) DAY mentioned is calendar day, unless specified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121809</xdr:colOff>
      <xdr:row>0</xdr:row>
      <xdr:rowOff>38847</xdr:rowOff>
    </xdr:from>
    <xdr:to>
      <xdr:col>2</xdr:col>
      <xdr:colOff>748191</xdr:colOff>
      <xdr:row>3</xdr:row>
      <xdr:rowOff>54205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38" y="38847"/>
          <a:ext cx="626382" cy="642887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0</xdr:row>
      <xdr:rowOff>17930</xdr:rowOff>
    </xdr:from>
    <xdr:to>
      <xdr:col>8</xdr:col>
      <xdr:colOff>1474771</xdr:colOff>
      <xdr:row>6</xdr:row>
      <xdr:rowOff>124347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3729" y="17930"/>
          <a:ext cx="8830313" cy="1397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2</xdr:row>
      <xdr:rowOff>201860</xdr:rowOff>
    </xdr:from>
    <xdr:to>
      <xdr:col>21</xdr:col>
      <xdr:colOff>55296</xdr:colOff>
      <xdr:row>15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5" y="620960"/>
          <a:ext cx="8846871" cy="2665165"/>
        </a:xfrm>
        <a:prstGeom prst="rect">
          <a:avLst/>
        </a:prstGeom>
      </xdr:spPr>
    </xdr:pic>
    <xdr:clientData/>
  </xdr:twoCellAnchor>
  <xdr:twoCellAnchor>
    <xdr:from>
      <xdr:col>17</xdr:col>
      <xdr:colOff>595524</xdr:colOff>
      <xdr:row>6</xdr:row>
      <xdr:rowOff>18299</xdr:rowOff>
    </xdr:from>
    <xdr:to>
      <xdr:col>18</xdr:col>
      <xdr:colOff>155263</xdr:colOff>
      <xdr:row>10</xdr:row>
      <xdr:rowOff>91832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18321382">
          <a:off x="11554315" y="1651558"/>
          <a:ext cx="978408" cy="22648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542925</xdr:colOff>
      <xdr:row>15</xdr:row>
      <xdr:rowOff>27957</xdr:rowOff>
    </xdr:from>
    <xdr:to>
      <xdr:col>21</xdr:col>
      <xdr:colOff>76200</xdr:colOff>
      <xdr:row>29</xdr:row>
      <xdr:rowOff>199360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0175" y="3237882"/>
          <a:ext cx="8867775" cy="3105103"/>
        </a:xfrm>
        <a:prstGeom prst="rect">
          <a:avLst/>
        </a:prstGeom>
      </xdr:spPr>
    </xdr:pic>
    <xdr:clientData/>
  </xdr:twoCellAnchor>
  <xdr:twoCellAnchor>
    <xdr:from>
      <xdr:col>9</xdr:col>
      <xdr:colOff>534057</xdr:colOff>
      <xdr:row>17</xdr:row>
      <xdr:rowOff>89298</xdr:rowOff>
    </xdr:from>
    <xdr:to>
      <xdr:col>10</xdr:col>
      <xdr:colOff>27165</xdr:colOff>
      <xdr:row>20</xdr:row>
      <xdr:rowOff>207979</xdr:rowOff>
    </xdr:to>
    <xdr:sp macro="" textlink="">
      <xdr:nvSpPr>
        <xdr:cNvPr id="12" name="Arrow: Right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 rot="18341214" flipV="1">
          <a:off x="6241070" y="4012060"/>
          <a:ext cx="747331" cy="15985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28575</xdr:colOff>
      <xdr:row>28</xdr:row>
      <xdr:rowOff>19050</xdr:rowOff>
    </xdr:from>
    <xdr:to>
      <xdr:col>13</xdr:col>
      <xdr:colOff>340233</xdr:colOff>
      <xdr:row>29</xdr:row>
      <xdr:rowOff>65532</xdr:rowOff>
    </xdr:to>
    <xdr:sp macro="" textlink="">
      <xdr:nvSpPr>
        <xdr:cNvPr id="13" name="Arrow: Left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8029575" y="5953125"/>
          <a:ext cx="978408" cy="256032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2:X1287"/>
  <sheetViews>
    <sheetView zoomScaleNormal="100" workbookViewId="0">
      <selection activeCell="C2" sqref="C2"/>
    </sheetView>
  </sheetViews>
  <sheetFormatPr defaultColWidth="8.58203125" defaultRowHeight="14"/>
  <cols>
    <col min="1" max="1" width="8.58203125" style="26"/>
    <col min="2" max="2" width="10.1640625" style="26" customWidth="1"/>
    <col min="3" max="3" width="19.58203125" style="26" bestFit="1" customWidth="1"/>
    <col min="4" max="4" width="26" style="26" customWidth="1"/>
    <col min="5" max="5" width="6.6640625" style="26" customWidth="1"/>
    <col min="6" max="6" width="8.58203125" style="26"/>
    <col min="7" max="7" width="11.58203125" style="26" customWidth="1"/>
    <col min="8" max="8" width="15.5" style="50" bestFit="1" customWidth="1"/>
    <col min="9" max="9" width="8.58203125" style="26"/>
    <col min="10" max="10" width="13.58203125" style="26" customWidth="1"/>
    <col min="11" max="11" width="18.58203125" style="71" customWidth="1"/>
    <col min="12" max="12" width="15.1640625" style="26" customWidth="1"/>
    <col min="13" max="13" width="16" style="26" customWidth="1"/>
    <col min="14" max="14" width="15.6640625" style="26" customWidth="1"/>
    <col min="15" max="15" width="14" style="26" customWidth="1"/>
    <col min="16" max="16" width="17.1640625" style="26" customWidth="1"/>
    <col min="17" max="17" width="16.1640625" style="26" customWidth="1"/>
    <col min="18" max="18" width="17.58203125" style="26" customWidth="1"/>
    <col min="19" max="19" width="13.08203125" style="26" customWidth="1"/>
    <col min="20" max="22" width="8.58203125" style="26"/>
    <col min="23" max="23" width="18.08203125" style="26" bestFit="1" customWidth="1"/>
    <col min="24" max="16384" width="8.58203125" style="26"/>
  </cols>
  <sheetData>
    <row r="2" spans="1:24" s="58" customFormat="1" ht="15">
      <c r="C2" s="75" t="s">
        <v>4766</v>
      </c>
      <c r="D2" s="75" t="s">
        <v>0</v>
      </c>
      <c r="E2" s="75" t="s">
        <v>1</v>
      </c>
      <c r="F2" s="75" t="s">
        <v>2</v>
      </c>
      <c r="G2" s="75" t="s">
        <v>3</v>
      </c>
      <c r="H2" s="76" t="s">
        <v>4</v>
      </c>
      <c r="I2" s="75" t="s">
        <v>5</v>
      </c>
      <c r="J2" s="75" t="s">
        <v>6</v>
      </c>
      <c r="K2" s="77" t="s">
        <v>7</v>
      </c>
      <c r="L2" s="75" t="s">
        <v>8</v>
      </c>
      <c r="M2" s="75" t="s">
        <v>9</v>
      </c>
      <c r="N2" s="75" t="s">
        <v>10</v>
      </c>
      <c r="O2" s="75" t="s">
        <v>11</v>
      </c>
      <c r="P2" s="75" t="s">
        <v>12</v>
      </c>
      <c r="Q2" s="75" t="s">
        <v>13</v>
      </c>
      <c r="R2" s="75" t="s">
        <v>14</v>
      </c>
      <c r="S2" s="75" t="s">
        <v>15</v>
      </c>
      <c r="T2" s="75" t="s">
        <v>16</v>
      </c>
      <c r="U2" s="75" t="s">
        <v>17</v>
      </c>
      <c r="V2" s="75" t="s">
        <v>18</v>
      </c>
    </row>
    <row r="3" spans="1:24" s="2" customFormat="1" ht="15">
      <c r="A3" s="2" t="str">
        <f>+IF(B3="N","",IF(COUNTIF(B:B,B3)&gt;1,COUNTIF(B$2:B4,B3),""))</f>
        <v/>
      </c>
      <c r="B3" s="2" t="str">
        <f>+IF(F3="Detention",IF(G3&amp;E3='Import Demurrage Detention'!$G$2&amp;'Import Demurrage Detention'!$C$3,"Y","N"),IF(G3&amp;E3='Import Demurrage Detention'!$H$2&amp;'Import Demurrage Detention'!$C$3,"Y","N"))</f>
        <v>N</v>
      </c>
      <c r="C3" s="3" t="s">
        <v>19</v>
      </c>
      <c r="D3" s="3" t="s">
        <v>5312</v>
      </c>
      <c r="E3" s="3" t="s">
        <v>20</v>
      </c>
      <c r="F3" s="3" t="s">
        <v>21</v>
      </c>
      <c r="G3" s="3" t="s">
        <v>22</v>
      </c>
      <c r="H3" s="4">
        <v>43862</v>
      </c>
      <c r="I3" s="3" t="s">
        <v>5276</v>
      </c>
      <c r="J3" s="3" t="s">
        <v>23</v>
      </c>
      <c r="K3" s="68" t="s">
        <v>24</v>
      </c>
      <c r="L3" s="3" t="s">
        <v>25</v>
      </c>
      <c r="M3" s="3" t="s">
        <v>5313</v>
      </c>
      <c r="N3" s="3" t="s">
        <v>5314</v>
      </c>
      <c r="O3" s="3" t="s">
        <v>26</v>
      </c>
      <c r="P3" s="3" t="s">
        <v>5298</v>
      </c>
      <c r="Q3" s="3" t="s">
        <v>27</v>
      </c>
      <c r="R3" s="3" t="s">
        <v>27</v>
      </c>
      <c r="S3" s="3" t="s">
        <v>27</v>
      </c>
      <c r="T3" s="3" t="s">
        <v>27</v>
      </c>
      <c r="U3" s="3" t="s">
        <v>27</v>
      </c>
      <c r="V3" s="3" t="s">
        <v>27</v>
      </c>
      <c r="W3" s="2" t="str">
        <f t="shared" ref="W3:W67" si="0">+G3&amp;E3&amp;F3</f>
        <v>ALDURNDetention</v>
      </c>
    </row>
    <row r="4" spans="1:24" s="2" customFormat="1" ht="15">
      <c r="A4" s="2" t="str">
        <f>+IF(B4="N","",IF(COUNTIF(B:B,B4)&gt;1,COUNTIF(B$3:B4,B4),""))</f>
        <v/>
      </c>
      <c r="B4" s="2" t="str">
        <f>+IF(F4="Detention",IF(G4&amp;E4='Import Demurrage Detention'!$G$2&amp;'Import Demurrage Detention'!$C$3,"Y","N"),IF(G4&amp;E4='Import Demurrage Detention'!$H$2&amp;'Import Demurrage Detention'!$C$3,"Y","N"))</f>
        <v>N</v>
      </c>
      <c r="C4" s="3" t="s">
        <v>19</v>
      </c>
      <c r="D4" s="3" t="s">
        <v>5312</v>
      </c>
      <c r="E4" s="3" t="s">
        <v>20</v>
      </c>
      <c r="F4" s="3" t="s">
        <v>21</v>
      </c>
      <c r="G4" s="3" t="s">
        <v>22</v>
      </c>
      <c r="H4" s="4">
        <v>43862</v>
      </c>
      <c r="I4" s="3" t="s">
        <v>5276</v>
      </c>
      <c r="J4" s="3" t="s">
        <v>23</v>
      </c>
      <c r="K4" s="68" t="s">
        <v>5244</v>
      </c>
      <c r="L4" s="3" t="s">
        <v>25</v>
      </c>
      <c r="M4" s="3" t="s">
        <v>5313</v>
      </c>
      <c r="N4" s="3" t="s">
        <v>5343</v>
      </c>
      <c r="O4" s="3" t="s">
        <v>26</v>
      </c>
      <c r="P4" s="3" t="s">
        <v>5320</v>
      </c>
      <c r="Q4" s="3" t="s">
        <v>27</v>
      </c>
      <c r="R4" s="3" t="s">
        <v>27</v>
      </c>
      <c r="S4" s="3" t="s">
        <v>27</v>
      </c>
      <c r="T4" s="3" t="s">
        <v>27</v>
      </c>
      <c r="U4" s="3" t="s">
        <v>27</v>
      </c>
      <c r="V4" s="3" t="s">
        <v>27</v>
      </c>
      <c r="W4" s="2" t="str">
        <f t="shared" si="0"/>
        <v>ALDURNDetention</v>
      </c>
    </row>
    <row r="5" spans="1:24" s="29" customFormat="1" ht="15">
      <c r="A5" s="2" t="str">
        <f>+IF(B5="N","",IF(COUNTIF(B:B,B5)&gt;1,COUNTIF(B$3:B5,B5),""))</f>
        <v/>
      </c>
      <c r="B5" s="2" t="str">
        <f>+IF(F5="Detention",IF(G5&amp;E5='Import Demurrage Detention'!$G$2&amp;'Import Demurrage Detention'!$C$3,"Y","N"),IF(G5&amp;E5='Import Demurrage Detention'!$H$2&amp;'Import Demurrage Detention'!$C$3,"Y","N"))</f>
        <v>N</v>
      </c>
      <c r="C5" s="3" t="s">
        <v>2032</v>
      </c>
      <c r="D5" s="3" t="s">
        <v>5312</v>
      </c>
      <c r="E5" s="3" t="s">
        <v>20</v>
      </c>
      <c r="F5" s="3" t="s">
        <v>21</v>
      </c>
      <c r="G5" s="3" t="s">
        <v>2028</v>
      </c>
      <c r="H5" s="4">
        <v>43862</v>
      </c>
      <c r="I5" s="3" t="s">
        <v>95</v>
      </c>
      <c r="J5" s="3" t="s">
        <v>23</v>
      </c>
      <c r="K5" s="68" t="s">
        <v>24</v>
      </c>
      <c r="L5" s="3" t="s">
        <v>25</v>
      </c>
      <c r="M5" s="3" t="s">
        <v>5380</v>
      </c>
      <c r="N5" s="3" t="s">
        <v>5326</v>
      </c>
      <c r="O5" s="3" t="s">
        <v>5381</v>
      </c>
      <c r="P5" s="3" t="s">
        <v>33</v>
      </c>
      <c r="Q5" s="3" t="s">
        <v>5382</v>
      </c>
      <c r="R5" s="3" t="s">
        <v>5383</v>
      </c>
      <c r="S5" s="3" t="s">
        <v>27</v>
      </c>
      <c r="T5" s="3" t="s">
        <v>27</v>
      </c>
      <c r="U5" s="3" t="s">
        <v>27</v>
      </c>
      <c r="V5" s="3" t="s">
        <v>27</v>
      </c>
      <c r="W5" s="2" t="str">
        <f t="shared" si="0"/>
        <v>DZALGNDetention</v>
      </c>
      <c r="X5" s="2"/>
    </row>
    <row r="6" spans="1:24" s="2" customFormat="1" ht="15">
      <c r="A6" s="2" t="str">
        <f>+IF(B6="N","",IF(COUNTIF(B:B,B6)&gt;1,COUNTIF(B$3:B6,B6),""))</f>
        <v/>
      </c>
      <c r="B6" s="2" t="str">
        <f>+IF(F6="Detention",IF(G6&amp;E6='Import Demurrage Detention'!$G$2&amp;'Import Demurrage Detention'!$C$3,"Y","N"),IF(G6&amp;E6='Import Demurrage Detention'!$H$2&amp;'Import Demurrage Detention'!$C$3,"Y","N"))</f>
        <v>N</v>
      </c>
      <c r="C6" s="3" t="s">
        <v>2032</v>
      </c>
      <c r="D6" s="3" t="s">
        <v>5312</v>
      </c>
      <c r="E6" s="3" t="s">
        <v>20</v>
      </c>
      <c r="F6" s="3" t="s">
        <v>21</v>
      </c>
      <c r="G6" s="3" t="s">
        <v>2028</v>
      </c>
      <c r="H6" s="4">
        <v>43862</v>
      </c>
      <c r="I6" s="3" t="s">
        <v>95</v>
      </c>
      <c r="J6" s="3" t="s">
        <v>23</v>
      </c>
      <c r="K6" s="68" t="s">
        <v>5244</v>
      </c>
      <c r="L6" s="3" t="s">
        <v>25</v>
      </c>
      <c r="M6" s="3" t="s">
        <v>5380</v>
      </c>
      <c r="N6" s="3" t="s">
        <v>33</v>
      </c>
      <c r="O6" s="3" t="s">
        <v>5381</v>
      </c>
      <c r="P6" s="3" t="s">
        <v>34</v>
      </c>
      <c r="Q6" s="3" t="s">
        <v>5382</v>
      </c>
      <c r="R6" s="3" t="s">
        <v>156</v>
      </c>
      <c r="S6" s="3" t="s">
        <v>27</v>
      </c>
      <c r="T6" s="3" t="s">
        <v>27</v>
      </c>
      <c r="U6" s="3" t="s">
        <v>27</v>
      </c>
      <c r="V6" s="3" t="s">
        <v>27</v>
      </c>
      <c r="W6" s="2" t="str">
        <f t="shared" si="0"/>
        <v>DZALGNDetention</v>
      </c>
    </row>
    <row r="7" spans="1:24" s="2" customFormat="1" ht="15">
      <c r="A7" s="2" t="str">
        <f>+IF(B7="N","",IF(COUNTIF(B:B,B7)&gt;1,COUNTIF(B$3:B7,B7),""))</f>
        <v/>
      </c>
      <c r="B7" s="2" t="str">
        <f>+IF(F7="Detention",IF(G7&amp;E7='Import Demurrage Detention'!$G$2&amp;'Import Demurrage Detention'!$C$3,"Y","N"),IF(G7&amp;E7='Import Demurrage Detention'!$H$2&amp;'Import Demurrage Detention'!$C$3,"Y","N"))</f>
        <v>N</v>
      </c>
      <c r="C7" s="3" t="s">
        <v>37</v>
      </c>
      <c r="D7" s="3" t="s">
        <v>38</v>
      </c>
      <c r="E7" s="3" t="s">
        <v>20</v>
      </c>
      <c r="F7" s="3" t="s">
        <v>21</v>
      </c>
      <c r="G7" s="3" t="s">
        <v>39</v>
      </c>
      <c r="H7" s="31">
        <v>45180</v>
      </c>
      <c r="I7" s="3" t="s">
        <v>5299</v>
      </c>
      <c r="J7" s="3" t="s">
        <v>23</v>
      </c>
      <c r="K7" s="68" t="s">
        <v>24</v>
      </c>
      <c r="L7" s="3" t="s">
        <v>25</v>
      </c>
      <c r="M7" s="3" t="s">
        <v>5300</v>
      </c>
      <c r="N7" s="3" t="s">
        <v>42</v>
      </c>
      <c r="O7" s="3" t="s">
        <v>27</v>
      </c>
      <c r="P7" s="3" t="s">
        <v>27</v>
      </c>
      <c r="Q7" s="3" t="s">
        <v>27</v>
      </c>
      <c r="R7" s="3" t="s">
        <v>27</v>
      </c>
      <c r="S7" s="3" t="s">
        <v>27</v>
      </c>
      <c r="T7" s="3" t="s">
        <v>27</v>
      </c>
      <c r="U7" s="3" t="s">
        <v>27</v>
      </c>
      <c r="V7" s="3" t="s">
        <v>27</v>
      </c>
      <c r="W7" s="2" t="str">
        <f t="shared" si="0"/>
        <v>ARBUENDetention</v>
      </c>
    </row>
    <row r="8" spans="1:24" s="29" customFormat="1" ht="15">
      <c r="A8" s="2" t="str">
        <f>+IF(B8="N","",IF(COUNTIF(B:B,B8)&gt;1,COUNTIF(B$3:B8,B8),""))</f>
        <v/>
      </c>
      <c r="B8" s="2" t="str">
        <f>+IF(F8="Detention",IF(G8&amp;E8='Import Demurrage Detention'!$G$2&amp;'Import Demurrage Detention'!$C$3,"Y","N"),IF(G8&amp;E8='Import Demurrage Detention'!$H$2&amp;'Import Demurrage Detention'!$C$3,"Y","N"))</f>
        <v>N</v>
      </c>
      <c r="C8" s="3" t="s">
        <v>37</v>
      </c>
      <c r="D8" s="3" t="s">
        <v>38</v>
      </c>
      <c r="E8" s="3" t="s">
        <v>20</v>
      </c>
      <c r="F8" s="3" t="s">
        <v>21</v>
      </c>
      <c r="G8" s="3" t="s">
        <v>39</v>
      </c>
      <c r="H8" s="31">
        <v>45180</v>
      </c>
      <c r="I8" s="3" t="s">
        <v>5299</v>
      </c>
      <c r="J8" s="3" t="s">
        <v>23</v>
      </c>
      <c r="K8" s="68" t="s">
        <v>28</v>
      </c>
      <c r="L8" s="3" t="s">
        <v>25</v>
      </c>
      <c r="M8" s="3" t="s">
        <v>5300</v>
      </c>
      <c r="N8" s="3" t="s">
        <v>43</v>
      </c>
      <c r="O8" s="3" t="s">
        <v>27</v>
      </c>
      <c r="P8" s="3" t="s">
        <v>27</v>
      </c>
      <c r="Q8" s="3" t="s">
        <v>27</v>
      </c>
      <c r="R8" s="3" t="s">
        <v>27</v>
      </c>
      <c r="S8" s="3" t="s">
        <v>27</v>
      </c>
      <c r="T8" s="3" t="s">
        <v>27</v>
      </c>
      <c r="U8" s="3" t="s">
        <v>27</v>
      </c>
      <c r="V8" s="3" t="s">
        <v>27</v>
      </c>
      <c r="W8" s="2" t="str">
        <f t="shared" si="0"/>
        <v>ARBUENDetention</v>
      </c>
      <c r="X8" s="2"/>
    </row>
    <row r="9" spans="1:24" s="2" customFormat="1" ht="15">
      <c r="A9" s="2" t="str">
        <f>+IF(B9="N","",IF(COUNTIF(B:B,B9)&gt;1,COUNTIF(B$3:B9,B9),""))</f>
        <v/>
      </c>
      <c r="B9" s="2" t="str">
        <f>+IF(F9="Detention",IF(G9&amp;E9='Import Demurrage Detention'!$G$2&amp;'Import Demurrage Detention'!$C$3,"Y","N"),IF(G9&amp;E9='Import Demurrage Detention'!$H$2&amp;'Import Demurrage Detention'!$C$3,"Y","N"))</f>
        <v>N</v>
      </c>
      <c r="C9" s="30" t="s">
        <v>37</v>
      </c>
      <c r="D9" s="30" t="s">
        <v>38</v>
      </c>
      <c r="E9" s="30" t="s">
        <v>20</v>
      </c>
      <c r="F9" s="30" t="s">
        <v>21</v>
      </c>
      <c r="G9" s="30" t="s">
        <v>39</v>
      </c>
      <c r="H9" s="31">
        <v>45180</v>
      </c>
      <c r="I9" s="3" t="s">
        <v>5299</v>
      </c>
      <c r="J9" s="30" t="s">
        <v>23</v>
      </c>
      <c r="K9" s="70" t="s">
        <v>44</v>
      </c>
      <c r="L9" s="30" t="s">
        <v>25</v>
      </c>
      <c r="M9" s="3" t="s">
        <v>5300</v>
      </c>
      <c r="N9" s="30" t="s">
        <v>43</v>
      </c>
      <c r="O9" s="30" t="s">
        <v>27</v>
      </c>
      <c r="P9" s="30" t="s">
        <v>27</v>
      </c>
      <c r="Q9" s="30" t="s">
        <v>27</v>
      </c>
      <c r="R9" s="30" t="s">
        <v>27</v>
      </c>
      <c r="S9" s="30" t="s">
        <v>27</v>
      </c>
      <c r="T9" s="30" t="s">
        <v>27</v>
      </c>
      <c r="U9" s="30" t="s">
        <v>27</v>
      </c>
      <c r="V9" s="30" t="s">
        <v>27</v>
      </c>
      <c r="W9" s="2" t="str">
        <f t="shared" si="0"/>
        <v>ARBUENDetention</v>
      </c>
    </row>
    <row r="10" spans="1:24" s="23" customFormat="1" ht="15">
      <c r="A10" s="2" t="str">
        <f>+IF(B10="N","",IF(COUNTIF(B:B,B10)&gt;1,COUNTIF(B$3:B10,B10),""))</f>
        <v/>
      </c>
      <c r="B10" s="2" t="str">
        <f>+IF(F10="Detention",IF(G10&amp;E10='Import Demurrage Detention'!$G$2&amp;'Import Demurrage Detention'!$C$3,"Y","N"),IF(G10&amp;E10='Import Demurrage Detention'!$H$2&amp;'Import Demurrage Detention'!$C$3,"Y","N"))</f>
        <v>N</v>
      </c>
      <c r="C10" s="3" t="s">
        <v>37</v>
      </c>
      <c r="D10" s="3" t="s">
        <v>38</v>
      </c>
      <c r="E10" s="3" t="s">
        <v>20</v>
      </c>
      <c r="F10" s="3" t="s">
        <v>21</v>
      </c>
      <c r="G10" s="3" t="s">
        <v>46</v>
      </c>
      <c r="H10" s="31">
        <v>45180</v>
      </c>
      <c r="I10" s="3" t="s">
        <v>5299</v>
      </c>
      <c r="J10" s="3" t="s">
        <v>23</v>
      </c>
      <c r="K10" s="68" t="s">
        <v>24</v>
      </c>
      <c r="L10" s="3" t="s">
        <v>25</v>
      </c>
      <c r="M10" s="3" t="s">
        <v>5300</v>
      </c>
      <c r="N10" s="3" t="s">
        <v>42</v>
      </c>
      <c r="O10" s="3" t="s">
        <v>27</v>
      </c>
      <c r="P10" s="3" t="s">
        <v>27</v>
      </c>
      <c r="Q10" s="3" t="s">
        <v>27</v>
      </c>
      <c r="R10" s="3" t="s">
        <v>27</v>
      </c>
      <c r="S10" s="3" t="s">
        <v>27</v>
      </c>
      <c r="T10" s="3" t="s">
        <v>27</v>
      </c>
      <c r="U10" s="3" t="s">
        <v>27</v>
      </c>
      <c r="V10" s="3" t="s">
        <v>27</v>
      </c>
      <c r="W10" s="2" t="str">
        <f t="shared" si="0"/>
        <v>ARUSHNDetention</v>
      </c>
      <c r="X10" s="2"/>
    </row>
    <row r="11" spans="1:24" s="29" customFormat="1" ht="15">
      <c r="A11" s="2" t="str">
        <f>+IF(B11="N","",IF(COUNTIF(B:B,B11)&gt;1,COUNTIF(B$3:B11,B11),""))</f>
        <v/>
      </c>
      <c r="B11" s="2" t="str">
        <f>+IF(F11="Detention",IF(G11&amp;E11='Import Demurrage Detention'!$G$2&amp;'Import Demurrage Detention'!$C$3,"Y","N"),IF(G11&amp;E11='Import Demurrage Detention'!$H$2&amp;'Import Demurrage Detention'!$C$3,"Y","N"))</f>
        <v>N</v>
      </c>
      <c r="C11" s="3" t="s">
        <v>37</v>
      </c>
      <c r="D11" s="3" t="s">
        <v>38</v>
      </c>
      <c r="E11" s="3" t="s">
        <v>20</v>
      </c>
      <c r="F11" s="3" t="s">
        <v>21</v>
      </c>
      <c r="G11" s="3" t="s">
        <v>46</v>
      </c>
      <c r="H11" s="31">
        <v>45180</v>
      </c>
      <c r="I11" s="3" t="s">
        <v>5299</v>
      </c>
      <c r="J11" s="3" t="s">
        <v>23</v>
      </c>
      <c r="K11" s="68" t="s">
        <v>28</v>
      </c>
      <c r="L11" s="3" t="s">
        <v>25</v>
      </c>
      <c r="M11" s="3" t="s">
        <v>5300</v>
      </c>
      <c r="N11" s="3" t="s">
        <v>43</v>
      </c>
      <c r="O11" s="3" t="s">
        <v>27</v>
      </c>
      <c r="P11" s="3" t="s">
        <v>27</v>
      </c>
      <c r="Q11" s="3" t="s">
        <v>27</v>
      </c>
      <c r="R11" s="3" t="s">
        <v>27</v>
      </c>
      <c r="S11" s="3" t="s">
        <v>27</v>
      </c>
      <c r="T11" s="3" t="s">
        <v>27</v>
      </c>
      <c r="U11" s="3" t="s">
        <v>27</v>
      </c>
      <c r="V11" s="3" t="s">
        <v>27</v>
      </c>
      <c r="W11" s="2" t="str">
        <f t="shared" si="0"/>
        <v>ARUSHNDetention</v>
      </c>
      <c r="X11" s="2"/>
    </row>
    <row r="12" spans="1:24" s="23" customFormat="1" ht="15">
      <c r="A12" s="2" t="str">
        <f>+IF(B12="N","",IF(COUNTIF(B:B,B12)&gt;1,COUNTIF(B$3:B12,B12),""))</f>
        <v/>
      </c>
      <c r="B12" s="2" t="str">
        <f>+IF(F12="Detention",IF(G12&amp;E12='Import Demurrage Detention'!$G$2&amp;'Import Demurrage Detention'!$C$3,"Y","N"),IF(G12&amp;E12='Import Demurrage Detention'!$H$2&amp;'Import Demurrage Detention'!$C$3,"Y","N"))</f>
        <v>N</v>
      </c>
      <c r="C12" s="30" t="s">
        <v>37</v>
      </c>
      <c r="D12" s="30" t="s">
        <v>38</v>
      </c>
      <c r="E12" s="30" t="s">
        <v>20</v>
      </c>
      <c r="F12" s="30" t="s">
        <v>21</v>
      </c>
      <c r="G12" s="30" t="s">
        <v>46</v>
      </c>
      <c r="H12" s="31">
        <v>45180</v>
      </c>
      <c r="I12" s="3" t="s">
        <v>5299</v>
      </c>
      <c r="J12" s="30" t="s">
        <v>23</v>
      </c>
      <c r="K12" s="70" t="s">
        <v>44</v>
      </c>
      <c r="L12" s="30" t="s">
        <v>25</v>
      </c>
      <c r="M12" s="3" t="s">
        <v>5300</v>
      </c>
      <c r="N12" s="30" t="s">
        <v>43</v>
      </c>
      <c r="O12" s="30" t="s">
        <v>27</v>
      </c>
      <c r="P12" s="30" t="s">
        <v>27</v>
      </c>
      <c r="Q12" s="30" t="s">
        <v>27</v>
      </c>
      <c r="R12" s="30" t="s">
        <v>27</v>
      </c>
      <c r="S12" s="30" t="s">
        <v>27</v>
      </c>
      <c r="T12" s="30" t="s">
        <v>27</v>
      </c>
      <c r="U12" s="30" t="s">
        <v>27</v>
      </c>
      <c r="V12" s="30" t="s">
        <v>27</v>
      </c>
      <c r="W12" s="2" t="str">
        <f t="shared" si="0"/>
        <v>ARUSHNDetention</v>
      </c>
      <c r="X12" s="2"/>
    </row>
    <row r="13" spans="1:24" s="23" customFormat="1" ht="15">
      <c r="A13" s="2" t="str">
        <f>+IF(B13="N","",IF(COUNTIF(B:B,B13)&gt;1,COUNTIF(B$3:B13,B13),""))</f>
        <v/>
      </c>
      <c r="B13" s="2" t="str">
        <f>+IF(F13="Detention",IF(G13&amp;E13='Import Demurrage Detention'!$G$2&amp;'Import Demurrage Detention'!$C$3,"Y","N"),IF(G13&amp;E13='Import Demurrage Detention'!$H$2&amp;'Import Demurrage Detention'!$C$3,"Y","N"))</f>
        <v>N</v>
      </c>
      <c r="C13" s="24" t="s">
        <v>4744</v>
      </c>
      <c r="D13" s="24" t="s">
        <v>4745</v>
      </c>
      <c r="E13" s="24" t="s">
        <v>20</v>
      </c>
      <c r="F13" s="24" t="s">
        <v>21</v>
      </c>
      <c r="G13" s="24" t="s">
        <v>2118</v>
      </c>
      <c r="H13" s="4" t="s">
        <v>6750</v>
      </c>
      <c r="I13" s="24" t="s">
        <v>49</v>
      </c>
      <c r="J13" s="24" t="s">
        <v>23</v>
      </c>
      <c r="K13" s="69" t="s">
        <v>24</v>
      </c>
      <c r="L13" s="24" t="s">
        <v>25</v>
      </c>
      <c r="M13" s="24" t="s">
        <v>5545</v>
      </c>
      <c r="N13" s="24" t="s">
        <v>5546</v>
      </c>
      <c r="O13" s="24" t="s">
        <v>41</v>
      </c>
      <c r="P13" s="24" t="s">
        <v>34</v>
      </c>
      <c r="Q13" s="24" t="s">
        <v>27</v>
      </c>
      <c r="R13" s="24" t="s">
        <v>27</v>
      </c>
      <c r="S13" s="24" t="s">
        <v>27</v>
      </c>
      <c r="T13" s="24" t="s">
        <v>27</v>
      </c>
      <c r="U13" s="24" t="s">
        <v>27</v>
      </c>
      <c r="V13" s="24" t="s">
        <v>27</v>
      </c>
      <c r="W13" s="2" t="str">
        <f t="shared" si="0"/>
        <v>AWAGUNDetention</v>
      </c>
      <c r="X13" s="2"/>
    </row>
    <row r="14" spans="1:24" s="29" customFormat="1" ht="15">
      <c r="A14" s="2" t="str">
        <f>+IF(B14="N","",IF(COUNTIF(B:B,B14)&gt;1,COUNTIF(B$3:B14,B14),""))</f>
        <v/>
      </c>
      <c r="B14" s="2" t="str">
        <f>+IF(F14="Detention",IF(G14&amp;E14='Import Demurrage Detention'!$G$2&amp;'Import Demurrage Detention'!$C$3,"Y","N"),IF(G14&amp;E14='Import Demurrage Detention'!$H$2&amp;'Import Demurrage Detention'!$C$3,"Y","N"))</f>
        <v>N</v>
      </c>
      <c r="C14" s="24" t="s">
        <v>4744</v>
      </c>
      <c r="D14" s="24" t="s">
        <v>4745</v>
      </c>
      <c r="E14" s="24" t="s">
        <v>20</v>
      </c>
      <c r="F14" s="24" t="s">
        <v>21</v>
      </c>
      <c r="G14" s="24" t="s">
        <v>2118</v>
      </c>
      <c r="H14" s="4" t="s">
        <v>6750</v>
      </c>
      <c r="I14" s="24" t="s">
        <v>49</v>
      </c>
      <c r="J14" s="24" t="s">
        <v>23</v>
      </c>
      <c r="K14" s="69" t="s">
        <v>5244</v>
      </c>
      <c r="L14" s="24" t="s">
        <v>25</v>
      </c>
      <c r="M14" s="24" t="s">
        <v>5545</v>
      </c>
      <c r="N14" s="24" t="s">
        <v>5444</v>
      </c>
      <c r="O14" s="24" t="s">
        <v>41</v>
      </c>
      <c r="P14" s="24" t="s">
        <v>34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" t="str">
        <f t="shared" si="0"/>
        <v>AWAGUNDetention</v>
      </c>
      <c r="X14" s="2"/>
    </row>
    <row r="15" spans="1:24" s="23" customFormat="1" ht="15">
      <c r="A15" s="2" t="str">
        <f>+IF(B15="N","",IF(COUNTIF(B:B,B15)&gt;1,COUNTIF(B$3:B15,B15),""))</f>
        <v/>
      </c>
      <c r="B15" s="2" t="str">
        <f>+IF(F15="Detention",IF(G15&amp;E15='Import Demurrage Detention'!$G$2&amp;'Import Demurrage Detention'!$C$3,"Y","N"),IF(G15&amp;E15='Import Demurrage Detention'!$H$2&amp;'Import Demurrage Detention'!$C$3,"Y","N"))</f>
        <v>N</v>
      </c>
      <c r="C15" s="30" t="s">
        <v>4744</v>
      </c>
      <c r="D15" s="30" t="s">
        <v>4745</v>
      </c>
      <c r="E15" s="30" t="s">
        <v>20</v>
      </c>
      <c r="F15" s="30" t="s">
        <v>21</v>
      </c>
      <c r="G15" s="30" t="s">
        <v>2118</v>
      </c>
      <c r="H15" s="4" t="s">
        <v>6750</v>
      </c>
      <c r="I15" s="30" t="s">
        <v>64</v>
      </c>
      <c r="J15" s="30" t="s">
        <v>23</v>
      </c>
      <c r="K15" s="70" t="s">
        <v>44</v>
      </c>
      <c r="L15" s="30" t="s">
        <v>25</v>
      </c>
      <c r="M15" s="30" t="s">
        <v>103</v>
      </c>
      <c r="N15" s="30" t="s">
        <v>237</v>
      </c>
      <c r="O15" s="30" t="s">
        <v>104</v>
      </c>
      <c r="P15" s="30" t="s">
        <v>153</v>
      </c>
      <c r="Q15" s="30" t="s">
        <v>27</v>
      </c>
      <c r="R15" s="30" t="s">
        <v>27</v>
      </c>
      <c r="S15" s="30" t="s">
        <v>27</v>
      </c>
      <c r="T15" s="30" t="s">
        <v>27</v>
      </c>
      <c r="U15" s="30" t="s">
        <v>27</v>
      </c>
      <c r="V15" s="30" t="s">
        <v>27</v>
      </c>
      <c r="W15" s="2" t="str">
        <f t="shared" si="0"/>
        <v>AWAGUNDetention</v>
      </c>
      <c r="X15" s="2"/>
    </row>
    <row r="16" spans="1:24" s="23" customFormat="1" ht="15">
      <c r="A16" s="2" t="str">
        <f>+IF(B16="N","",IF(COUNTIF(B:B,B16)&gt;1,COUNTIF(B$3:B16,B16),""))</f>
        <v/>
      </c>
      <c r="B16" s="2" t="str">
        <f>+IF(F16="Detention",IF(G16&amp;E16='Import Demurrage Detention'!$G$2&amp;'Import Demurrage Detention'!$C$3,"Y","N"),IF(G16&amp;E16='Import Demurrage Detention'!$H$2&amp;'Import Demurrage Detention'!$C$3,"Y","N"))</f>
        <v>N</v>
      </c>
      <c r="C16" s="24" t="s">
        <v>4746</v>
      </c>
      <c r="D16" s="24" t="s">
        <v>4745</v>
      </c>
      <c r="E16" s="24" t="s">
        <v>20</v>
      </c>
      <c r="F16" s="24" t="s">
        <v>21</v>
      </c>
      <c r="G16" s="24" t="s">
        <v>2158</v>
      </c>
      <c r="H16" s="4">
        <v>45180</v>
      </c>
      <c r="I16" s="24" t="s">
        <v>4747</v>
      </c>
      <c r="J16" s="24" t="s">
        <v>23</v>
      </c>
      <c r="K16" s="69" t="s">
        <v>24</v>
      </c>
      <c r="L16" s="24" t="s">
        <v>25</v>
      </c>
      <c r="M16" s="24" t="s">
        <v>7147</v>
      </c>
      <c r="N16" s="24" t="s">
        <v>155</v>
      </c>
      <c r="O16" s="3" t="s">
        <v>7148</v>
      </c>
      <c r="P16" s="3" t="s">
        <v>34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" t="str">
        <f t="shared" si="0"/>
        <v>BSFPONDetention</v>
      </c>
      <c r="X16" s="2"/>
    </row>
    <row r="17" spans="1:24" s="29" customFormat="1" ht="15">
      <c r="A17" s="2" t="str">
        <f>+IF(B17="N","",IF(COUNTIF(B:B,B17)&gt;1,COUNTIF(B$3:B17,B17),""))</f>
        <v/>
      </c>
      <c r="B17" s="2" t="str">
        <f>+IF(F17="Detention",IF(G17&amp;E17='Import Demurrage Detention'!$G$2&amp;'Import Demurrage Detention'!$C$3,"Y","N"),IF(G17&amp;E17='Import Demurrage Detention'!$H$2&amp;'Import Demurrage Detention'!$C$3,"Y","N"))</f>
        <v>N</v>
      </c>
      <c r="C17" s="24" t="s">
        <v>4746</v>
      </c>
      <c r="D17" s="24" t="s">
        <v>4745</v>
      </c>
      <c r="E17" s="24" t="s">
        <v>20</v>
      </c>
      <c r="F17" s="24" t="s">
        <v>21</v>
      </c>
      <c r="G17" s="24" t="s">
        <v>2158</v>
      </c>
      <c r="H17" s="4">
        <v>45180</v>
      </c>
      <c r="I17" s="24" t="s">
        <v>4747</v>
      </c>
      <c r="J17" s="24" t="s">
        <v>23</v>
      </c>
      <c r="K17" s="69" t="s">
        <v>5244</v>
      </c>
      <c r="L17" s="24" t="s">
        <v>25</v>
      </c>
      <c r="M17" s="24" t="s">
        <v>7147</v>
      </c>
      <c r="N17" s="24" t="s">
        <v>155</v>
      </c>
      <c r="O17" s="3" t="s">
        <v>7148</v>
      </c>
      <c r="P17" s="3" t="s">
        <v>34</v>
      </c>
      <c r="Q17" s="24" t="s">
        <v>27</v>
      </c>
      <c r="R17" s="24" t="s">
        <v>27</v>
      </c>
      <c r="S17" s="24" t="s">
        <v>27</v>
      </c>
      <c r="T17" s="24" t="s">
        <v>27</v>
      </c>
      <c r="U17" s="24" t="s">
        <v>27</v>
      </c>
      <c r="V17" s="24" t="s">
        <v>27</v>
      </c>
      <c r="W17" s="2" t="str">
        <f t="shared" si="0"/>
        <v>BSFPONDetention</v>
      </c>
      <c r="X17" s="2"/>
    </row>
    <row r="18" spans="1:24" s="2" customFormat="1" ht="15">
      <c r="A18" s="2" t="str">
        <f>+IF(B18="N","",IF(COUNTIF(B:B,B18)&gt;1,COUNTIF(B$3:B18,B18),""))</f>
        <v/>
      </c>
      <c r="B18" s="2" t="str">
        <f>+IF(F18="Detention",IF(G18&amp;E18='Import Demurrage Detention'!$G$2&amp;'Import Demurrage Detention'!$C$3,"Y","N"),IF(G18&amp;E18='Import Demurrage Detention'!$H$2&amp;'Import Demurrage Detention'!$C$3,"Y","N"))</f>
        <v>N</v>
      </c>
      <c r="C18" s="30" t="s">
        <v>4746</v>
      </c>
      <c r="D18" s="30" t="s">
        <v>4745</v>
      </c>
      <c r="E18" s="30" t="s">
        <v>20</v>
      </c>
      <c r="F18" s="30" t="s">
        <v>21</v>
      </c>
      <c r="G18" s="30" t="s">
        <v>2158</v>
      </c>
      <c r="H18" s="4">
        <v>45180</v>
      </c>
      <c r="I18" s="30" t="s">
        <v>72</v>
      </c>
      <c r="J18" s="30" t="s">
        <v>23</v>
      </c>
      <c r="K18" s="70" t="s">
        <v>44</v>
      </c>
      <c r="L18" s="30" t="s">
        <v>25</v>
      </c>
      <c r="M18" s="30" t="s">
        <v>82</v>
      </c>
      <c r="N18" s="30" t="s">
        <v>237</v>
      </c>
      <c r="O18" s="30" t="s">
        <v>98</v>
      </c>
      <c r="P18" s="30" t="s">
        <v>4748</v>
      </c>
      <c r="Q18" s="30" t="s">
        <v>27</v>
      </c>
      <c r="R18" s="30" t="s">
        <v>27</v>
      </c>
      <c r="S18" s="30" t="s">
        <v>27</v>
      </c>
      <c r="T18" s="30" t="s">
        <v>27</v>
      </c>
      <c r="U18" s="30" t="s">
        <v>27</v>
      </c>
      <c r="V18" s="30" t="s">
        <v>27</v>
      </c>
      <c r="W18" s="2" t="str">
        <f t="shared" si="0"/>
        <v>BSFPONDetention</v>
      </c>
    </row>
    <row r="19" spans="1:24" s="2" customFormat="1" ht="15">
      <c r="A19" s="2" t="str">
        <f>+IF(B19="N","",IF(COUNTIF(B:B,B19)&gt;1,COUNTIF(B$3:B19,B19),""))</f>
        <v/>
      </c>
      <c r="B19" s="2" t="str">
        <f>+IF(F19="Detention",IF(G19&amp;E19='Import Demurrage Detention'!$G$2&amp;'Import Demurrage Detention'!$C$3,"Y","N"),IF(G19&amp;E19='Import Demurrage Detention'!$H$2&amp;'Import Demurrage Detention'!$C$3,"Y","N"))</f>
        <v>N</v>
      </c>
      <c r="C19" s="24" t="s">
        <v>4746</v>
      </c>
      <c r="D19" s="24" t="s">
        <v>4745</v>
      </c>
      <c r="E19" s="24" t="s">
        <v>20</v>
      </c>
      <c r="F19" s="24" t="s">
        <v>21</v>
      </c>
      <c r="G19" s="24" t="s">
        <v>2154</v>
      </c>
      <c r="H19" s="4">
        <v>45180</v>
      </c>
      <c r="I19" s="24" t="s">
        <v>4747</v>
      </c>
      <c r="J19" s="24" t="s">
        <v>23</v>
      </c>
      <c r="K19" s="69" t="s">
        <v>24</v>
      </c>
      <c r="L19" s="24" t="s">
        <v>25</v>
      </c>
      <c r="M19" s="24" t="s">
        <v>7147</v>
      </c>
      <c r="N19" s="24" t="s">
        <v>155</v>
      </c>
      <c r="O19" s="3" t="s">
        <v>7148</v>
      </c>
      <c r="P19" s="3" t="s">
        <v>34</v>
      </c>
      <c r="Q19" s="24" t="s">
        <v>27</v>
      </c>
      <c r="R19" s="24" t="s">
        <v>27</v>
      </c>
      <c r="S19" s="24" t="s">
        <v>27</v>
      </c>
      <c r="T19" s="24" t="s">
        <v>27</v>
      </c>
      <c r="U19" s="24" t="s">
        <v>27</v>
      </c>
      <c r="V19" s="24" t="s">
        <v>27</v>
      </c>
      <c r="W19" s="2" t="str">
        <f t="shared" si="0"/>
        <v>BSNASNDetention</v>
      </c>
    </row>
    <row r="20" spans="1:24" s="2" customFormat="1" ht="15">
      <c r="A20" s="2" t="str">
        <f>+IF(B20="N","",IF(COUNTIF(B:B,B20)&gt;1,COUNTIF(B$3:B20,B20),""))</f>
        <v/>
      </c>
      <c r="B20" s="2" t="str">
        <f>+IF(F20="Detention",IF(G20&amp;E20='Import Demurrage Detention'!$G$2&amp;'Import Demurrage Detention'!$C$3,"Y","N"),IF(G20&amp;E20='Import Demurrage Detention'!$H$2&amp;'Import Demurrage Detention'!$C$3,"Y","N"))</f>
        <v>N</v>
      </c>
      <c r="C20" s="24" t="s">
        <v>4746</v>
      </c>
      <c r="D20" s="24" t="s">
        <v>4745</v>
      </c>
      <c r="E20" s="24" t="s">
        <v>20</v>
      </c>
      <c r="F20" s="24" t="s">
        <v>21</v>
      </c>
      <c r="G20" s="24" t="s">
        <v>2154</v>
      </c>
      <c r="H20" s="4">
        <v>45180</v>
      </c>
      <c r="I20" s="24" t="s">
        <v>4747</v>
      </c>
      <c r="J20" s="24" t="s">
        <v>23</v>
      </c>
      <c r="K20" s="69" t="s">
        <v>5244</v>
      </c>
      <c r="L20" s="24" t="s">
        <v>25</v>
      </c>
      <c r="M20" s="24" t="s">
        <v>7147</v>
      </c>
      <c r="N20" s="24" t="s">
        <v>155</v>
      </c>
      <c r="O20" s="3" t="s">
        <v>7148</v>
      </c>
      <c r="P20" s="3" t="s">
        <v>34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" t="str">
        <f t="shared" si="0"/>
        <v>BSNASNDetention</v>
      </c>
    </row>
    <row r="21" spans="1:24" s="29" customFormat="1" ht="15">
      <c r="A21" s="2" t="str">
        <f>+IF(B21="N","",IF(COUNTIF(B:B,B21)&gt;1,COUNTIF(B$3:B21,B21),""))</f>
        <v/>
      </c>
      <c r="B21" s="2" t="str">
        <f>+IF(F21="Detention",IF(G21&amp;E21='Import Demurrage Detention'!$G$2&amp;'Import Demurrage Detention'!$C$3,"Y","N"),IF(G21&amp;E21='Import Demurrage Detention'!$H$2&amp;'Import Demurrage Detention'!$C$3,"Y","N"))</f>
        <v>N</v>
      </c>
      <c r="C21" s="30" t="s">
        <v>4746</v>
      </c>
      <c r="D21" s="30" t="s">
        <v>4745</v>
      </c>
      <c r="E21" s="30" t="s">
        <v>20</v>
      </c>
      <c r="F21" s="30" t="s">
        <v>21</v>
      </c>
      <c r="G21" s="30" t="s">
        <v>2154</v>
      </c>
      <c r="H21" s="4">
        <v>45180</v>
      </c>
      <c r="I21" s="30" t="s">
        <v>72</v>
      </c>
      <c r="J21" s="30" t="s">
        <v>23</v>
      </c>
      <c r="K21" s="70" t="s">
        <v>44</v>
      </c>
      <c r="L21" s="30" t="s">
        <v>25</v>
      </c>
      <c r="M21" s="30" t="s">
        <v>82</v>
      </c>
      <c r="N21" s="30" t="s">
        <v>237</v>
      </c>
      <c r="O21" s="30" t="s">
        <v>98</v>
      </c>
      <c r="P21" s="30" t="s">
        <v>4748</v>
      </c>
      <c r="Q21" s="30" t="s">
        <v>27</v>
      </c>
      <c r="R21" s="30" t="s">
        <v>27</v>
      </c>
      <c r="S21" s="30" t="s">
        <v>27</v>
      </c>
      <c r="T21" s="30" t="s">
        <v>27</v>
      </c>
      <c r="U21" s="30" t="s">
        <v>27</v>
      </c>
      <c r="V21" s="30" t="s">
        <v>27</v>
      </c>
      <c r="W21" s="2" t="str">
        <f t="shared" si="0"/>
        <v>BSNASNDetention</v>
      </c>
      <c r="X21" s="2"/>
    </row>
    <row r="22" spans="1:24" s="51" customFormat="1" ht="15">
      <c r="A22" s="2" t="str">
        <f>+IF(B22="N","",IF(COUNTIF(B:B,B22)&gt;1,COUNTIF(B$3:B22,B22),""))</f>
        <v/>
      </c>
      <c r="B22" s="2" t="str">
        <f>+IF(F22="Detention",IF(G22&amp;E22='Import Demurrage Detention'!$G$2&amp;'Import Demurrage Detention'!$C$3,"Y","N"),IF(G22&amp;E22='Import Demurrage Detention'!$H$2&amp;'Import Demurrage Detention'!$C$3,"Y","N"))</f>
        <v>N</v>
      </c>
      <c r="C22" s="3" t="s">
        <v>70</v>
      </c>
      <c r="D22" s="3" t="s">
        <v>5388</v>
      </c>
      <c r="E22" s="3" t="s">
        <v>20</v>
      </c>
      <c r="F22" s="3" t="s">
        <v>21</v>
      </c>
      <c r="G22" s="3" t="s">
        <v>71</v>
      </c>
      <c r="H22" s="4">
        <v>45180</v>
      </c>
      <c r="I22" s="82" t="s">
        <v>165</v>
      </c>
      <c r="J22" s="82" t="s">
        <v>23</v>
      </c>
      <c r="K22" s="82" t="s">
        <v>24</v>
      </c>
      <c r="L22" s="82" t="s">
        <v>25</v>
      </c>
      <c r="M22" s="82" t="s">
        <v>6742</v>
      </c>
      <c r="N22" s="82" t="s">
        <v>5546</v>
      </c>
      <c r="O22" s="82" t="s">
        <v>27</v>
      </c>
      <c r="P22" s="82" t="s">
        <v>27</v>
      </c>
      <c r="Q22" s="82" t="s">
        <v>27</v>
      </c>
      <c r="R22" s="82" t="s">
        <v>27</v>
      </c>
      <c r="S22" s="3" t="s">
        <v>27</v>
      </c>
      <c r="T22" s="3" t="s">
        <v>27</v>
      </c>
      <c r="U22" s="3" t="s">
        <v>27</v>
      </c>
      <c r="V22" s="3" t="s">
        <v>27</v>
      </c>
      <c r="W22" s="2" t="str">
        <f t="shared" si="0"/>
        <v>BDCGPNDetention</v>
      </c>
      <c r="X22" s="2"/>
    </row>
    <row r="23" spans="1:24" s="29" customFormat="1" ht="15">
      <c r="A23" s="2" t="str">
        <f>+IF(B23="N","",IF(COUNTIF(B:B,B23)&gt;1,COUNTIF(B$3:B23,B23),""))</f>
        <v/>
      </c>
      <c r="B23" s="2" t="str">
        <f>+IF(F23="Detention",IF(G23&amp;E23='Import Demurrage Detention'!$G$2&amp;'Import Demurrage Detention'!$C$3,"Y","N"),IF(G23&amp;E23='Import Demurrage Detention'!$H$2&amp;'Import Demurrage Detention'!$C$3,"Y","N"))</f>
        <v>N</v>
      </c>
      <c r="C23" s="3" t="s">
        <v>70</v>
      </c>
      <c r="D23" s="3" t="s">
        <v>5388</v>
      </c>
      <c r="E23" s="3" t="s">
        <v>20</v>
      </c>
      <c r="F23" s="3" t="s">
        <v>21</v>
      </c>
      <c r="G23" s="3" t="s">
        <v>71</v>
      </c>
      <c r="H23" s="4">
        <v>45180</v>
      </c>
      <c r="I23" s="82" t="s">
        <v>5305</v>
      </c>
      <c r="J23" s="82" t="s">
        <v>23</v>
      </c>
      <c r="K23" s="82" t="s">
        <v>51</v>
      </c>
      <c r="L23" s="82" t="s">
        <v>25</v>
      </c>
      <c r="M23" s="82" t="s">
        <v>7058</v>
      </c>
      <c r="N23" s="82" t="s">
        <v>7059</v>
      </c>
      <c r="O23" s="82" t="s">
        <v>7060</v>
      </c>
      <c r="P23" s="82" t="s">
        <v>7061</v>
      </c>
      <c r="Q23" s="82" t="s">
        <v>69</v>
      </c>
      <c r="R23" s="82" t="s">
        <v>7062</v>
      </c>
      <c r="S23" s="3" t="s">
        <v>27</v>
      </c>
      <c r="T23" s="3" t="s">
        <v>27</v>
      </c>
      <c r="U23" s="3" t="s">
        <v>27</v>
      </c>
      <c r="V23" s="3" t="s">
        <v>27</v>
      </c>
      <c r="W23" s="2" t="str">
        <f t="shared" si="0"/>
        <v>BDCGPNDetention</v>
      </c>
      <c r="X23" s="2"/>
    </row>
    <row r="24" spans="1:24" s="29" customFormat="1" ht="15">
      <c r="A24" s="2" t="str">
        <f>+IF(B24="N","",IF(COUNTIF(B:B,B24)&gt;1,COUNTIF(B$3:B24,B24),""))</f>
        <v/>
      </c>
      <c r="B24" s="2" t="str">
        <f>+IF(F24="Detention",IF(G24&amp;E24='Import Demurrage Detention'!$G$2&amp;'Import Demurrage Detention'!$C$3,"Y","N"),IF(G24&amp;E24='Import Demurrage Detention'!$H$2&amp;'Import Demurrage Detention'!$C$3,"Y","N"))</f>
        <v>N</v>
      </c>
      <c r="C24" s="3" t="s">
        <v>70</v>
      </c>
      <c r="D24" s="3" t="s">
        <v>5388</v>
      </c>
      <c r="E24" s="3" t="s">
        <v>20</v>
      </c>
      <c r="F24" s="3" t="s">
        <v>21</v>
      </c>
      <c r="G24" s="3" t="s">
        <v>71</v>
      </c>
      <c r="H24" s="4">
        <v>45180</v>
      </c>
      <c r="I24" s="82" t="s">
        <v>165</v>
      </c>
      <c r="J24" s="82" t="s">
        <v>23</v>
      </c>
      <c r="K24" s="82" t="s">
        <v>5244</v>
      </c>
      <c r="L24" s="82" t="s">
        <v>25</v>
      </c>
      <c r="M24" s="82" t="s">
        <v>6742</v>
      </c>
      <c r="N24" s="82" t="s">
        <v>34</v>
      </c>
      <c r="O24" s="82" t="s">
        <v>27</v>
      </c>
      <c r="P24" s="82" t="s">
        <v>27</v>
      </c>
      <c r="Q24" s="82" t="s">
        <v>27</v>
      </c>
      <c r="R24" s="82" t="s">
        <v>27</v>
      </c>
      <c r="S24" s="3" t="s">
        <v>27</v>
      </c>
      <c r="T24" s="3" t="s">
        <v>27</v>
      </c>
      <c r="U24" s="3" t="s">
        <v>27</v>
      </c>
      <c r="V24" s="3" t="s">
        <v>27</v>
      </c>
      <c r="W24" s="2" t="str">
        <f t="shared" si="0"/>
        <v>BDCGPNDetention</v>
      </c>
      <c r="X24" s="2"/>
    </row>
    <row r="25" spans="1:24" s="29" customFormat="1" ht="15">
      <c r="A25" s="2" t="str">
        <f>+IF(B25="N","",IF(COUNTIF(B:B,B25)&gt;1,COUNTIF(B$3:B25,B25),""))</f>
        <v/>
      </c>
      <c r="B25" s="2" t="str">
        <f>+IF(F25="Detention",IF(G25&amp;E25='Import Demurrage Detention'!$G$2&amp;'Import Demurrage Detention'!$C$3,"Y","N"),IF(G25&amp;E25='Import Demurrage Detention'!$H$2&amp;'Import Demurrage Detention'!$C$3,"Y","N"))</f>
        <v>N</v>
      </c>
      <c r="C25" s="3" t="s">
        <v>70</v>
      </c>
      <c r="D25" s="3" t="s">
        <v>5388</v>
      </c>
      <c r="E25" s="3" t="s">
        <v>20</v>
      </c>
      <c r="F25" s="3" t="s">
        <v>21</v>
      </c>
      <c r="G25" s="3" t="s">
        <v>71</v>
      </c>
      <c r="H25" s="4">
        <v>45180</v>
      </c>
      <c r="I25" s="82" t="s">
        <v>5305</v>
      </c>
      <c r="J25" s="82" t="s">
        <v>23</v>
      </c>
      <c r="K25" s="82" t="s">
        <v>44</v>
      </c>
      <c r="L25" s="82" t="s">
        <v>25</v>
      </c>
      <c r="M25" s="82" t="s">
        <v>7058</v>
      </c>
      <c r="N25" s="82" t="s">
        <v>7063</v>
      </c>
      <c r="O25" s="82" t="s">
        <v>7060</v>
      </c>
      <c r="P25" s="82" t="s">
        <v>7064</v>
      </c>
      <c r="Q25" s="82" t="s">
        <v>69</v>
      </c>
      <c r="R25" s="82" t="s">
        <v>7065</v>
      </c>
      <c r="S25" s="3" t="s">
        <v>27</v>
      </c>
      <c r="T25" s="3" t="s">
        <v>27</v>
      </c>
      <c r="U25" s="3" t="s">
        <v>27</v>
      </c>
      <c r="V25" s="3" t="s">
        <v>27</v>
      </c>
      <c r="W25" s="2" t="str">
        <f t="shared" si="0"/>
        <v>BDCGPNDetention</v>
      </c>
      <c r="X25" s="2"/>
    </row>
    <row r="26" spans="1:24" s="86" customFormat="1" ht="15">
      <c r="A26" s="2" t="str">
        <f>+IF(B26="N","",IF(COUNTIF(B:B,B26)&gt;1,COUNTIF(B$3:B26,B26),""))</f>
        <v/>
      </c>
      <c r="B26" s="2" t="str">
        <f>+IF(F26="Detention",IF(G26&amp;E26='Import Demurrage Detention'!$G$2&amp;'Import Demurrage Detention'!$C$3,"Y","N"),IF(G26&amp;E26='Import Demurrage Detention'!$H$2&amp;'Import Demurrage Detention'!$C$3,"Y","N"))</f>
        <v>N</v>
      </c>
      <c r="C26" s="3" t="s">
        <v>70</v>
      </c>
      <c r="D26" s="3" t="s">
        <v>5388</v>
      </c>
      <c r="E26" s="3" t="s">
        <v>20</v>
      </c>
      <c r="F26" s="3" t="s">
        <v>21</v>
      </c>
      <c r="G26" s="3" t="s">
        <v>75</v>
      </c>
      <c r="H26" s="4">
        <v>45180</v>
      </c>
      <c r="I26" s="82" t="s">
        <v>165</v>
      </c>
      <c r="J26" s="82" t="s">
        <v>23</v>
      </c>
      <c r="K26" s="82" t="s">
        <v>24</v>
      </c>
      <c r="L26" s="82" t="s">
        <v>25</v>
      </c>
      <c r="M26" s="82" t="s">
        <v>6742</v>
      </c>
      <c r="N26" s="82" t="s">
        <v>5546</v>
      </c>
      <c r="O26" s="82" t="s">
        <v>27</v>
      </c>
      <c r="P26" s="82" t="s">
        <v>27</v>
      </c>
      <c r="Q26" s="82" t="s">
        <v>27</v>
      </c>
      <c r="R26" s="82" t="s">
        <v>27</v>
      </c>
      <c r="S26" s="3" t="s">
        <v>27</v>
      </c>
      <c r="T26" s="3" t="s">
        <v>27</v>
      </c>
      <c r="U26" s="3" t="s">
        <v>27</v>
      </c>
      <c r="V26" s="3" t="s">
        <v>27</v>
      </c>
      <c r="W26" s="2" t="str">
        <f t="shared" si="0"/>
        <v>BDCNHTMNDetention</v>
      </c>
      <c r="X26" s="2"/>
    </row>
    <row r="27" spans="1:24" s="86" customFormat="1" ht="15">
      <c r="A27" s="2" t="str">
        <f>+IF(B27="N","",IF(COUNTIF(B:B,B27)&gt;1,COUNTIF(B$3:B27,B27),""))</f>
        <v/>
      </c>
      <c r="B27" s="2" t="str">
        <f>+IF(F27="Detention",IF(G27&amp;E27='Import Demurrage Detention'!$G$2&amp;'Import Demurrage Detention'!$C$3,"Y","N"),IF(G27&amp;E27='Import Demurrage Detention'!$H$2&amp;'Import Demurrage Detention'!$C$3,"Y","N"))</f>
        <v>N</v>
      </c>
      <c r="C27" s="3" t="s">
        <v>70</v>
      </c>
      <c r="D27" s="3" t="s">
        <v>5388</v>
      </c>
      <c r="E27" s="3" t="s">
        <v>20</v>
      </c>
      <c r="F27" s="3" t="s">
        <v>21</v>
      </c>
      <c r="G27" s="3" t="s">
        <v>75</v>
      </c>
      <c r="H27" s="4">
        <v>45180</v>
      </c>
      <c r="I27" s="82" t="s">
        <v>5305</v>
      </c>
      <c r="J27" s="82" t="s">
        <v>23</v>
      </c>
      <c r="K27" s="82" t="s">
        <v>51</v>
      </c>
      <c r="L27" s="82" t="s">
        <v>25</v>
      </c>
      <c r="M27" s="82" t="s">
        <v>7058</v>
      </c>
      <c r="N27" s="82" t="s">
        <v>7059</v>
      </c>
      <c r="O27" s="82" t="s">
        <v>7060</v>
      </c>
      <c r="P27" s="82" t="s">
        <v>7061</v>
      </c>
      <c r="Q27" s="82" t="s">
        <v>69</v>
      </c>
      <c r="R27" s="82" t="s">
        <v>7062</v>
      </c>
      <c r="S27" s="3" t="s">
        <v>27</v>
      </c>
      <c r="T27" s="3" t="s">
        <v>27</v>
      </c>
      <c r="U27" s="3" t="s">
        <v>27</v>
      </c>
      <c r="V27" s="3" t="s">
        <v>27</v>
      </c>
      <c r="W27" s="2" t="str">
        <f t="shared" si="0"/>
        <v>BDCNHTMNDetention</v>
      </c>
      <c r="X27" s="2"/>
    </row>
    <row r="28" spans="1:24" s="86" customFormat="1" ht="15">
      <c r="A28" s="2" t="str">
        <f>+IF(B28="N","",IF(COUNTIF(B:B,B28)&gt;1,COUNTIF(B$3:B28,B28),""))</f>
        <v/>
      </c>
      <c r="B28" s="2" t="str">
        <f>+IF(F28="Detention",IF(G28&amp;E28='Import Demurrage Detention'!$G$2&amp;'Import Demurrage Detention'!$C$3,"Y","N"),IF(G28&amp;E28='Import Demurrage Detention'!$H$2&amp;'Import Demurrage Detention'!$C$3,"Y","N"))</f>
        <v>N</v>
      </c>
      <c r="C28" s="3" t="s">
        <v>70</v>
      </c>
      <c r="D28" s="3" t="s">
        <v>5388</v>
      </c>
      <c r="E28" s="3" t="s">
        <v>20</v>
      </c>
      <c r="F28" s="3" t="s">
        <v>21</v>
      </c>
      <c r="G28" s="3" t="s">
        <v>75</v>
      </c>
      <c r="H28" s="4">
        <v>45180</v>
      </c>
      <c r="I28" s="82" t="s">
        <v>165</v>
      </c>
      <c r="J28" s="82" t="s">
        <v>23</v>
      </c>
      <c r="K28" s="82" t="s">
        <v>5244</v>
      </c>
      <c r="L28" s="82" t="s">
        <v>25</v>
      </c>
      <c r="M28" s="82" t="s">
        <v>6742</v>
      </c>
      <c r="N28" s="82" t="s">
        <v>34</v>
      </c>
      <c r="O28" s="82" t="s">
        <v>27</v>
      </c>
      <c r="P28" s="82" t="s">
        <v>27</v>
      </c>
      <c r="Q28" s="82" t="s">
        <v>27</v>
      </c>
      <c r="R28" s="82" t="s">
        <v>27</v>
      </c>
      <c r="S28" s="3" t="s">
        <v>27</v>
      </c>
      <c r="T28" s="3" t="s">
        <v>27</v>
      </c>
      <c r="U28" s="3" t="s">
        <v>27</v>
      </c>
      <c r="V28" s="3" t="s">
        <v>27</v>
      </c>
      <c r="W28" s="2" t="str">
        <f t="shared" si="0"/>
        <v>BDCNHTMNDetention</v>
      </c>
      <c r="X28" s="2"/>
    </row>
    <row r="29" spans="1:24" s="86" customFormat="1" ht="15">
      <c r="A29" s="2" t="str">
        <f>+IF(B29="N","",IF(COUNTIF(B:B,B29)&gt;1,COUNTIF(B$3:B29,B29),""))</f>
        <v/>
      </c>
      <c r="B29" s="2" t="str">
        <f>+IF(F29="Detention",IF(G29&amp;E29='Import Demurrage Detention'!$G$2&amp;'Import Demurrage Detention'!$C$3,"Y","N"),IF(G29&amp;E29='Import Demurrage Detention'!$H$2&amp;'Import Demurrage Detention'!$C$3,"Y","N"))</f>
        <v>N</v>
      </c>
      <c r="C29" s="3" t="s">
        <v>70</v>
      </c>
      <c r="D29" s="3" t="s">
        <v>5388</v>
      </c>
      <c r="E29" s="3" t="s">
        <v>20</v>
      </c>
      <c r="F29" s="3" t="s">
        <v>21</v>
      </c>
      <c r="G29" s="3" t="s">
        <v>75</v>
      </c>
      <c r="H29" s="4">
        <v>45180</v>
      </c>
      <c r="I29" s="82" t="s">
        <v>5305</v>
      </c>
      <c r="J29" s="82" t="s">
        <v>23</v>
      </c>
      <c r="K29" s="82" t="s">
        <v>44</v>
      </c>
      <c r="L29" s="82" t="s">
        <v>25</v>
      </c>
      <c r="M29" s="82" t="s">
        <v>7058</v>
      </c>
      <c r="N29" s="82" t="s">
        <v>7063</v>
      </c>
      <c r="O29" s="82" t="s">
        <v>7060</v>
      </c>
      <c r="P29" s="82" t="s">
        <v>7066</v>
      </c>
      <c r="Q29" s="82" t="s">
        <v>69</v>
      </c>
      <c r="R29" s="82" t="s">
        <v>7065</v>
      </c>
      <c r="S29" s="3" t="s">
        <v>27</v>
      </c>
      <c r="T29" s="3" t="s">
        <v>27</v>
      </c>
      <c r="U29" s="3" t="s">
        <v>27</v>
      </c>
      <c r="V29" s="3" t="s">
        <v>27</v>
      </c>
      <c r="W29" s="2" t="str">
        <f t="shared" si="0"/>
        <v>BDCNHTMNDetention</v>
      </c>
      <c r="X29" s="2"/>
    </row>
    <row r="30" spans="1:24" s="23" customFormat="1" ht="15">
      <c r="A30" s="2" t="str">
        <f>+IF(B30="N","",IF(COUNTIF(B:B,B30)&gt;1,COUNTIF(B$3:B30,B30),""))</f>
        <v/>
      </c>
      <c r="B30" s="2" t="str">
        <f>+IF(F30="Detention",IF(G30&amp;E30='Import Demurrage Detention'!$G$2&amp;'Import Demurrage Detention'!$C$3,"Y","N"),IF(G30&amp;E30='Import Demurrage Detention'!$H$2&amp;'Import Demurrage Detention'!$C$3,"Y","N"))</f>
        <v>N</v>
      </c>
      <c r="C30" s="3" t="s">
        <v>70</v>
      </c>
      <c r="D30" s="3" t="s">
        <v>5388</v>
      </c>
      <c r="E30" s="3" t="s">
        <v>20</v>
      </c>
      <c r="F30" s="3" t="s">
        <v>21</v>
      </c>
      <c r="G30" s="3" t="s">
        <v>76</v>
      </c>
      <c r="H30" s="4">
        <v>45180</v>
      </c>
      <c r="I30" s="82" t="s">
        <v>165</v>
      </c>
      <c r="J30" s="82" t="s">
        <v>5392</v>
      </c>
      <c r="K30" s="82" t="s">
        <v>24</v>
      </c>
      <c r="L30" s="82" t="s">
        <v>25</v>
      </c>
      <c r="M30" s="82" t="s">
        <v>6742</v>
      </c>
      <c r="N30" s="82" t="s">
        <v>5546</v>
      </c>
      <c r="O30" s="82" t="s">
        <v>27</v>
      </c>
      <c r="P30" s="82" t="s">
        <v>27</v>
      </c>
      <c r="Q30" s="82" t="s">
        <v>27</v>
      </c>
      <c r="R30" s="82" t="s">
        <v>27</v>
      </c>
      <c r="S30" s="3" t="s">
        <v>27</v>
      </c>
      <c r="T30" s="3" t="s">
        <v>27</v>
      </c>
      <c r="U30" s="3" t="s">
        <v>27</v>
      </c>
      <c r="V30" s="3" t="s">
        <v>27</v>
      </c>
      <c r="W30" s="2" t="str">
        <f t="shared" si="0"/>
        <v>BDDACNDetention</v>
      </c>
      <c r="X30" s="2"/>
    </row>
    <row r="31" spans="1:24" s="23" customFormat="1" ht="15">
      <c r="A31" s="2" t="str">
        <f>+IF(B31="N","",IF(COUNTIF(B:B,B31)&gt;1,COUNTIF(B$3:B31,B31),""))</f>
        <v/>
      </c>
      <c r="B31" s="2" t="str">
        <f>+IF(F31="Detention",IF(G31&amp;E31='Import Demurrage Detention'!$G$2&amp;'Import Demurrage Detention'!$C$3,"Y","N"),IF(G31&amp;E31='Import Demurrage Detention'!$H$2&amp;'Import Demurrage Detention'!$C$3,"Y","N"))</f>
        <v>N</v>
      </c>
      <c r="C31" s="3" t="s">
        <v>70</v>
      </c>
      <c r="D31" s="3" t="s">
        <v>5388</v>
      </c>
      <c r="E31" s="3" t="s">
        <v>20</v>
      </c>
      <c r="F31" s="3" t="s">
        <v>21</v>
      </c>
      <c r="G31" s="3" t="s">
        <v>76</v>
      </c>
      <c r="H31" s="4">
        <v>45180</v>
      </c>
      <c r="I31" s="82" t="s">
        <v>5305</v>
      </c>
      <c r="J31" s="82" t="s">
        <v>5392</v>
      </c>
      <c r="K31" s="82" t="s">
        <v>51</v>
      </c>
      <c r="L31" s="82" t="s">
        <v>25</v>
      </c>
      <c r="M31" s="82" t="s">
        <v>7058</v>
      </c>
      <c r="N31" s="82" t="s">
        <v>7059</v>
      </c>
      <c r="O31" s="82" t="s">
        <v>7060</v>
      </c>
      <c r="P31" s="82" t="s">
        <v>7061</v>
      </c>
      <c r="Q31" s="82" t="s">
        <v>69</v>
      </c>
      <c r="R31" s="82" t="s">
        <v>7062</v>
      </c>
      <c r="S31" s="3" t="s">
        <v>27</v>
      </c>
      <c r="T31" s="3" t="s">
        <v>27</v>
      </c>
      <c r="U31" s="3" t="s">
        <v>27</v>
      </c>
      <c r="V31" s="3" t="s">
        <v>27</v>
      </c>
      <c r="W31" s="2" t="str">
        <f t="shared" si="0"/>
        <v>BDDACNDetention</v>
      </c>
      <c r="X31" s="2"/>
    </row>
    <row r="32" spans="1:24" s="29" customFormat="1" ht="15">
      <c r="A32" s="2" t="str">
        <f>+IF(B32="N","",IF(COUNTIF(B:B,B32)&gt;1,COUNTIF(B$3:B32,B32),""))</f>
        <v/>
      </c>
      <c r="B32" s="2" t="str">
        <f>+IF(F32="Detention",IF(G32&amp;E32='Import Demurrage Detention'!$G$2&amp;'Import Demurrage Detention'!$C$3,"Y","N"),IF(G32&amp;E32='Import Demurrage Detention'!$H$2&amp;'Import Demurrage Detention'!$C$3,"Y","N"))</f>
        <v>N</v>
      </c>
      <c r="C32" s="3" t="s">
        <v>70</v>
      </c>
      <c r="D32" s="3" t="s">
        <v>5388</v>
      </c>
      <c r="E32" s="3" t="s">
        <v>20</v>
      </c>
      <c r="F32" s="3" t="s">
        <v>21</v>
      </c>
      <c r="G32" s="3" t="s">
        <v>76</v>
      </c>
      <c r="H32" s="4">
        <v>45180</v>
      </c>
      <c r="I32" s="82" t="s">
        <v>165</v>
      </c>
      <c r="J32" s="82" t="s">
        <v>5392</v>
      </c>
      <c r="K32" s="82" t="s">
        <v>5244</v>
      </c>
      <c r="L32" s="82" t="s">
        <v>25</v>
      </c>
      <c r="M32" s="82" t="s">
        <v>6742</v>
      </c>
      <c r="N32" s="82" t="s">
        <v>34</v>
      </c>
      <c r="O32" s="82" t="s">
        <v>27</v>
      </c>
      <c r="P32" s="82" t="s">
        <v>27</v>
      </c>
      <c r="Q32" s="82" t="s">
        <v>27</v>
      </c>
      <c r="R32" s="82" t="s">
        <v>27</v>
      </c>
      <c r="S32" s="3" t="s">
        <v>27</v>
      </c>
      <c r="T32" s="3" t="s">
        <v>27</v>
      </c>
      <c r="U32" s="3" t="s">
        <v>27</v>
      </c>
      <c r="V32" s="3" t="s">
        <v>27</v>
      </c>
      <c r="W32" s="2" t="str">
        <f t="shared" si="0"/>
        <v>BDDACNDetention</v>
      </c>
      <c r="X32" s="2"/>
    </row>
    <row r="33" spans="1:24" s="23" customFormat="1" ht="15">
      <c r="A33" s="2" t="str">
        <f>+IF(B33="N","",IF(COUNTIF(B:B,B33)&gt;1,COUNTIF(B$3:B33,B33),""))</f>
        <v/>
      </c>
      <c r="B33" s="2" t="str">
        <f>+IF(F33="Detention",IF(G33&amp;E33='Import Demurrage Detention'!$G$2&amp;'Import Demurrage Detention'!$C$3,"Y","N"),IF(G33&amp;E33='Import Demurrage Detention'!$H$2&amp;'Import Demurrage Detention'!$C$3,"Y","N"))</f>
        <v>N</v>
      </c>
      <c r="C33" s="3" t="s">
        <v>70</v>
      </c>
      <c r="D33" s="3" t="s">
        <v>5388</v>
      </c>
      <c r="E33" s="3" t="s">
        <v>20</v>
      </c>
      <c r="F33" s="3" t="s">
        <v>21</v>
      </c>
      <c r="G33" s="3" t="s">
        <v>76</v>
      </c>
      <c r="H33" s="4">
        <v>45180</v>
      </c>
      <c r="I33" s="82" t="s">
        <v>5305</v>
      </c>
      <c r="J33" s="82" t="s">
        <v>5392</v>
      </c>
      <c r="K33" s="82" t="s">
        <v>44</v>
      </c>
      <c r="L33" s="82" t="s">
        <v>25</v>
      </c>
      <c r="M33" s="82" t="s">
        <v>7058</v>
      </c>
      <c r="N33" s="82" t="s">
        <v>7063</v>
      </c>
      <c r="O33" s="82" t="s">
        <v>7060</v>
      </c>
      <c r="P33" s="82" t="s">
        <v>7064</v>
      </c>
      <c r="Q33" s="82" t="s">
        <v>69</v>
      </c>
      <c r="R33" s="82" t="s">
        <v>7065</v>
      </c>
      <c r="S33" s="3" t="s">
        <v>27</v>
      </c>
      <c r="T33" s="3" t="s">
        <v>27</v>
      </c>
      <c r="U33" s="3" t="s">
        <v>27</v>
      </c>
      <c r="V33" s="3" t="s">
        <v>27</v>
      </c>
      <c r="W33" s="2" t="str">
        <f t="shared" si="0"/>
        <v>BDDACNDetention</v>
      </c>
      <c r="X33" s="2"/>
    </row>
    <row r="34" spans="1:24" s="23" customFormat="1" ht="15">
      <c r="A34" s="2" t="str">
        <f>+IF(B34="N","",IF(COUNTIF(B:B,B34)&gt;1,COUNTIF(B$3:B34,B34),""))</f>
        <v/>
      </c>
      <c r="B34" s="2" t="str">
        <f>+IF(F34="Detention",IF(G34&amp;E34='Import Demurrage Detention'!$G$2&amp;'Import Demurrage Detention'!$C$3,"Y","N"),IF(G34&amp;E34='Import Demurrage Detention'!$H$2&amp;'Import Demurrage Detention'!$C$3,"Y","N"))</f>
        <v>N</v>
      </c>
      <c r="C34" s="3" t="s">
        <v>70</v>
      </c>
      <c r="D34" s="3" t="s">
        <v>5388</v>
      </c>
      <c r="E34" s="3" t="s">
        <v>20</v>
      </c>
      <c r="F34" s="3" t="s">
        <v>21</v>
      </c>
      <c r="G34" s="3" t="s">
        <v>77</v>
      </c>
      <c r="H34" s="4">
        <v>45180</v>
      </c>
      <c r="I34" s="82" t="s">
        <v>165</v>
      </c>
      <c r="J34" s="82" t="s">
        <v>5392</v>
      </c>
      <c r="K34" s="82" t="s">
        <v>24</v>
      </c>
      <c r="L34" s="82" t="s">
        <v>25</v>
      </c>
      <c r="M34" s="82" t="s">
        <v>6742</v>
      </c>
      <c r="N34" s="82" t="s">
        <v>5546</v>
      </c>
      <c r="O34" s="82" t="s">
        <v>27</v>
      </c>
      <c r="P34" s="82" t="s">
        <v>27</v>
      </c>
      <c r="Q34" s="82" t="s">
        <v>27</v>
      </c>
      <c r="R34" s="82" t="s">
        <v>27</v>
      </c>
      <c r="S34" s="3" t="s">
        <v>27</v>
      </c>
      <c r="T34" s="3" t="s">
        <v>27</v>
      </c>
      <c r="U34" s="3" t="s">
        <v>27</v>
      </c>
      <c r="V34" s="3" t="s">
        <v>27</v>
      </c>
      <c r="W34" s="2" t="str">
        <f t="shared" si="0"/>
        <v>BDSAANDetention</v>
      </c>
      <c r="X34" s="2"/>
    </row>
    <row r="35" spans="1:24" s="29" customFormat="1" ht="15">
      <c r="A35" s="2" t="str">
        <f>+IF(B35="N","",IF(COUNTIF(B:B,B35)&gt;1,COUNTIF(B$3:B35,B35),""))</f>
        <v/>
      </c>
      <c r="B35" s="2" t="str">
        <f>+IF(F35="Detention",IF(G35&amp;E35='Import Demurrage Detention'!$G$2&amp;'Import Demurrage Detention'!$C$3,"Y","N"),IF(G35&amp;E35='Import Demurrage Detention'!$H$2&amp;'Import Demurrage Detention'!$C$3,"Y","N"))</f>
        <v>N</v>
      </c>
      <c r="C35" s="3" t="s">
        <v>70</v>
      </c>
      <c r="D35" s="3" t="s">
        <v>5388</v>
      </c>
      <c r="E35" s="3" t="s">
        <v>20</v>
      </c>
      <c r="F35" s="3" t="s">
        <v>21</v>
      </c>
      <c r="G35" s="3" t="s">
        <v>77</v>
      </c>
      <c r="H35" s="4">
        <v>45180</v>
      </c>
      <c r="I35" s="82" t="s">
        <v>5305</v>
      </c>
      <c r="J35" s="82" t="s">
        <v>5392</v>
      </c>
      <c r="K35" s="82" t="s">
        <v>51</v>
      </c>
      <c r="L35" s="82" t="s">
        <v>25</v>
      </c>
      <c r="M35" s="82" t="s">
        <v>7058</v>
      </c>
      <c r="N35" s="82" t="s">
        <v>7059</v>
      </c>
      <c r="O35" s="82" t="s">
        <v>7060</v>
      </c>
      <c r="P35" s="82" t="s">
        <v>7061</v>
      </c>
      <c r="Q35" s="82" t="s">
        <v>69</v>
      </c>
      <c r="R35" s="82" t="s">
        <v>7062</v>
      </c>
      <c r="S35" s="3" t="s">
        <v>27</v>
      </c>
      <c r="T35" s="3" t="s">
        <v>27</v>
      </c>
      <c r="U35" s="3" t="s">
        <v>27</v>
      </c>
      <c r="V35" s="3" t="s">
        <v>27</v>
      </c>
      <c r="W35" s="2" t="str">
        <f t="shared" si="0"/>
        <v>BDSAANDetention</v>
      </c>
      <c r="X35" s="2"/>
    </row>
    <row r="36" spans="1:24" s="23" customFormat="1" ht="15">
      <c r="A36" s="2" t="str">
        <f>+IF(B36="N","",IF(COUNTIF(B:B,B36)&gt;1,COUNTIF(B$3:B36,B36),""))</f>
        <v/>
      </c>
      <c r="B36" s="2" t="str">
        <f>+IF(F36="Detention",IF(G36&amp;E36='Import Demurrage Detention'!$G$2&amp;'Import Demurrage Detention'!$C$3,"Y","N"),IF(G36&amp;E36='Import Demurrage Detention'!$H$2&amp;'Import Demurrage Detention'!$C$3,"Y","N"))</f>
        <v>N</v>
      </c>
      <c r="C36" s="3" t="s">
        <v>70</v>
      </c>
      <c r="D36" s="3" t="s">
        <v>5388</v>
      </c>
      <c r="E36" s="3" t="s">
        <v>20</v>
      </c>
      <c r="F36" s="3" t="s">
        <v>21</v>
      </c>
      <c r="G36" s="3" t="s">
        <v>77</v>
      </c>
      <c r="H36" s="4">
        <v>45180</v>
      </c>
      <c r="I36" s="82" t="s">
        <v>165</v>
      </c>
      <c r="J36" s="82" t="s">
        <v>5392</v>
      </c>
      <c r="K36" s="82" t="s">
        <v>5244</v>
      </c>
      <c r="L36" s="82" t="s">
        <v>25</v>
      </c>
      <c r="M36" s="82" t="s">
        <v>6742</v>
      </c>
      <c r="N36" s="82" t="s">
        <v>34</v>
      </c>
      <c r="O36" s="82" t="s">
        <v>27</v>
      </c>
      <c r="P36" s="82" t="s">
        <v>27</v>
      </c>
      <c r="Q36" s="82" t="s">
        <v>27</v>
      </c>
      <c r="R36" s="82" t="s">
        <v>27</v>
      </c>
      <c r="S36" s="3" t="s">
        <v>27</v>
      </c>
      <c r="T36" s="3" t="s">
        <v>27</v>
      </c>
      <c r="U36" s="3" t="s">
        <v>27</v>
      </c>
      <c r="V36" s="3" t="s">
        <v>27</v>
      </c>
      <c r="W36" s="2" t="str">
        <f t="shared" si="0"/>
        <v>BDSAANDetention</v>
      </c>
      <c r="X36" s="2"/>
    </row>
    <row r="37" spans="1:24" s="23" customFormat="1" ht="15">
      <c r="A37" s="2" t="str">
        <f>+IF(B37="N","",IF(COUNTIF(B:B,B37)&gt;1,COUNTIF(B$3:B37,B37),""))</f>
        <v/>
      </c>
      <c r="B37" s="2" t="str">
        <f>+IF(F37="Detention",IF(G37&amp;E37='Import Demurrage Detention'!$G$2&amp;'Import Demurrage Detention'!$C$3,"Y","N"),IF(G37&amp;E37='Import Demurrage Detention'!$H$2&amp;'Import Demurrage Detention'!$C$3,"Y","N"))</f>
        <v>N</v>
      </c>
      <c r="C37" s="3" t="s">
        <v>70</v>
      </c>
      <c r="D37" s="3" t="s">
        <v>5388</v>
      </c>
      <c r="E37" s="3" t="s">
        <v>20</v>
      </c>
      <c r="F37" s="3" t="s">
        <v>21</v>
      </c>
      <c r="G37" s="3" t="s">
        <v>77</v>
      </c>
      <c r="H37" s="4">
        <v>45180</v>
      </c>
      <c r="I37" s="82" t="s">
        <v>5305</v>
      </c>
      <c r="J37" s="82" t="s">
        <v>5392</v>
      </c>
      <c r="K37" s="82" t="s">
        <v>44</v>
      </c>
      <c r="L37" s="82" t="s">
        <v>25</v>
      </c>
      <c r="M37" s="82" t="s">
        <v>7058</v>
      </c>
      <c r="N37" s="82" t="s">
        <v>7063</v>
      </c>
      <c r="O37" s="82" t="s">
        <v>7060</v>
      </c>
      <c r="P37" s="82" t="s">
        <v>7064</v>
      </c>
      <c r="Q37" s="82" t="s">
        <v>69</v>
      </c>
      <c r="R37" s="82" t="s">
        <v>7065</v>
      </c>
      <c r="S37" s="3" t="s">
        <v>27</v>
      </c>
      <c r="T37" s="3" t="s">
        <v>27</v>
      </c>
      <c r="U37" s="3" t="s">
        <v>27</v>
      </c>
      <c r="V37" s="3" t="s">
        <v>27</v>
      </c>
      <c r="W37" s="2" t="str">
        <f t="shared" si="0"/>
        <v>BDSAANDetention</v>
      </c>
      <c r="X37" s="2"/>
    </row>
    <row r="38" spans="1:24" s="29" customFormat="1" ht="15">
      <c r="A38" s="2" t="str">
        <f>+IF(B38="N","",IF(COUNTIF(B:B,B38)&gt;1,COUNTIF(B$3:B38,B38),""))</f>
        <v/>
      </c>
      <c r="B38" s="2" t="str">
        <f>+IF(F38="Detention",IF(G38&amp;E38='Import Demurrage Detention'!$G$2&amp;'Import Demurrage Detention'!$C$3,"Y","N"),IF(G38&amp;E38='Import Demurrage Detention'!$H$2&amp;'Import Demurrage Detention'!$C$3,"Y","N"))</f>
        <v>N</v>
      </c>
      <c r="C38" s="3" t="s">
        <v>78</v>
      </c>
      <c r="D38" s="3" t="s">
        <v>62</v>
      </c>
      <c r="E38" s="3" t="s">
        <v>20</v>
      </c>
      <c r="F38" s="3" t="s">
        <v>5236</v>
      </c>
      <c r="G38" s="3" t="s">
        <v>81</v>
      </c>
      <c r="H38" s="4">
        <v>44027</v>
      </c>
      <c r="I38" s="3" t="s">
        <v>5299</v>
      </c>
      <c r="J38" s="3" t="s">
        <v>23</v>
      </c>
      <c r="K38" s="68" t="s">
        <v>24</v>
      </c>
      <c r="L38" s="3" t="s">
        <v>25</v>
      </c>
      <c r="M38" s="3" t="s">
        <v>5300</v>
      </c>
      <c r="N38" s="3" t="s">
        <v>5353</v>
      </c>
      <c r="O38" s="3" t="s">
        <v>27</v>
      </c>
      <c r="P38" s="3" t="s">
        <v>27</v>
      </c>
      <c r="Q38" s="3" t="s">
        <v>27</v>
      </c>
      <c r="R38" s="3" t="s">
        <v>27</v>
      </c>
      <c r="S38" s="3" t="s">
        <v>27</v>
      </c>
      <c r="T38" s="3" t="s">
        <v>27</v>
      </c>
      <c r="U38" s="3" t="s">
        <v>27</v>
      </c>
      <c r="V38" s="3" t="s">
        <v>27</v>
      </c>
      <c r="W38" s="2" t="str">
        <f t="shared" si="0"/>
        <v>BEANTNDemurrage</v>
      </c>
      <c r="X38" s="2"/>
    </row>
    <row r="39" spans="1:24" s="29" customFormat="1" ht="15">
      <c r="A39" s="2" t="str">
        <f>+IF(B39="N","",IF(COUNTIF(B:B,B39)&gt;1,COUNTIF(B$3:B39,B39),""))</f>
        <v/>
      </c>
      <c r="B39" s="2" t="str">
        <f>+IF(F39="Detention",IF(G39&amp;E39='Import Demurrage Detention'!$G$2&amp;'Import Demurrage Detention'!$C$3,"Y","N"),IF(G39&amp;E39='Import Demurrage Detention'!$H$2&amp;'Import Demurrage Detention'!$C$3,"Y","N"))</f>
        <v>N</v>
      </c>
      <c r="C39" s="3" t="s">
        <v>78</v>
      </c>
      <c r="D39" s="3" t="s">
        <v>62</v>
      </c>
      <c r="E39" s="3" t="s">
        <v>20</v>
      </c>
      <c r="F39" s="3" t="s">
        <v>5236</v>
      </c>
      <c r="G39" s="3" t="s">
        <v>81</v>
      </c>
      <c r="H39" s="4">
        <v>44027</v>
      </c>
      <c r="I39" s="3" t="s">
        <v>5299</v>
      </c>
      <c r="J39" s="3" t="s">
        <v>23</v>
      </c>
      <c r="K39" s="68" t="s">
        <v>5244</v>
      </c>
      <c r="L39" s="3" t="s">
        <v>25</v>
      </c>
      <c r="M39" s="3" t="s">
        <v>5300</v>
      </c>
      <c r="N39" s="3" t="s">
        <v>5529</v>
      </c>
      <c r="O39" s="3" t="s">
        <v>27</v>
      </c>
      <c r="P39" s="3" t="s">
        <v>27</v>
      </c>
      <c r="Q39" s="3" t="s">
        <v>27</v>
      </c>
      <c r="R39" s="3" t="s">
        <v>27</v>
      </c>
      <c r="S39" s="3" t="s">
        <v>27</v>
      </c>
      <c r="T39" s="3" t="s">
        <v>27</v>
      </c>
      <c r="U39" s="3" t="s">
        <v>27</v>
      </c>
      <c r="V39" s="3" t="s">
        <v>27</v>
      </c>
      <c r="W39" s="2" t="str">
        <f t="shared" si="0"/>
        <v>BEANTNDemurrage</v>
      </c>
      <c r="X39" s="2"/>
    </row>
    <row r="40" spans="1:24" s="29" customFormat="1" ht="15">
      <c r="A40" s="2" t="str">
        <f>+IF(B40="N","",IF(COUNTIF(B:B,B40)&gt;1,COUNTIF(B$3:B40,B40),""))</f>
        <v/>
      </c>
      <c r="B40" s="2" t="str">
        <f>+IF(F40="Detention",IF(G40&amp;E40='Import Demurrage Detention'!$G$2&amp;'Import Demurrage Detention'!$C$3,"Y","N"),IF(G40&amp;E40='Import Demurrage Detention'!$H$2&amp;'Import Demurrage Detention'!$C$3,"Y","N"))</f>
        <v>N</v>
      </c>
      <c r="C40" s="3" t="s">
        <v>78</v>
      </c>
      <c r="D40" s="3" t="s">
        <v>62</v>
      </c>
      <c r="E40" s="3" t="s">
        <v>20</v>
      </c>
      <c r="F40" s="3" t="s">
        <v>21</v>
      </c>
      <c r="G40" s="3" t="s">
        <v>81</v>
      </c>
      <c r="H40" s="4">
        <v>44027</v>
      </c>
      <c r="I40" s="3" t="s">
        <v>72</v>
      </c>
      <c r="J40" s="3" t="s">
        <v>65</v>
      </c>
      <c r="K40" s="68" t="s">
        <v>24</v>
      </c>
      <c r="L40" s="3" t="s">
        <v>25</v>
      </c>
      <c r="M40" s="3" t="s">
        <v>111</v>
      </c>
      <c r="N40" s="3" t="s">
        <v>5530</v>
      </c>
      <c r="O40" s="3" t="s">
        <v>27</v>
      </c>
      <c r="P40" s="3" t="s">
        <v>27</v>
      </c>
      <c r="Q40" s="3" t="s">
        <v>27</v>
      </c>
      <c r="R40" s="3" t="s">
        <v>27</v>
      </c>
      <c r="S40" s="3" t="s">
        <v>27</v>
      </c>
      <c r="T40" s="3" t="s">
        <v>27</v>
      </c>
      <c r="U40" s="3" t="s">
        <v>27</v>
      </c>
      <c r="V40" s="3" t="s">
        <v>27</v>
      </c>
      <c r="W40" s="2" t="str">
        <f t="shared" si="0"/>
        <v>BEANTNDetention</v>
      </c>
      <c r="X40" s="2"/>
    </row>
    <row r="41" spans="1:24" s="29" customFormat="1" ht="15">
      <c r="A41" s="2" t="str">
        <f>+IF(B41="N","",IF(COUNTIF(B:B,B41)&gt;1,COUNTIF(B$3:B41,B41),""))</f>
        <v/>
      </c>
      <c r="B41" s="2" t="str">
        <f>+IF(F41="Detention",IF(G41&amp;E41='Import Demurrage Detention'!$G$2&amp;'Import Demurrage Detention'!$C$3,"Y","N"),IF(G41&amp;E41='Import Demurrage Detention'!$H$2&amp;'Import Demurrage Detention'!$C$3,"Y","N"))</f>
        <v>N</v>
      </c>
      <c r="C41" s="3" t="s">
        <v>78</v>
      </c>
      <c r="D41" s="3" t="s">
        <v>62</v>
      </c>
      <c r="E41" s="3" t="s">
        <v>20</v>
      </c>
      <c r="F41" s="3" t="s">
        <v>21</v>
      </c>
      <c r="G41" s="3" t="s">
        <v>81</v>
      </c>
      <c r="H41" s="4">
        <v>44027</v>
      </c>
      <c r="I41" s="3" t="s">
        <v>72</v>
      </c>
      <c r="J41" s="3" t="s">
        <v>65</v>
      </c>
      <c r="K41" s="68" t="s">
        <v>5244</v>
      </c>
      <c r="L41" s="3" t="s">
        <v>25</v>
      </c>
      <c r="M41" s="3" t="s">
        <v>111</v>
      </c>
      <c r="N41" s="3" t="s">
        <v>5531</v>
      </c>
      <c r="O41" s="3" t="s">
        <v>27</v>
      </c>
      <c r="P41" s="3" t="s">
        <v>27</v>
      </c>
      <c r="Q41" s="3" t="s">
        <v>27</v>
      </c>
      <c r="R41" s="3" t="s">
        <v>27</v>
      </c>
      <c r="S41" s="3" t="s">
        <v>27</v>
      </c>
      <c r="T41" s="3" t="s">
        <v>27</v>
      </c>
      <c r="U41" s="3" t="s">
        <v>27</v>
      </c>
      <c r="V41" s="3" t="s">
        <v>27</v>
      </c>
      <c r="W41" s="2" t="str">
        <f t="shared" si="0"/>
        <v>BEANTNDetention</v>
      </c>
      <c r="X41" s="2"/>
    </row>
    <row r="42" spans="1:24" s="29" customFormat="1" ht="15">
      <c r="A42" s="2" t="str">
        <f>+IF(B42="N","",IF(COUNTIF(B:B,B42)&gt;1,COUNTIF(B$3:B42,B42),""))</f>
        <v/>
      </c>
      <c r="B42" s="2" t="str">
        <f>+IF(F42="Detention",IF(G42&amp;E42='Import Demurrage Detention'!$G$2&amp;'Import Demurrage Detention'!$C$3,"Y","N"),IF(G42&amp;E42='Import Demurrage Detention'!$H$2&amp;'Import Demurrage Detention'!$C$3,"Y","N"))</f>
        <v>N</v>
      </c>
      <c r="C42" s="68" t="s">
        <v>6765</v>
      </c>
      <c r="D42" s="68" t="s">
        <v>4773</v>
      </c>
      <c r="E42" s="68" t="s">
        <v>20</v>
      </c>
      <c r="F42" s="5" t="s">
        <v>21</v>
      </c>
      <c r="G42" s="68" t="s">
        <v>2223</v>
      </c>
      <c r="H42" s="4">
        <v>44970</v>
      </c>
      <c r="I42" s="68" t="s">
        <v>95</v>
      </c>
      <c r="J42" s="68" t="s">
        <v>23</v>
      </c>
      <c r="K42" s="68" t="s">
        <v>24</v>
      </c>
      <c r="L42" s="68" t="s">
        <v>25</v>
      </c>
      <c r="M42" s="3" t="s">
        <v>83</v>
      </c>
      <c r="N42" s="3" t="s">
        <v>5378</v>
      </c>
      <c r="O42" s="3" t="s">
        <v>27</v>
      </c>
      <c r="P42" s="3" t="s">
        <v>27</v>
      </c>
      <c r="Q42" s="20" t="s">
        <v>27</v>
      </c>
      <c r="R42" s="20" t="s">
        <v>27</v>
      </c>
      <c r="S42" s="20" t="s">
        <v>27</v>
      </c>
      <c r="T42" s="20" t="s">
        <v>27</v>
      </c>
      <c r="U42" s="20" t="s">
        <v>27</v>
      </c>
      <c r="V42" s="20" t="s">
        <v>27</v>
      </c>
      <c r="W42" s="59" t="str">
        <f t="shared" si="0"/>
        <v>BOLPBNDetention</v>
      </c>
      <c r="X42" s="59"/>
    </row>
    <row r="43" spans="1:24" s="29" customFormat="1" ht="15">
      <c r="A43" s="2" t="str">
        <f>+IF(B43="N","",IF(COUNTIF(B:B,B43)&gt;1,COUNTIF(B$3:B43,B43),""))</f>
        <v/>
      </c>
      <c r="B43" s="2" t="str">
        <f>+IF(F43="Detention",IF(G43&amp;E43='Import Demurrage Detention'!$G$2&amp;'Import Demurrage Detention'!$C$3,"Y","N"),IF(G43&amp;E43='Import Demurrage Detention'!$H$2&amp;'Import Demurrage Detention'!$C$3,"Y","N"))</f>
        <v>N</v>
      </c>
      <c r="C43" s="68" t="s">
        <v>6765</v>
      </c>
      <c r="D43" s="68" t="s">
        <v>4773</v>
      </c>
      <c r="E43" s="68" t="s">
        <v>20</v>
      </c>
      <c r="F43" s="5" t="s">
        <v>21</v>
      </c>
      <c r="G43" s="68" t="s">
        <v>2223</v>
      </c>
      <c r="H43" s="4">
        <v>44970</v>
      </c>
      <c r="I43" s="68" t="s">
        <v>95</v>
      </c>
      <c r="J43" s="68" t="s">
        <v>23</v>
      </c>
      <c r="K43" s="68" t="s">
        <v>51</v>
      </c>
      <c r="L43" s="68" t="s">
        <v>25</v>
      </c>
      <c r="M43" s="3" t="s">
        <v>83</v>
      </c>
      <c r="N43" s="3" t="s">
        <v>5378</v>
      </c>
      <c r="O43" s="3" t="s">
        <v>27</v>
      </c>
      <c r="P43" s="3" t="s">
        <v>27</v>
      </c>
      <c r="Q43" s="20" t="s">
        <v>27</v>
      </c>
      <c r="R43" s="20" t="s">
        <v>27</v>
      </c>
      <c r="S43" s="20" t="s">
        <v>27</v>
      </c>
      <c r="T43" s="20" t="s">
        <v>27</v>
      </c>
      <c r="U43" s="20" t="s">
        <v>27</v>
      </c>
      <c r="V43" s="20" t="s">
        <v>27</v>
      </c>
      <c r="W43" s="59" t="str">
        <f t="shared" si="0"/>
        <v>BOLPBNDetention</v>
      </c>
      <c r="X43" s="59"/>
    </row>
    <row r="44" spans="1:24" s="23" customFormat="1" ht="15">
      <c r="A44" s="2" t="str">
        <f>+IF(B44="N","",IF(COUNTIF(B:B,B44)&gt;1,COUNTIF(B$3:B44,B44),""))</f>
        <v/>
      </c>
      <c r="B44" s="2" t="str">
        <f>+IF(F44="Detention",IF(G44&amp;E44='Import Demurrage Detention'!$G$2&amp;'Import Demurrage Detention'!$C$3,"Y","N"),IF(G44&amp;E44='Import Demurrage Detention'!$H$2&amp;'Import Demurrage Detention'!$C$3,"Y","N"))</f>
        <v>N</v>
      </c>
      <c r="C44" s="68" t="s">
        <v>6765</v>
      </c>
      <c r="D44" s="68" t="s">
        <v>4773</v>
      </c>
      <c r="E44" s="68" t="s">
        <v>20</v>
      </c>
      <c r="F44" s="5" t="s">
        <v>21</v>
      </c>
      <c r="G44" s="68" t="s">
        <v>2223</v>
      </c>
      <c r="H44" s="4">
        <v>45180</v>
      </c>
      <c r="I44" s="68" t="s">
        <v>95</v>
      </c>
      <c r="J44" s="68" t="s">
        <v>23</v>
      </c>
      <c r="K44" s="68" t="s">
        <v>5244</v>
      </c>
      <c r="L44" s="68" t="s">
        <v>25</v>
      </c>
      <c r="M44" s="68" t="s">
        <v>83</v>
      </c>
      <c r="N44" s="68" t="s">
        <v>34</v>
      </c>
      <c r="O44" s="3" t="s">
        <v>27</v>
      </c>
      <c r="P44" s="3" t="s">
        <v>27</v>
      </c>
      <c r="Q44" s="20" t="s">
        <v>27</v>
      </c>
      <c r="R44" s="20" t="s">
        <v>27</v>
      </c>
      <c r="S44" s="20" t="s">
        <v>27</v>
      </c>
      <c r="T44" s="20" t="s">
        <v>27</v>
      </c>
      <c r="U44" s="20" t="s">
        <v>27</v>
      </c>
      <c r="V44" s="20" t="s">
        <v>27</v>
      </c>
      <c r="W44" s="59" t="str">
        <f t="shared" si="0"/>
        <v>BOLPBNDetention</v>
      </c>
      <c r="X44" s="59"/>
    </row>
    <row r="45" spans="1:24" s="23" customFormat="1" ht="15">
      <c r="A45" s="2" t="str">
        <f>+IF(B45="N","",IF(COUNTIF(B:B,B45)&gt;1,COUNTIF(B$3:B45,B45),""))</f>
        <v/>
      </c>
      <c r="B45" s="2" t="str">
        <f>+IF(F45="Detention",IF(G45&amp;E45='Import Demurrage Detention'!$G$2&amp;'Import Demurrage Detention'!$C$3,"Y","N"),IF(G45&amp;E45='Import Demurrage Detention'!$H$2&amp;'Import Demurrage Detention'!$C$3,"Y","N"))</f>
        <v>N</v>
      </c>
      <c r="C45" s="68" t="s">
        <v>6765</v>
      </c>
      <c r="D45" s="68" t="s">
        <v>4773</v>
      </c>
      <c r="E45" s="70" t="s">
        <v>20</v>
      </c>
      <c r="F45" s="78" t="s">
        <v>21</v>
      </c>
      <c r="G45" s="70" t="s">
        <v>2223</v>
      </c>
      <c r="H45" s="4">
        <v>44970</v>
      </c>
      <c r="I45" s="68" t="s">
        <v>95</v>
      </c>
      <c r="J45" s="70" t="s">
        <v>23</v>
      </c>
      <c r="K45" s="70" t="s">
        <v>44</v>
      </c>
      <c r="L45" s="70" t="s">
        <v>25</v>
      </c>
      <c r="M45" s="68" t="s">
        <v>83</v>
      </c>
      <c r="N45" s="68" t="s">
        <v>34</v>
      </c>
      <c r="O45" s="3" t="s">
        <v>27</v>
      </c>
      <c r="P45" s="3" t="s">
        <v>27</v>
      </c>
      <c r="Q45" s="87" t="s">
        <v>27</v>
      </c>
      <c r="R45" s="87" t="s">
        <v>27</v>
      </c>
      <c r="S45" s="87" t="s">
        <v>27</v>
      </c>
      <c r="T45" s="87" t="s">
        <v>27</v>
      </c>
      <c r="U45" s="87" t="s">
        <v>27</v>
      </c>
      <c r="V45" s="87" t="s">
        <v>27</v>
      </c>
      <c r="W45" s="59" t="str">
        <f t="shared" si="0"/>
        <v>BOLPBNDetention</v>
      </c>
      <c r="X45" s="59"/>
    </row>
    <row r="46" spans="1:24" s="29" customFormat="1" ht="15">
      <c r="A46" s="2" t="str">
        <f>+IF(B46="N","",IF(COUNTIF(B:B,B46)&gt;1,COUNTIF(B$3:B46,B46),""))</f>
        <v/>
      </c>
      <c r="B46" s="2" t="str">
        <f>+IF(F46="Detention",IF(G46&amp;E46='Import Demurrage Detention'!$G$2&amp;'Import Demurrage Detention'!$C$3,"Y","N"),IF(G46&amp;E46='Import Demurrage Detention'!$H$2&amp;'Import Demurrage Detention'!$C$3,"Y","N"))</f>
        <v>N</v>
      </c>
      <c r="C46" s="30" t="s">
        <v>93</v>
      </c>
      <c r="D46" s="30" t="s">
        <v>38</v>
      </c>
      <c r="E46" s="30" t="s">
        <v>20</v>
      </c>
      <c r="F46" s="30" t="s">
        <v>21</v>
      </c>
      <c r="G46" s="30" t="s">
        <v>94</v>
      </c>
      <c r="H46" s="31">
        <v>44428</v>
      </c>
      <c r="I46" s="30" t="s">
        <v>64</v>
      </c>
      <c r="J46" s="30" t="s">
        <v>23</v>
      </c>
      <c r="K46" s="70" t="s">
        <v>24</v>
      </c>
      <c r="L46" s="30" t="s">
        <v>25</v>
      </c>
      <c r="M46" s="30" t="s">
        <v>5302</v>
      </c>
      <c r="N46" s="30" t="s">
        <v>5243</v>
      </c>
      <c r="O46" s="3" t="s">
        <v>27</v>
      </c>
      <c r="P46" s="3" t="s">
        <v>27</v>
      </c>
      <c r="Q46" s="3" t="s">
        <v>27</v>
      </c>
      <c r="R46" s="3" t="s">
        <v>27</v>
      </c>
      <c r="S46" s="3" t="s">
        <v>27</v>
      </c>
      <c r="T46" s="3" t="s">
        <v>27</v>
      </c>
      <c r="U46" s="3" t="s">
        <v>27</v>
      </c>
      <c r="V46" s="3" t="s">
        <v>27</v>
      </c>
      <c r="W46" s="2" t="str">
        <f t="shared" si="0"/>
        <v>BRSSZNDetention</v>
      </c>
      <c r="X46" s="2"/>
    </row>
    <row r="47" spans="1:24" s="23" customFormat="1" ht="15">
      <c r="A47" s="2" t="str">
        <f>+IF(B47="N","",IF(COUNTIF(B:B,B47)&gt;1,COUNTIF(B$3:B47,B47),""))</f>
        <v/>
      </c>
      <c r="B47" s="2" t="str">
        <f>+IF(F47="Detention",IF(G47&amp;E47='Import Demurrage Detention'!$G$2&amp;'Import Demurrage Detention'!$C$3,"Y","N"),IF(G47&amp;E47='Import Demurrage Detention'!$H$2&amp;'Import Demurrage Detention'!$C$3,"Y","N"))</f>
        <v>N</v>
      </c>
      <c r="C47" s="30" t="s">
        <v>93</v>
      </c>
      <c r="D47" s="30" t="s">
        <v>38</v>
      </c>
      <c r="E47" s="30" t="s">
        <v>20</v>
      </c>
      <c r="F47" s="30" t="s">
        <v>21</v>
      </c>
      <c r="G47" s="30" t="s">
        <v>94</v>
      </c>
      <c r="H47" s="31">
        <v>44428</v>
      </c>
      <c r="I47" s="30" t="s">
        <v>64</v>
      </c>
      <c r="J47" s="30" t="s">
        <v>23</v>
      </c>
      <c r="K47" s="70" t="s">
        <v>28</v>
      </c>
      <c r="L47" s="30" t="s">
        <v>25</v>
      </c>
      <c r="M47" s="30" t="s">
        <v>5302</v>
      </c>
      <c r="N47" s="30" t="s">
        <v>5242</v>
      </c>
      <c r="O47" s="3" t="s">
        <v>27</v>
      </c>
      <c r="P47" s="3" t="s">
        <v>27</v>
      </c>
      <c r="Q47" s="3" t="s">
        <v>27</v>
      </c>
      <c r="R47" s="3" t="s">
        <v>27</v>
      </c>
      <c r="S47" s="3" t="s">
        <v>27</v>
      </c>
      <c r="T47" s="3" t="s">
        <v>27</v>
      </c>
      <c r="U47" s="3" t="s">
        <v>27</v>
      </c>
      <c r="V47" s="3" t="s">
        <v>27</v>
      </c>
      <c r="W47" s="2" t="str">
        <f t="shared" si="0"/>
        <v>BRSSZNDetention</v>
      </c>
      <c r="X47" s="2"/>
    </row>
    <row r="48" spans="1:24" s="23" customFormat="1" ht="15">
      <c r="A48" s="2" t="str">
        <f>+IF(B48="N","",IF(COUNTIF(B:B,B48)&gt;1,COUNTIF(B$3:B48,B48),""))</f>
        <v/>
      </c>
      <c r="B48" s="2" t="str">
        <f>+IF(F48="Detention",IF(G48&amp;E48='Import Demurrage Detention'!$G$2&amp;'Import Demurrage Detention'!$C$3,"Y","N"),IF(G48&amp;E48='Import Demurrage Detention'!$H$2&amp;'Import Demurrage Detention'!$C$3,"Y","N"))</f>
        <v>N</v>
      </c>
      <c r="C48" s="30" t="s">
        <v>93</v>
      </c>
      <c r="D48" s="30" t="s">
        <v>38</v>
      </c>
      <c r="E48" s="30" t="s">
        <v>20</v>
      </c>
      <c r="F48" s="30" t="s">
        <v>21</v>
      </c>
      <c r="G48" s="30" t="s">
        <v>94</v>
      </c>
      <c r="H48" s="31">
        <v>44428</v>
      </c>
      <c r="I48" s="30" t="s">
        <v>64</v>
      </c>
      <c r="J48" s="30" t="s">
        <v>23</v>
      </c>
      <c r="K48" s="70" t="s">
        <v>44</v>
      </c>
      <c r="L48" s="30" t="s">
        <v>25</v>
      </c>
      <c r="M48" s="30" t="s">
        <v>5302</v>
      </c>
      <c r="N48" s="30" t="s">
        <v>5242</v>
      </c>
      <c r="O48" s="30" t="s">
        <v>27</v>
      </c>
      <c r="P48" s="30" t="s">
        <v>27</v>
      </c>
      <c r="Q48" s="30" t="s">
        <v>27</v>
      </c>
      <c r="R48" s="30" t="s">
        <v>27</v>
      </c>
      <c r="S48" s="30" t="s">
        <v>27</v>
      </c>
      <c r="T48" s="30" t="s">
        <v>27</v>
      </c>
      <c r="U48" s="30" t="s">
        <v>27</v>
      </c>
      <c r="V48" s="30" t="s">
        <v>27</v>
      </c>
      <c r="W48" s="2" t="str">
        <f t="shared" si="0"/>
        <v>BRSSZNDetention</v>
      </c>
      <c r="X48" s="2"/>
    </row>
    <row r="49" spans="1:24" s="23" customFormat="1" ht="15">
      <c r="A49" s="2" t="str">
        <f>+IF(B49="N","",IF(COUNTIF(B:B,B49)&gt;1,COUNTIF(B$3:B49,B49),""))</f>
        <v/>
      </c>
      <c r="B49" s="2" t="str">
        <f>+IF(F49="Detention",IF(G49&amp;E49='Import Demurrage Detention'!$G$2&amp;'Import Demurrage Detention'!$C$3,"Y","N"),IF(G49&amp;E49='Import Demurrage Detention'!$H$2&amp;'Import Demurrage Detention'!$C$3,"Y","N"))</f>
        <v>N</v>
      </c>
      <c r="C49" s="3" t="s">
        <v>5443</v>
      </c>
      <c r="D49" s="3" t="s">
        <v>5428</v>
      </c>
      <c r="E49" s="3" t="s">
        <v>20</v>
      </c>
      <c r="F49" s="3" t="s">
        <v>21</v>
      </c>
      <c r="G49" s="3" t="s">
        <v>2269</v>
      </c>
      <c r="H49" s="4">
        <v>45180</v>
      </c>
      <c r="I49" s="3" t="s">
        <v>5299</v>
      </c>
      <c r="J49" s="3" t="s">
        <v>23</v>
      </c>
      <c r="K49" s="68" t="s">
        <v>24</v>
      </c>
      <c r="L49" s="3" t="s">
        <v>25</v>
      </c>
      <c r="M49" s="90" t="s">
        <v>5349</v>
      </c>
      <c r="N49" s="90" t="s">
        <v>7067</v>
      </c>
      <c r="O49" s="90" t="s">
        <v>5345</v>
      </c>
      <c r="P49" s="90" t="s">
        <v>5444</v>
      </c>
      <c r="Q49" s="90" t="s">
        <v>26</v>
      </c>
      <c r="R49" s="90" t="s">
        <v>34</v>
      </c>
      <c r="S49" s="3" t="s">
        <v>27</v>
      </c>
      <c r="T49" s="3" t="s">
        <v>27</v>
      </c>
      <c r="U49" s="3" t="s">
        <v>27</v>
      </c>
      <c r="V49" s="3" t="s">
        <v>27</v>
      </c>
      <c r="W49" s="2" t="str">
        <f t="shared" si="0"/>
        <v>BNMUPNDetention</v>
      </c>
      <c r="X49" s="2"/>
    </row>
    <row r="50" spans="1:24" s="23" customFormat="1" ht="15">
      <c r="A50" s="2" t="str">
        <f>+IF(B50="N","",IF(COUNTIF(B:B,B50)&gt;1,COUNTIF(B$3:B50,B50),""))</f>
        <v/>
      </c>
      <c r="B50" s="2" t="str">
        <f>+IF(F50="Detention",IF(G50&amp;E50='Import Demurrage Detention'!$G$2&amp;'Import Demurrage Detention'!$C$3,"Y","N"),IF(G50&amp;E50='Import Demurrage Detention'!$H$2&amp;'Import Demurrage Detention'!$C$3,"Y","N"))</f>
        <v>N</v>
      </c>
      <c r="C50" s="3" t="s">
        <v>5443</v>
      </c>
      <c r="D50" s="3" t="s">
        <v>5428</v>
      </c>
      <c r="E50" s="3" t="s">
        <v>20</v>
      </c>
      <c r="F50" s="3" t="s">
        <v>21</v>
      </c>
      <c r="G50" s="3" t="s">
        <v>2269</v>
      </c>
      <c r="H50" s="4">
        <v>45180</v>
      </c>
      <c r="I50" s="3" t="s">
        <v>5299</v>
      </c>
      <c r="J50" s="3" t="s">
        <v>23</v>
      </c>
      <c r="K50" s="68" t="s">
        <v>28</v>
      </c>
      <c r="L50" s="3" t="s">
        <v>25</v>
      </c>
      <c r="M50" s="90" t="s">
        <v>5349</v>
      </c>
      <c r="N50" s="90" t="s">
        <v>5377</v>
      </c>
      <c r="O50" s="90" t="s">
        <v>5345</v>
      </c>
      <c r="P50" s="90" t="s">
        <v>34</v>
      </c>
      <c r="Q50" s="90" t="s">
        <v>26</v>
      </c>
      <c r="R50" s="90" t="s">
        <v>43</v>
      </c>
      <c r="S50" s="3" t="s">
        <v>27</v>
      </c>
      <c r="T50" s="3" t="s">
        <v>27</v>
      </c>
      <c r="U50" s="3" t="s">
        <v>27</v>
      </c>
      <c r="V50" s="3" t="s">
        <v>27</v>
      </c>
      <c r="W50" s="2" t="str">
        <f t="shared" ref="W50" si="1">+G50&amp;E50&amp;F50</f>
        <v>BNMUPNDetention</v>
      </c>
      <c r="X50" s="2"/>
    </row>
    <row r="51" spans="1:24" s="23" customFormat="1" ht="15">
      <c r="A51" s="2" t="str">
        <f>+IF(B51="N","",IF(COUNTIF(B:B,B51)&gt;1,COUNTIF(B$3:B51,B51),""))</f>
        <v/>
      </c>
      <c r="B51" s="2" t="str">
        <f>+IF(F51="Detention",IF(G51&amp;E51='Import Demurrage Detention'!$G$2&amp;'Import Demurrage Detention'!$C$3,"Y","N"),IF(G51&amp;E51='Import Demurrage Detention'!$H$2&amp;'Import Demurrage Detention'!$C$3,"Y","N"))</f>
        <v>N</v>
      </c>
      <c r="C51" s="3" t="s">
        <v>5443</v>
      </c>
      <c r="D51" s="3" t="s">
        <v>5428</v>
      </c>
      <c r="E51" s="3" t="s">
        <v>20</v>
      </c>
      <c r="F51" s="3" t="s">
        <v>21</v>
      </c>
      <c r="G51" s="3" t="s">
        <v>2269</v>
      </c>
      <c r="H51" s="4">
        <v>45180</v>
      </c>
      <c r="I51" s="3" t="s">
        <v>5299</v>
      </c>
      <c r="J51" s="3" t="s">
        <v>23</v>
      </c>
      <c r="K51" s="68" t="s">
        <v>5391</v>
      </c>
      <c r="L51" s="3" t="s">
        <v>25</v>
      </c>
      <c r="M51" s="90" t="s">
        <v>5349</v>
      </c>
      <c r="N51" s="90" t="s">
        <v>5377</v>
      </c>
      <c r="O51" s="90" t="s">
        <v>5345</v>
      </c>
      <c r="P51" s="90" t="s">
        <v>34</v>
      </c>
      <c r="Q51" s="90" t="s">
        <v>26</v>
      </c>
      <c r="R51" s="90" t="s">
        <v>43</v>
      </c>
      <c r="S51" s="3" t="s">
        <v>27</v>
      </c>
      <c r="T51" s="3" t="s">
        <v>27</v>
      </c>
      <c r="U51" s="3" t="s">
        <v>27</v>
      </c>
      <c r="V51" s="3" t="s">
        <v>27</v>
      </c>
      <c r="W51" s="2" t="str">
        <f t="shared" si="0"/>
        <v>BNMUPNDetention</v>
      </c>
      <c r="X51" s="2"/>
    </row>
    <row r="52" spans="1:24" s="29" customFormat="1" ht="15">
      <c r="A52" s="2" t="str">
        <f>+IF(B52="N","",IF(COUNTIF(B:B,B52)&gt;1,COUNTIF(B$3:B52,B52),""))</f>
        <v/>
      </c>
      <c r="B52" s="2" t="str">
        <f>+IF(F52="Detention",IF(G52&amp;E52='Import Demurrage Detention'!$G$2&amp;'Import Demurrage Detention'!$C$3,"Y","N"),IF(G52&amp;E52='Import Demurrage Detention'!$H$2&amp;'Import Demurrage Detention'!$C$3,"Y","N"))</f>
        <v>N</v>
      </c>
      <c r="C52" s="3" t="s">
        <v>96</v>
      </c>
      <c r="D52" s="3" t="s">
        <v>5270</v>
      </c>
      <c r="E52" s="3" t="s">
        <v>20</v>
      </c>
      <c r="F52" s="3" t="s">
        <v>5236</v>
      </c>
      <c r="G52" s="3" t="s">
        <v>97</v>
      </c>
      <c r="H52" s="4">
        <v>43862</v>
      </c>
      <c r="I52" s="3" t="s">
        <v>5299</v>
      </c>
      <c r="J52" s="3" t="s">
        <v>23</v>
      </c>
      <c r="K52" s="68" t="s">
        <v>24</v>
      </c>
      <c r="L52" s="3" t="s">
        <v>25</v>
      </c>
      <c r="M52" s="3" t="s">
        <v>5384</v>
      </c>
      <c r="N52" s="3" t="s">
        <v>5286</v>
      </c>
      <c r="O52" s="3" t="s">
        <v>5315</v>
      </c>
      <c r="P52" s="3" t="s">
        <v>5303</v>
      </c>
      <c r="Q52" s="3" t="s">
        <v>5272</v>
      </c>
      <c r="R52" s="3" t="s">
        <v>5290</v>
      </c>
      <c r="S52" s="3" t="s">
        <v>27</v>
      </c>
      <c r="T52" s="3" t="s">
        <v>27</v>
      </c>
      <c r="U52" s="3" t="s">
        <v>27</v>
      </c>
      <c r="V52" s="3" t="s">
        <v>27</v>
      </c>
      <c r="W52" s="2" t="str">
        <f t="shared" si="0"/>
        <v>BGBOJTMNDemurrage</v>
      </c>
      <c r="X52" s="2"/>
    </row>
    <row r="53" spans="1:24" s="23" customFormat="1" ht="15">
      <c r="A53" s="2" t="str">
        <f>+IF(B53="N","",IF(COUNTIF(B:B,B53)&gt;1,COUNTIF(B$3:B53,B53),""))</f>
        <v/>
      </c>
      <c r="B53" s="2" t="str">
        <f>+IF(F53="Detention",IF(G53&amp;E53='Import Demurrage Detention'!$G$2&amp;'Import Demurrage Detention'!$C$3,"Y","N"),IF(G53&amp;E53='Import Demurrage Detention'!$H$2&amp;'Import Demurrage Detention'!$C$3,"Y","N"))</f>
        <v>N</v>
      </c>
      <c r="C53" s="3" t="s">
        <v>96</v>
      </c>
      <c r="D53" s="3" t="s">
        <v>5270</v>
      </c>
      <c r="E53" s="3" t="s">
        <v>20</v>
      </c>
      <c r="F53" s="3" t="s">
        <v>5236</v>
      </c>
      <c r="G53" s="3" t="s">
        <v>97</v>
      </c>
      <c r="H53" s="4">
        <v>43862</v>
      </c>
      <c r="I53" s="3" t="s">
        <v>5299</v>
      </c>
      <c r="J53" s="3" t="s">
        <v>23</v>
      </c>
      <c r="K53" s="68" t="s">
        <v>5244</v>
      </c>
      <c r="L53" s="3" t="s">
        <v>25</v>
      </c>
      <c r="M53" s="3" t="s">
        <v>5384</v>
      </c>
      <c r="N53" s="3" t="s">
        <v>5303</v>
      </c>
      <c r="O53" s="3" t="s">
        <v>5315</v>
      </c>
      <c r="P53" s="3" t="s">
        <v>5290</v>
      </c>
      <c r="Q53" s="3" t="s">
        <v>5272</v>
      </c>
      <c r="R53" s="3" t="s">
        <v>5385</v>
      </c>
      <c r="S53" s="3" t="s">
        <v>27</v>
      </c>
      <c r="T53" s="3" t="s">
        <v>27</v>
      </c>
      <c r="U53" s="3" t="s">
        <v>27</v>
      </c>
      <c r="V53" s="3" t="s">
        <v>27</v>
      </c>
      <c r="W53" s="2" t="str">
        <f t="shared" si="0"/>
        <v>BGBOJTMNDemurrage</v>
      </c>
      <c r="X53" s="2"/>
    </row>
    <row r="54" spans="1:24" s="2" customFormat="1" ht="15">
      <c r="A54" s="2" t="str">
        <f>+IF(B54="N","",IF(COUNTIF(B:B,B54)&gt;1,COUNTIF(B$3:B54,B54),""))</f>
        <v/>
      </c>
      <c r="B54" s="2" t="str">
        <f>+IF(F54="Detention",IF(G54&amp;E54='Import Demurrage Detention'!$G$2&amp;'Import Demurrage Detention'!$C$3,"Y","N"),IF(G54&amp;E54='Import Demurrage Detention'!$H$2&amp;'Import Demurrage Detention'!$C$3,"Y","N"))</f>
        <v>N</v>
      </c>
      <c r="C54" s="3" t="s">
        <v>96</v>
      </c>
      <c r="D54" s="3" t="s">
        <v>5270</v>
      </c>
      <c r="E54" s="3" t="s">
        <v>20</v>
      </c>
      <c r="F54" s="3" t="s">
        <v>5236</v>
      </c>
      <c r="G54" s="3" t="s">
        <v>99</v>
      </c>
      <c r="H54" s="4">
        <v>43862</v>
      </c>
      <c r="I54" s="3" t="s">
        <v>5299</v>
      </c>
      <c r="J54" s="3" t="s">
        <v>23</v>
      </c>
      <c r="K54" s="68" t="s">
        <v>24</v>
      </c>
      <c r="L54" s="3" t="s">
        <v>25</v>
      </c>
      <c r="M54" s="3" t="s">
        <v>5300</v>
      </c>
      <c r="N54" s="3" t="s">
        <v>5286</v>
      </c>
      <c r="O54" s="30" t="s">
        <v>27</v>
      </c>
      <c r="P54" s="30" t="s">
        <v>27</v>
      </c>
      <c r="Q54" s="3" t="s">
        <v>27</v>
      </c>
      <c r="R54" s="3" t="s">
        <v>27</v>
      </c>
      <c r="S54" s="3" t="s">
        <v>27</v>
      </c>
      <c r="T54" s="3" t="s">
        <v>27</v>
      </c>
      <c r="U54" s="3" t="s">
        <v>27</v>
      </c>
      <c r="V54" s="3" t="s">
        <v>27</v>
      </c>
      <c r="W54" s="2" t="str">
        <f t="shared" si="0"/>
        <v>BGVARNDemurrage</v>
      </c>
    </row>
    <row r="55" spans="1:24" s="2" customFormat="1" ht="15">
      <c r="A55" s="2" t="str">
        <f>+IF(B55="N","",IF(COUNTIF(B:B,B55)&gt;1,COUNTIF(B$3:B55,B55),""))</f>
        <v/>
      </c>
      <c r="B55" s="2" t="str">
        <f>+IF(F55="Detention",IF(G55&amp;E55='Import Demurrage Detention'!$G$2&amp;'Import Demurrage Detention'!$C$3,"Y","N"),IF(G55&amp;E55='Import Demurrage Detention'!$H$2&amp;'Import Demurrage Detention'!$C$3,"Y","N"))</f>
        <v>N</v>
      </c>
      <c r="C55" s="3" t="s">
        <v>96</v>
      </c>
      <c r="D55" s="3" t="s">
        <v>5270</v>
      </c>
      <c r="E55" s="3" t="s">
        <v>20</v>
      </c>
      <c r="F55" s="3" t="s">
        <v>5236</v>
      </c>
      <c r="G55" s="3" t="s">
        <v>99</v>
      </c>
      <c r="H55" s="4">
        <v>43862</v>
      </c>
      <c r="I55" s="3" t="s">
        <v>5299</v>
      </c>
      <c r="J55" s="3" t="s">
        <v>23</v>
      </c>
      <c r="K55" s="68" t="s">
        <v>5244</v>
      </c>
      <c r="L55" s="3" t="s">
        <v>25</v>
      </c>
      <c r="M55" s="3" t="s">
        <v>5300</v>
      </c>
      <c r="N55" s="3" t="s">
        <v>5303</v>
      </c>
      <c r="O55" s="30" t="s">
        <v>27</v>
      </c>
      <c r="P55" s="30" t="s">
        <v>27</v>
      </c>
      <c r="Q55" s="3" t="s">
        <v>27</v>
      </c>
      <c r="R55" s="3" t="s">
        <v>27</v>
      </c>
      <c r="S55" s="3" t="s">
        <v>27</v>
      </c>
      <c r="T55" s="3" t="s">
        <v>27</v>
      </c>
      <c r="U55" s="3" t="s">
        <v>27</v>
      </c>
      <c r="V55" s="3" t="s">
        <v>27</v>
      </c>
      <c r="W55" s="2" t="str">
        <f t="shared" si="0"/>
        <v>BGVARNDemurrage</v>
      </c>
    </row>
    <row r="56" spans="1:24" s="2" customFormat="1" ht="15">
      <c r="A56" s="2" t="str">
        <f>+IF(B56="N","",IF(COUNTIF(B:B,B56)&gt;1,COUNTIF(B$3:B56,B56),""))</f>
        <v/>
      </c>
      <c r="B56" s="2" t="str">
        <f>+IF(F56="Detention",IF(G56&amp;E56='Import Demurrage Detention'!$G$2&amp;'Import Demurrage Detention'!$C$3,"Y","N"),IF(G56&amp;E56='Import Demurrage Detention'!$H$2&amp;'Import Demurrage Detention'!$C$3,"Y","N"))</f>
        <v>N</v>
      </c>
      <c r="C56" s="3" t="s">
        <v>96</v>
      </c>
      <c r="D56" s="3" t="s">
        <v>5270</v>
      </c>
      <c r="E56" s="3" t="s">
        <v>20</v>
      </c>
      <c r="F56" s="3" t="s">
        <v>21</v>
      </c>
      <c r="G56" s="3" t="s">
        <v>97</v>
      </c>
      <c r="H56" s="4">
        <v>45031</v>
      </c>
      <c r="I56" s="3" t="s">
        <v>72</v>
      </c>
      <c r="J56" s="3" t="s">
        <v>23</v>
      </c>
      <c r="K56" s="68" t="s">
        <v>24</v>
      </c>
      <c r="L56" s="3" t="s">
        <v>25</v>
      </c>
      <c r="M56" s="3" t="s">
        <v>82</v>
      </c>
      <c r="N56" s="3" t="s">
        <v>5344</v>
      </c>
      <c r="O56" s="3" t="s">
        <v>98</v>
      </c>
      <c r="P56" s="3" t="s">
        <v>5387</v>
      </c>
      <c r="Q56" s="3" t="s">
        <v>27</v>
      </c>
      <c r="R56" s="3" t="s">
        <v>27</v>
      </c>
      <c r="S56" s="3" t="s">
        <v>27</v>
      </c>
      <c r="T56" s="3" t="s">
        <v>27</v>
      </c>
      <c r="U56" s="3" t="s">
        <v>27</v>
      </c>
      <c r="V56" s="3" t="s">
        <v>27</v>
      </c>
      <c r="W56" s="2" t="str">
        <f t="shared" si="0"/>
        <v>BGBOJTMNDetention</v>
      </c>
    </row>
    <row r="57" spans="1:24" s="2" customFormat="1" ht="15">
      <c r="A57" s="2" t="str">
        <f>+IF(B57="N","",IF(COUNTIF(B:B,B57)&gt;1,COUNTIF(B$3:B57,B57),""))</f>
        <v/>
      </c>
      <c r="B57" s="2" t="str">
        <f>+IF(F57="Detention",IF(G57&amp;E57='Import Demurrage Detention'!$G$2&amp;'Import Demurrage Detention'!$C$3,"Y","N"),IF(G57&amp;E57='Import Demurrage Detention'!$H$2&amp;'Import Demurrage Detention'!$C$3,"Y","N"))</f>
        <v>N</v>
      </c>
      <c r="C57" s="3" t="s">
        <v>96</v>
      </c>
      <c r="D57" s="3" t="s">
        <v>5270</v>
      </c>
      <c r="E57" s="3" t="s">
        <v>20</v>
      </c>
      <c r="F57" s="3" t="s">
        <v>21</v>
      </c>
      <c r="G57" s="3" t="s">
        <v>97</v>
      </c>
      <c r="H57" s="4">
        <v>45031</v>
      </c>
      <c r="I57" s="3" t="s">
        <v>72</v>
      </c>
      <c r="J57" s="3" t="s">
        <v>23</v>
      </c>
      <c r="K57" s="68" t="s">
        <v>5244</v>
      </c>
      <c r="L57" s="3" t="s">
        <v>25</v>
      </c>
      <c r="M57" s="3" t="s">
        <v>82</v>
      </c>
      <c r="N57" s="3" t="s">
        <v>5387</v>
      </c>
      <c r="O57" s="3" t="s">
        <v>98</v>
      </c>
      <c r="P57" s="3" t="s">
        <v>5637</v>
      </c>
      <c r="Q57" s="3" t="s">
        <v>27</v>
      </c>
      <c r="R57" s="3" t="s">
        <v>27</v>
      </c>
      <c r="S57" s="3" t="s">
        <v>27</v>
      </c>
      <c r="T57" s="3" t="s">
        <v>27</v>
      </c>
      <c r="U57" s="3" t="s">
        <v>27</v>
      </c>
      <c r="V57" s="3" t="s">
        <v>27</v>
      </c>
      <c r="W57" s="2" t="str">
        <f t="shared" si="0"/>
        <v>BGBOJTMNDetention</v>
      </c>
    </row>
    <row r="58" spans="1:24" s="2" customFormat="1" ht="15">
      <c r="A58" s="2" t="str">
        <f>+IF(B58="N","",IF(COUNTIF(B:B,B58)&gt;1,COUNTIF(B$3:B58,B58),""))</f>
        <v/>
      </c>
      <c r="B58" s="2" t="str">
        <f>+IF(F58="Detention",IF(G58&amp;E58='Import Demurrage Detention'!$G$2&amp;'Import Demurrage Detention'!$C$3,"Y","N"),IF(G58&amp;E58='Import Demurrage Detention'!$H$2&amp;'Import Demurrage Detention'!$C$3,"Y","N"))</f>
        <v>N</v>
      </c>
      <c r="C58" s="3" t="s">
        <v>100</v>
      </c>
      <c r="D58" s="3" t="s">
        <v>5394</v>
      </c>
      <c r="E58" s="3" t="s">
        <v>20</v>
      </c>
      <c r="F58" s="3" t="s">
        <v>5236</v>
      </c>
      <c r="G58" s="3" t="s">
        <v>101</v>
      </c>
      <c r="H58" s="4">
        <v>45180</v>
      </c>
      <c r="I58" s="3" t="s">
        <v>5299</v>
      </c>
      <c r="J58" s="3" t="s">
        <v>23</v>
      </c>
      <c r="K58" s="68" t="s">
        <v>24</v>
      </c>
      <c r="L58" s="3" t="s">
        <v>25</v>
      </c>
      <c r="M58" s="3" t="s">
        <v>5294</v>
      </c>
      <c r="N58" s="3" t="s">
        <v>5322</v>
      </c>
      <c r="O58" s="3" t="s">
        <v>98</v>
      </c>
      <c r="P58" s="3" t="s">
        <v>5325</v>
      </c>
      <c r="Q58" s="3" t="s">
        <v>27</v>
      </c>
      <c r="R58" s="3" t="s">
        <v>27</v>
      </c>
      <c r="S58" s="3" t="s">
        <v>27</v>
      </c>
      <c r="T58" s="3" t="s">
        <v>27</v>
      </c>
      <c r="U58" s="3" t="s">
        <v>27</v>
      </c>
      <c r="V58" s="3" t="s">
        <v>27</v>
      </c>
      <c r="W58" s="2" t="str">
        <f t="shared" si="0"/>
        <v>KHKOSNDemurrage</v>
      </c>
    </row>
    <row r="59" spans="1:24" s="2" customFormat="1" ht="15">
      <c r="A59" s="2" t="str">
        <f>+IF(B59="N","",IF(COUNTIF(B:B,B59)&gt;1,COUNTIF(B$3:B59,B59),""))</f>
        <v/>
      </c>
      <c r="B59" s="2" t="str">
        <f>+IF(F59="Detention",IF(G59&amp;E59='Import Demurrage Detention'!$G$2&amp;'Import Demurrage Detention'!$C$3,"Y","N"),IF(G59&amp;E59='Import Demurrage Detention'!$H$2&amp;'Import Demurrage Detention'!$C$3,"Y","N"))</f>
        <v>N</v>
      </c>
      <c r="C59" s="3" t="s">
        <v>100</v>
      </c>
      <c r="D59" s="3" t="s">
        <v>5394</v>
      </c>
      <c r="E59" s="3" t="s">
        <v>20</v>
      </c>
      <c r="F59" s="3" t="s">
        <v>5236</v>
      </c>
      <c r="G59" s="3" t="s">
        <v>101</v>
      </c>
      <c r="H59" s="4">
        <v>45180</v>
      </c>
      <c r="I59" s="3" t="s">
        <v>5299</v>
      </c>
      <c r="J59" s="3" t="s">
        <v>23</v>
      </c>
      <c r="K59" s="68" t="s">
        <v>5244</v>
      </c>
      <c r="L59" s="3" t="s">
        <v>25</v>
      </c>
      <c r="M59" s="3" t="s">
        <v>5294</v>
      </c>
      <c r="N59" s="3" t="s">
        <v>5325</v>
      </c>
      <c r="O59" s="3" t="s">
        <v>98</v>
      </c>
      <c r="P59" s="3" t="s">
        <v>102</v>
      </c>
      <c r="Q59" s="3" t="s">
        <v>27</v>
      </c>
      <c r="R59" s="3" t="s">
        <v>27</v>
      </c>
      <c r="S59" s="3" t="s">
        <v>27</v>
      </c>
      <c r="T59" s="3" t="s">
        <v>27</v>
      </c>
      <c r="U59" s="3" t="s">
        <v>27</v>
      </c>
      <c r="V59" s="3" t="s">
        <v>27</v>
      </c>
      <c r="W59" s="2" t="str">
        <f t="shared" si="0"/>
        <v>KHKOSNDemurrage</v>
      </c>
    </row>
    <row r="60" spans="1:24" s="2" customFormat="1" ht="15">
      <c r="A60" s="2" t="str">
        <f>+IF(B60="N","",IF(COUNTIF(B:B,B60)&gt;1,COUNTIF(B$3:B60,B60),""))</f>
        <v/>
      </c>
      <c r="B60" s="2" t="str">
        <f>+IF(F60="Detention",IF(G60&amp;E60='Import Demurrage Detention'!$G$2&amp;'Import Demurrage Detention'!$C$3,"Y","N"),IF(G60&amp;E60='Import Demurrage Detention'!$H$2&amp;'Import Demurrage Detention'!$C$3,"Y","N"))</f>
        <v>N</v>
      </c>
      <c r="C60" s="3" t="s">
        <v>100</v>
      </c>
      <c r="D60" s="3" t="s">
        <v>5394</v>
      </c>
      <c r="E60" s="3" t="s">
        <v>20</v>
      </c>
      <c r="F60" s="3" t="s">
        <v>21</v>
      </c>
      <c r="G60" s="3" t="s">
        <v>101</v>
      </c>
      <c r="H60" s="4">
        <v>45180</v>
      </c>
      <c r="I60" s="3" t="s">
        <v>5299</v>
      </c>
      <c r="J60" s="3" t="s">
        <v>65</v>
      </c>
      <c r="K60" s="68" t="s">
        <v>24</v>
      </c>
      <c r="L60" s="3" t="s">
        <v>25</v>
      </c>
      <c r="M60" s="3" t="s">
        <v>5294</v>
      </c>
      <c r="N60" s="3" t="s">
        <v>5322</v>
      </c>
      <c r="O60" s="3" t="s">
        <v>98</v>
      </c>
      <c r="P60" s="3" t="s">
        <v>5325</v>
      </c>
      <c r="Q60" s="3" t="s">
        <v>27</v>
      </c>
      <c r="R60" s="3" t="s">
        <v>27</v>
      </c>
      <c r="S60" s="3" t="s">
        <v>27</v>
      </c>
      <c r="T60" s="3" t="s">
        <v>27</v>
      </c>
      <c r="U60" s="3" t="s">
        <v>27</v>
      </c>
      <c r="V60" s="3" t="s">
        <v>27</v>
      </c>
      <c r="W60" s="2" t="str">
        <f t="shared" si="0"/>
        <v>KHKOSNDetention</v>
      </c>
    </row>
    <row r="61" spans="1:24" s="2" customFormat="1" ht="15">
      <c r="A61" s="2" t="str">
        <f>+IF(B61="N","",IF(COUNTIF(B:B,B61)&gt;1,COUNTIF(B$3:B61,B61),""))</f>
        <v/>
      </c>
      <c r="B61" s="2" t="str">
        <f>+IF(F61="Detention",IF(G61&amp;E61='Import Demurrage Detention'!$G$2&amp;'Import Demurrage Detention'!$C$3,"Y","N"),IF(G61&amp;E61='Import Demurrage Detention'!$H$2&amp;'Import Demurrage Detention'!$C$3,"Y","N"))</f>
        <v>N</v>
      </c>
      <c r="C61" s="3" t="s">
        <v>100</v>
      </c>
      <c r="D61" s="3" t="s">
        <v>5394</v>
      </c>
      <c r="E61" s="3" t="s">
        <v>20</v>
      </c>
      <c r="F61" s="3" t="s">
        <v>21</v>
      </c>
      <c r="G61" s="3" t="s">
        <v>101</v>
      </c>
      <c r="H61" s="4">
        <v>45180</v>
      </c>
      <c r="I61" s="3" t="s">
        <v>5299</v>
      </c>
      <c r="J61" s="3" t="s">
        <v>65</v>
      </c>
      <c r="K61" s="68" t="s">
        <v>5244</v>
      </c>
      <c r="L61" s="3" t="s">
        <v>25</v>
      </c>
      <c r="M61" s="3" t="s">
        <v>5294</v>
      </c>
      <c r="N61" s="3" t="s">
        <v>5325</v>
      </c>
      <c r="O61" s="3" t="s">
        <v>98</v>
      </c>
      <c r="P61" s="3" t="s">
        <v>102</v>
      </c>
      <c r="Q61" s="3" t="s">
        <v>27</v>
      </c>
      <c r="R61" s="3" t="s">
        <v>27</v>
      </c>
      <c r="S61" s="3" t="s">
        <v>27</v>
      </c>
      <c r="T61" s="3" t="s">
        <v>27</v>
      </c>
      <c r="U61" s="3" t="s">
        <v>27</v>
      </c>
      <c r="V61" s="3" t="s">
        <v>27</v>
      </c>
      <c r="W61" s="2" t="str">
        <f t="shared" si="0"/>
        <v>KHKOSNDetention</v>
      </c>
    </row>
    <row r="62" spans="1:24" s="2" customFormat="1" ht="15">
      <c r="A62" s="2" t="str">
        <f>+IF(B62="N","",IF(COUNTIF(B:B,B62)&gt;1,COUNTIF(B$3:B62,B62),""))</f>
        <v/>
      </c>
      <c r="B62" s="2" t="str">
        <f>+IF(F62="Detention",IF(G62&amp;E62='Import Demurrage Detention'!$G$2&amp;'Import Demurrage Detention'!$C$3,"Y","N"),IF(G62&amp;E62='Import Demurrage Detention'!$H$2&amp;'Import Demurrage Detention'!$C$3,"Y","N"))</f>
        <v>N</v>
      </c>
      <c r="C62" s="74" t="s">
        <v>2288</v>
      </c>
      <c r="D62" s="74" t="s">
        <v>4741</v>
      </c>
      <c r="E62" s="3" t="s">
        <v>20</v>
      </c>
      <c r="F62" s="72" t="s">
        <v>5236</v>
      </c>
      <c r="G62" s="74" t="s">
        <v>2282</v>
      </c>
      <c r="H62" s="73">
        <v>43810</v>
      </c>
      <c r="I62" s="3" t="s">
        <v>165</v>
      </c>
      <c r="J62" s="72" t="s">
        <v>23</v>
      </c>
      <c r="K62" s="81" t="s">
        <v>24</v>
      </c>
      <c r="L62" s="72" t="s">
        <v>25</v>
      </c>
      <c r="M62" s="3" t="s">
        <v>222</v>
      </c>
      <c r="N62" s="3" t="s">
        <v>5246</v>
      </c>
      <c r="O62" s="3" t="s">
        <v>4742</v>
      </c>
      <c r="P62" s="3" t="s">
        <v>151</v>
      </c>
      <c r="Q62" s="3" t="s">
        <v>104</v>
      </c>
      <c r="R62" s="3" t="s">
        <v>35</v>
      </c>
      <c r="S62" s="72" t="s">
        <v>27</v>
      </c>
      <c r="T62" s="72" t="s">
        <v>27</v>
      </c>
      <c r="U62" s="72" t="s">
        <v>27</v>
      </c>
      <c r="V62" s="72" t="s">
        <v>27</v>
      </c>
      <c r="W62" s="2" t="str">
        <f t="shared" si="0"/>
        <v>CATORNDemurrage</v>
      </c>
      <c r="X62" s="32"/>
    </row>
    <row r="63" spans="1:24" s="2" customFormat="1" ht="15">
      <c r="A63" s="2" t="str">
        <f>+IF(B63="N","",IF(COUNTIF(B:B,B63)&gt;1,COUNTIF(B$3:B63,B63),""))</f>
        <v/>
      </c>
      <c r="B63" s="2" t="str">
        <f>+IF(F63="Detention",IF(G63&amp;E63='Import Demurrage Detention'!$G$2&amp;'Import Demurrage Detention'!$C$3,"Y","N"),IF(G63&amp;E63='Import Demurrage Detention'!$H$2&amp;'Import Demurrage Detention'!$C$3,"Y","N"))</f>
        <v>N</v>
      </c>
      <c r="C63" s="74" t="s">
        <v>2288</v>
      </c>
      <c r="D63" s="74" t="s">
        <v>4741</v>
      </c>
      <c r="E63" s="3" t="s">
        <v>20</v>
      </c>
      <c r="F63" s="72" t="s">
        <v>5236</v>
      </c>
      <c r="G63" s="74" t="s">
        <v>2282</v>
      </c>
      <c r="H63" s="73">
        <v>43810</v>
      </c>
      <c r="I63" s="3" t="s">
        <v>165</v>
      </c>
      <c r="J63" s="72" t="s">
        <v>23</v>
      </c>
      <c r="K63" s="81" t="s">
        <v>51</v>
      </c>
      <c r="L63" s="72" t="s">
        <v>25</v>
      </c>
      <c r="M63" s="3" t="s">
        <v>222</v>
      </c>
      <c r="N63" s="3" t="s">
        <v>5246</v>
      </c>
      <c r="O63" s="3" t="s">
        <v>4742</v>
      </c>
      <c r="P63" s="3" t="s">
        <v>151</v>
      </c>
      <c r="Q63" s="3" t="s">
        <v>104</v>
      </c>
      <c r="R63" s="3" t="s">
        <v>35</v>
      </c>
      <c r="S63" s="72" t="s">
        <v>27</v>
      </c>
      <c r="T63" s="72" t="s">
        <v>27</v>
      </c>
      <c r="U63" s="72" t="s">
        <v>27</v>
      </c>
      <c r="V63" s="72" t="s">
        <v>27</v>
      </c>
      <c r="W63" s="2" t="str">
        <f t="shared" si="0"/>
        <v>CATORNDemurrage</v>
      </c>
      <c r="X63" s="32"/>
    </row>
    <row r="64" spans="1:24" s="2" customFormat="1" ht="15">
      <c r="A64" s="2" t="str">
        <f>+IF(B64="N","",IF(COUNTIF(B:B,B64)&gt;1,COUNTIF(B$3:B64,B64),""))</f>
        <v/>
      </c>
      <c r="B64" s="2" t="str">
        <f>+IF(F64="Detention",IF(G64&amp;E64='Import Demurrage Detention'!$G$2&amp;'Import Demurrage Detention'!$C$3,"Y","N"),IF(G64&amp;E64='Import Demurrage Detention'!$H$2&amp;'Import Demurrage Detention'!$C$3,"Y","N"))</f>
        <v>N</v>
      </c>
      <c r="C64" s="74" t="s">
        <v>2288</v>
      </c>
      <c r="D64" s="74" t="s">
        <v>4741</v>
      </c>
      <c r="E64" s="3" t="s">
        <v>20</v>
      </c>
      <c r="F64" s="72" t="s">
        <v>5236</v>
      </c>
      <c r="G64" s="74" t="s">
        <v>2282</v>
      </c>
      <c r="H64" s="73">
        <v>43810</v>
      </c>
      <c r="I64" s="3" t="s">
        <v>165</v>
      </c>
      <c r="J64" s="72" t="s">
        <v>23</v>
      </c>
      <c r="K64" s="81" t="s">
        <v>5244</v>
      </c>
      <c r="L64" s="72" t="s">
        <v>25</v>
      </c>
      <c r="M64" s="3" t="s">
        <v>222</v>
      </c>
      <c r="N64" s="3" t="s">
        <v>5246</v>
      </c>
      <c r="O64" s="3" t="s">
        <v>4742</v>
      </c>
      <c r="P64" s="3" t="s">
        <v>151</v>
      </c>
      <c r="Q64" s="3" t="s">
        <v>104</v>
      </c>
      <c r="R64" s="3" t="s">
        <v>35</v>
      </c>
      <c r="S64" s="72" t="s">
        <v>27</v>
      </c>
      <c r="T64" s="72" t="s">
        <v>27</v>
      </c>
      <c r="U64" s="72" t="s">
        <v>27</v>
      </c>
      <c r="V64" s="72" t="s">
        <v>27</v>
      </c>
      <c r="W64" s="2" t="str">
        <f t="shared" si="0"/>
        <v>CATORNDemurrage</v>
      </c>
      <c r="X64" s="32"/>
    </row>
    <row r="65" spans="1:24" s="2" customFormat="1" ht="15">
      <c r="A65" s="2" t="str">
        <f>+IF(B65="N","",IF(COUNTIF(B:B,B65)&gt;1,COUNTIF(B$3:B65,B65),""))</f>
        <v/>
      </c>
      <c r="B65" s="2" t="str">
        <f>+IF(F65="Detention",IF(G65&amp;E65='Import Demurrage Detention'!$G$2&amp;'Import Demurrage Detention'!$C$3,"Y","N"),IF(G65&amp;E65='Import Demurrage Detention'!$H$2&amp;'Import Demurrage Detention'!$C$3,"Y","N"))</f>
        <v>N</v>
      </c>
      <c r="C65" s="74" t="s">
        <v>2288</v>
      </c>
      <c r="D65" s="74" t="s">
        <v>4741</v>
      </c>
      <c r="E65" s="3" t="s">
        <v>20</v>
      </c>
      <c r="F65" s="72" t="s">
        <v>5236</v>
      </c>
      <c r="G65" s="74" t="s">
        <v>2282</v>
      </c>
      <c r="H65" s="73">
        <v>43810</v>
      </c>
      <c r="I65" s="3" t="s">
        <v>165</v>
      </c>
      <c r="J65" s="72" t="s">
        <v>23</v>
      </c>
      <c r="K65" s="81" t="s">
        <v>44</v>
      </c>
      <c r="L65" s="72" t="s">
        <v>25</v>
      </c>
      <c r="M65" s="3" t="s">
        <v>222</v>
      </c>
      <c r="N65" s="3" t="s">
        <v>5246</v>
      </c>
      <c r="O65" s="3" t="s">
        <v>4742</v>
      </c>
      <c r="P65" s="3" t="s">
        <v>151</v>
      </c>
      <c r="Q65" s="3" t="s">
        <v>104</v>
      </c>
      <c r="R65" s="3" t="s">
        <v>35</v>
      </c>
      <c r="S65" s="72" t="s">
        <v>27</v>
      </c>
      <c r="T65" s="72" t="s">
        <v>27</v>
      </c>
      <c r="U65" s="72" t="s">
        <v>27</v>
      </c>
      <c r="V65" s="72" t="s">
        <v>27</v>
      </c>
      <c r="W65" s="2" t="str">
        <f t="shared" si="0"/>
        <v>CATORNDemurrage</v>
      </c>
      <c r="X65" s="32"/>
    </row>
    <row r="66" spans="1:24" s="2" customFormat="1" ht="15">
      <c r="A66" s="2" t="str">
        <f>+IF(B66="N","",IF(COUNTIF(B:B,B66)&gt;1,COUNTIF(B$3:B66,B66),""))</f>
        <v/>
      </c>
      <c r="B66" s="2" t="str">
        <f>+IF(F66="Detention",IF(G66&amp;E66='Import Demurrage Detention'!$G$2&amp;'Import Demurrage Detention'!$C$3,"Y","N"),IF(G66&amp;E66='Import Demurrage Detention'!$H$2&amp;'Import Demurrage Detention'!$C$3,"Y","N"))</f>
        <v>N</v>
      </c>
      <c r="C66" s="74" t="s">
        <v>2288</v>
      </c>
      <c r="D66" s="74" t="s">
        <v>4741</v>
      </c>
      <c r="E66" s="3" t="s">
        <v>20</v>
      </c>
      <c r="F66" s="72" t="s">
        <v>21</v>
      </c>
      <c r="G66" s="74" t="s">
        <v>2282</v>
      </c>
      <c r="H66" s="73">
        <v>43946</v>
      </c>
      <c r="I66" s="3" t="s">
        <v>5299</v>
      </c>
      <c r="J66" s="72" t="s">
        <v>65</v>
      </c>
      <c r="K66" s="81" t="s">
        <v>24</v>
      </c>
      <c r="L66" s="72" t="s">
        <v>25</v>
      </c>
      <c r="M66" s="3" t="s">
        <v>5437</v>
      </c>
      <c r="N66" s="3" t="s">
        <v>4743</v>
      </c>
      <c r="O66" s="3" t="s">
        <v>107</v>
      </c>
      <c r="P66" s="3" t="s">
        <v>356</v>
      </c>
      <c r="Q66" s="3" t="s">
        <v>104</v>
      </c>
      <c r="R66" s="3" t="s">
        <v>35</v>
      </c>
      <c r="S66" s="72" t="s">
        <v>27</v>
      </c>
      <c r="T66" s="72" t="s">
        <v>27</v>
      </c>
      <c r="U66" s="72" t="s">
        <v>27</v>
      </c>
      <c r="V66" s="72" t="s">
        <v>27</v>
      </c>
      <c r="W66" s="2" t="str">
        <f t="shared" si="0"/>
        <v>CATORNDetention</v>
      </c>
      <c r="X66" s="32"/>
    </row>
    <row r="67" spans="1:24" s="2" customFormat="1" ht="15">
      <c r="A67" s="2" t="str">
        <f>+IF(B67="N","",IF(COUNTIF(B:B,B67)&gt;1,COUNTIF(B$3:B67,B67),""))</f>
        <v/>
      </c>
      <c r="B67" s="2" t="str">
        <f>+IF(F67="Detention",IF(G67&amp;E67='Import Demurrage Detention'!$G$2&amp;'Import Demurrage Detention'!$C$3,"Y","N"),IF(G67&amp;E67='Import Demurrage Detention'!$H$2&amp;'Import Demurrage Detention'!$C$3,"Y","N"))</f>
        <v>N</v>
      </c>
      <c r="C67" s="74" t="s">
        <v>2288</v>
      </c>
      <c r="D67" s="74" t="s">
        <v>4741</v>
      </c>
      <c r="E67" s="3" t="s">
        <v>20</v>
      </c>
      <c r="F67" s="72" t="s">
        <v>21</v>
      </c>
      <c r="G67" s="74" t="s">
        <v>2282</v>
      </c>
      <c r="H67" s="73">
        <v>43946</v>
      </c>
      <c r="I67" s="3" t="s">
        <v>5299</v>
      </c>
      <c r="J67" s="72" t="s">
        <v>65</v>
      </c>
      <c r="K67" s="81" t="s">
        <v>51</v>
      </c>
      <c r="L67" s="72" t="s">
        <v>25</v>
      </c>
      <c r="M67" s="3" t="s">
        <v>5437</v>
      </c>
      <c r="N67" s="3" t="s">
        <v>4743</v>
      </c>
      <c r="O67" s="3" t="s">
        <v>107</v>
      </c>
      <c r="P67" s="3" t="s">
        <v>356</v>
      </c>
      <c r="Q67" s="3" t="s">
        <v>104</v>
      </c>
      <c r="R67" s="3" t="s">
        <v>35</v>
      </c>
      <c r="S67" s="72" t="s">
        <v>27</v>
      </c>
      <c r="T67" s="72" t="s">
        <v>27</v>
      </c>
      <c r="U67" s="72" t="s">
        <v>27</v>
      </c>
      <c r="V67" s="72" t="s">
        <v>27</v>
      </c>
      <c r="W67" s="2" t="str">
        <f t="shared" si="0"/>
        <v>CATORNDetention</v>
      </c>
      <c r="X67" s="32"/>
    </row>
    <row r="68" spans="1:24" s="2" customFormat="1" ht="15">
      <c r="A68" s="2" t="str">
        <f>+IF(B68="N","",IF(COUNTIF(B:B,B68)&gt;1,COUNTIF(B$3:B68,B68),""))</f>
        <v/>
      </c>
      <c r="B68" s="2" t="str">
        <f>+IF(F68="Detention",IF(G68&amp;E68='Import Demurrage Detention'!$G$2&amp;'Import Demurrage Detention'!$C$3,"Y","N"),IF(G68&amp;E68='Import Demurrage Detention'!$H$2&amp;'Import Demurrage Detention'!$C$3,"Y","N"))</f>
        <v>N</v>
      </c>
      <c r="C68" s="74" t="s">
        <v>2288</v>
      </c>
      <c r="D68" s="74" t="s">
        <v>4741</v>
      </c>
      <c r="E68" s="3" t="s">
        <v>20</v>
      </c>
      <c r="F68" s="72" t="s">
        <v>21</v>
      </c>
      <c r="G68" s="74" t="s">
        <v>2282</v>
      </c>
      <c r="H68" s="73">
        <v>43946</v>
      </c>
      <c r="I68" s="3" t="s">
        <v>5299</v>
      </c>
      <c r="J68" s="72" t="s">
        <v>65</v>
      </c>
      <c r="K68" s="81" t="s">
        <v>5244</v>
      </c>
      <c r="L68" s="72" t="s">
        <v>25</v>
      </c>
      <c r="M68" s="3" t="s">
        <v>5437</v>
      </c>
      <c r="N68" s="3" t="s">
        <v>4743</v>
      </c>
      <c r="O68" s="3" t="s">
        <v>107</v>
      </c>
      <c r="P68" s="3" t="s">
        <v>356</v>
      </c>
      <c r="Q68" s="3" t="s">
        <v>104</v>
      </c>
      <c r="R68" s="3" t="s">
        <v>35</v>
      </c>
      <c r="S68" s="72" t="s">
        <v>27</v>
      </c>
      <c r="T68" s="72" t="s">
        <v>27</v>
      </c>
      <c r="U68" s="72" t="s">
        <v>27</v>
      </c>
      <c r="V68" s="72" t="s">
        <v>27</v>
      </c>
      <c r="W68" s="2" t="str">
        <f t="shared" ref="W68:W80" si="2">+G68&amp;E68&amp;F68</f>
        <v>CATORNDetention</v>
      </c>
      <c r="X68" s="32"/>
    </row>
    <row r="69" spans="1:24" s="2" customFormat="1" ht="15">
      <c r="A69" s="2" t="str">
        <f>+IF(B69="N","",IF(COUNTIF(B:B,B69)&gt;1,COUNTIF(B$3:B69,B69),""))</f>
        <v/>
      </c>
      <c r="B69" s="2" t="str">
        <f>+IF(F69="Detention",IF(G69&amp;E69='Import Demurrage Detention'!$G$2&amp;'Import Demurrage Detention'!$C$3,"Y","N"),IF(G69&amp;E69='Import Demurrage Detention'!$H$2&amp;'Import Demurrage Detention'!$C$3,"Y","N"))</f>
        <v>N</v>
      </c>
      <c r="C69" s="74" t="s">
        <v>2288</v>
      </c>
      <c r="D69" s="74" t="s">
        <v>4741</v>
      </c>
      <c r="E69" s="3" t="s">
        <v>20</v>
      </c>
      <c r="F69" s="72" t="s">
        <v>21</v>
      </c>
      <c r="G69" s="74" t="s">
        <v>2282</v>
      </c>
      <c r="H69" s="73">
        <v>43946</v>
      </c>
      <c r="I69" s="3" t="s">
        <v>5299</v>
      </c>
      <c r="J69" s="72" t="s">
        <v>65</v>
      </c>
      <c r="K69" s="81" t="s">
        <v>44</v>
      </c>
      <c r="L69" s="72" t="s">
        <v>25</v>
      </c>
      <c r="M69" s="3" t="s">
        <v>5437</v>
      </c>
      <c r="N69" s="3" t="s">
        <v>4743</v>
      </c>
      <c r="O69" s="3" t="s">
        <v>107</v>
      </c>
      <c r="P69" s="3" t="s">
        <v>356</v>
      </c>
      <c r="Q69" s="3" t="s">
        <v>104</v>
      </c>
      <c r="R69" s="3" t="s">
        <v>35</v>
      </c>
      <c r="S69" s="72" t="s">
        <v>27</v>
      </c>
      <c r="T69" s="72" t="s">
        <v>27</v>
      </c>
      <c r="U69" s="72" t="s">
        <v>27</v>
      </c>
      <c r="V69" s="72" t="s">
        <v>27</v>
      </c>
      <c r="W69" s="2" t="str">
        <f t="shared" si="2"/>
        <v>CATORNDetention</v>
      </c>
      <c r="X69" s="32"/>
    </row>
    <row r="70" spans="1:24" s="2" customFormat="1" ht="15">
      <c r="A70" s="2" t="str">
        <f>+IF(B70="N","",IF(COUNTIF(B:B,B70)&gt;1,COUNTIF(B$3:B70,B70),""))</f>
        <v/>
      </c>
      <c r="B70" s="2" t="str">
        <f>+IF(F70="Detention",IF(G70&amp;E70='Import Demurrage Detention'!$G$2&amp;'Import Demurrage Detention'!$C$3,"Y","N"),IF(G70&amp;E70='Import Demurrage Detention'!$H$2&amp;'Import Demurrage Detention'!$C$3,"Y","N"))</f>
        <v>N</v>
      </c>
      <c r="C70" s="74" t="s">
        <v>2288</v>
      </c>
      <c r="D70" s="74" t="s">
        <v>4741</v>
      </c>
      <c r="E70" s="3" t="s">
        <v>20</v>
      </c>
      <c r="F70" s="72" t="s">
        <v>5236</v>
      </c>
      <c r="G70" s="74" t="s">
        <v>2306</v>
      </c>
      <c r="H70" s="73">
        <v>43810</v>
      </c>
      <c r="I70" s="3" t="s">
        <v>165</v>
      </c>
      <c r="J70" s="72" t="s">
        <v>23</v>
      </c>
      <c r="K70" s="81" t="s">
        <v>24</v>
      </c>
      <c r="L70" s="72" t="s">
        <v>25</v>
      </c>
      <c r="M70" s="3" t="s">
        <v>222</v>
      </c>
      <c r="N70" s="3" t="s">
        <v>5246</v>
      </c>
      <c r="O70" s="3" t="s">
        <v>4742</v>
      </c>
      <c r="P70" s="3" t="s">
        <v>151</v>
      </c>
      <c r="Q70" s="3" t="s">
        <v>104</v>
      </c>
      <c r="R70" s="3" t="s">
        <v>35</v>
      </c>
      <c r="S70" s="72" t="s">
        <v>27</v>
      </c>
      <c r="T70" s="72" t="s">
        <v>27</v>
      </c>
      <c r="U70" s="72" t="s">
        <v>27</v>
      </c>
      <c r="V70" s="72" t="s">
        <v>27</v>
      </c>
      <c r="W70" s="2" t="str">
        <f t="shared" si="2"/>
        <v>CAREGCNNDemurrage</v>
      </c>
      <c r="X70" s="32"/>
    </row>
    <row r="71" spans="1:24" s="2" customFormat="1" ht="15">
      <c r="A71" s="2" t="str">
        <f>+IF(B71="N","",IF(COUNTIF(B:B,B71)&gt;1,COUNTIF(B$3:B71,B71),""))</f>
        <v/>
      </c>
      <c r="B71" s="2" t="str">
        <f>+IF(F71="Detention",IF(G71&amp;E71='Import Demurrage Detention'!$G$2&amp;'Import Demurrage Detention'!$C$3,"Y","N"),IF(G71&amp;E71='Import Demurrage Detention'!$H$2&amp;'Import Demurrage Detention'!$C$3,"Y","N"))</f>
        <v>N</v>
      </c>
      <c r="C71" s="74" t="s">
        <v>2288</v>
      </c>
      <c r="D71" s="74" t="s">
        <v>4741</v>
      </c>
      <c r="E71" s="3" t="s">
        <v>20</v>
      </c>
      <c r="F71" s="72" t="s">
        <v>5236</v>
      </c>
      <c r="G71" s="74" t="s">
        <v>2306</v>
      </c>
      <c r="H71" s="73">
        <v>43810</v>
      </c>
      <c r="I71" s="3" t="s">
        <v>165</v>
      </c>
      <c r="J71" s="72" t="s">
        <v>23</v>
      </c>
      <c r="K71" s="81" t="s">
        <v>51</v>
      </c>
      <c r="L71" s="72" t="s">
        <v>25</v>
      </c>
      <c r="M71" s="3" t="s">
        <v>222</v>
      </c>
      <c r="N71" s="3" t="s">
        <v>5246</v>
      </c>
      <c r="O71" s="3" t="s">
        <v>4742</v>
      </c>
      <c r="P71" s="3" t="s">
        <v>151</v>
      </c>
      <c r="Q71" s="3" t="s">
        <v>104</v>
      </c>
      <c r="R71" s="3" t="s">
        <v>35</v>
      </c>
      <c r="S71" s="72" t="s">
        <v>27</v>
      </c>
      <c r="T71" s="72" t="s">
        <v>27</v>
      </c>
      <c r="U71" s="72" t="s">
        <v>27</v>
      </c>
      <c r="V71" s="72" t="s">
        <v>27</v>
      </c>
      <c r="W71" s="2" t="str">
        <f t="shared" si="2"/>
        <v>CAREGCNNDemurrage</v>
      </c>
      <c r="X71" s="32"/>
    </row>
    <row r="72" spans="1:24" s="2" customFormat="1" ht="15">
      <c r="A72" s="2" t="str">
        <f>+IF(B72="N","",IF(COUNTIF(B:B,B72)&gt;1,COUNTIF(B$3:B72,B72),""))</f>
        <v/>
      </c>
      <c r="B72" s="2" t="str">
        <f>+IF(F72="Detention",IF(G72&amp;E72='Import Demurrage Detention'!$G$2&amp;'Import Demurrage Detention'!$C$3,"Y","N"),IF(G72&amp;E72='Import Demurrage Detention'!$H$2&amp;'Import Demurrage Detention'!$C$3,"Y","N"))</f>
        <v>N</v>
      </c>
      <c r="C72" s="74" t="s">
        <v>2288</v>
      </c>
      <c r="D72" s="74" t="s">
        <v>4741</v>
      </c>
      <c r="E72" s="3" t="s">
        <v>20</v>
      </c>
      <c r="F72" s="72" t="s">
        <v>5236</v>
      </c>
      <c r="G72" s="74" t="s">
        <v>2306</v>
      </c>
      <c r="H72" s="73">
        <v>43810</v>
      </c>
      <c r="I72" s="3" t="s">
        <v>165</v>
      </c>
      <c r="J72" s="72" t="s">
        <v>23</v>
      </c>
      <c r="K72" s="81" t="s">
        <v>5244</v>
      </c>
      <c r="L72" s="72" t="s">
        <v>25</v>
      </c>
      <c r="M72" s="3" t="s">
        <v>222</v>
      </c>
      <c r="N72" s="3" t="s">
        <v>5246</v>
      </c>
      <c r="O72" s="3" t="s">
        <v>4742</v>
      </c>
      <c r="P72" s="3" t="s">
        <v>151</v>
      </c>
      <c r="Q72" s="3" t="s">
        <v>104</v>
      </c>
      <c r="R72" s="3" t="s">
        <v>35</v>
      </c>
      <c r="S72" s="72" t="s">
        <v>27</v>
      </c>
      <c r="T72" s="72" t="s">
        <v>27</v>
      </c>
      <c r="U72" s="72" t="s">
        <v>27</v>
      </c>
      <c r="V72" s="72" t="s">
        <v>27</v>
      </c>
      <c r="W72" s="2" t="str">
        <f t="shared" si="2"/>
        <v>CAREGCNNDemurrage</v>
      </c>
      <c r="X72" s="32"/>
    </row>
    <row r="73" spans="1:24" s="2" customFormat="1" ht="15">
      <c r="A73" s="2" t="str">
        <f>+IF(B73="N","",IF(COUNTIF(B:B,B73)&gt;1,COUNTIF(B$3:B73,B73),""))</f>
        <v/>
      </c>
      <c r="B73" s="2" t="str">
        <f>+IF(F73="Detention",IF(G73&amp;E73='Import Demurrage Detention'!$G$2&amp;'Import Demurrage Detention'!$C$3,"Y","N"),IF(G73&amp;E73='Import Demurrage Detention'!$H$2&amp;'Import Demurrage Detention'!$C$3,"Y","N"))</f>
        <v>N</v>
      </c>
      <c r="C73" s="74" t="s">
        <v>2288</v>
      </c>
      <c r="D73" s="74" t="s">
        <v>4741</v>
      </c>
      <c r="E73" s="3" t="s">
        <v>20</v>
      </c>
      <c r="F73" s="72" t="s">
        <v>5236</v>
      </c>
      <c r="G73" s="74" t="s">
        <v>2306</v>
      </c>
      <c r="H73" s="73">
        <v>43810</v>
      </c>
      <c r="I73" s="3" t="s">
        <v>165</v>
      </c>
      <c r="J73" s="72" t="s">
        <v>23</v>
      </c>
      <c r="K73" s="81" t="s">
        <v>44</v>
      </c>
      <c r="L73" s="72" t="s">
        <v>25</v>
      </c>
      <c r="M73" s="3" t="s">
        <v>222</v>
      </c>
      <c r="N73" s="3" t="s">
        <v>5246</v>
      </c>
      <c r="O73" s="3" t="s">
        <v>4742</v>
      </c>
      <c r="P73" s="3" t="s">
        <v>151</v>
      </c>
      <c r="Q73" s="3" t="s">
        <v>104</v>
      </c>
      <c r="R73" s="3" t="s">
        <v>35</v>
      </c>
      <c r="S73" s="72" t="s">
        <v>27</v>
      </c>
      <c r="T73" s="72" t="s">
        <v>27</v>
      </c>
      <c r="U73" s="72" t="s">
        <v>27</v>
      </c>
      <c r="V73" s="72" t="s">
        <v>27</v>
      </c>
      <c r="W73" s="2" t="str">
        <f t="shared" si="2"/>
        <v>CAREGCNNDemurrage</v>
      </c>
      <c r="X73" s="32"/>
    </row>
    <row r="74" spans="1:24" s="2" customFormat="1" ht="15">
      <c r="A74" s="2" t="str">
        <f>+IF(B74="N","",IF(COUNTIF(B:B,B74)&gt;1,COUNTIF(B$3:B74,B74),""))</f>
        <v/>
      </c>
      <c r="B74" s="2" t="str">
        <f>+IF(F74="Detention",IF(G74&amp;E74='Import Demurrage Detention'!$G$2&amp;'Import Demurrage Detention'!$C$3,"Y","N"),IF(G74&amp;E74='Import Demurrage Detention'!$H$2&amp;'Import Demurrage Detention'!$C$3,"Y","N"))</f>
        <v>N</v>
      </c>
      <c r="C74" s="74" t="s">
        <v>2288</v>
      </c>
      <c r="D74" s="74" t="s">
        <v>4741</v>
      </c>
      <c r="E74" s="3" t="s">
        <v>20</v>
      </c>
      <c r="F74" s="72" t="s">
        <v>21</v>
      </c>
      <c r="G74" s="74" t="s">
        <v>2306</v>
      </c>
      <c r="H74" s="73">
        <v>43946</v>
      </c>
      <c r="I74" s="3" t="s">
        <v>5299</v>
      </c>
      <c r="J74" s="72" t="s">
        <v>65</v>
      </c>
      <c r="K74" s="81" t="s">
        <v>24</v>
      </c>
      <c r="L74" s="72" t="s">
        <v>25</v>
      </c>
      <c r="M74" s="3" t="s">
        <v>5437</v>
      </c>
      <c r="N74" s="3" t="s">
        <v>4743</v>
      </c>
      <c r="O74" s="3" t="s">
        <v>107</v>
      </c>
      <c r="P74" s="3" t="s">
        <v>356</v>
      </c>
      <c r="Q74" s="3" t="s">
        <v>104</v>
      </c>
      <c r="R74" s="3" t="s">
        <v>35</v>
      </c>
      <c r="S74" s="72" t="s">
        <v>27</v>
      </c>
      <c r="T74" s="72" t="s">
        <v>27</v>
      </c>
      <c r="U74" s="72" t="s">
        <v>27</v>
      </c>
      <c r="V74" s="72" t="s">
        <v>27</v>
      </c>
      <c r="W74" s="2" t="str">
        <f t="shared" si="2"/>
        <v>CAREGCNNDetention</v>
      </c>
      <c r="X74" s="32"/>
    </row>
    <row r="75" spans="1:24" s="2" customFormat="1" ht="15">
      <c r="A75" s="2" t="str">
        <f>+IF(B75="N","",IF(COUNTIF(B:B,B75)&gt;1,COUNTIF(B$3:B75,B75),""))</f>
        <v/>
      </c>
      <c r="B75" s="2" t="str">
        <f>+IF(F75="Detention",IF(G75&amp;E75='Import Demurrage Detention'!$G$2&amp;'Import Demurrage Detention'!$C$3,"Y","N"),IF(G75&amp;E75='Import Demurrage Detention'!$H$2&amp;'Import Demurrage Detention'!$C$3,"Y","N"))</f>
        <v>N</v>
      </c>
      <c r="C75" s="74" t="s">
        <v>2288</v>
      </c>
      <c r="D75" s="74" t="s">
        <v>4741</v>
      </c>
      <c r="E75" s="3" t="s">
        <v>20</v>
      </c>
      <c r="F75" s="72" t="s">
        <v>21</v>
      </c>
      <c r="G75" s="74" t="s">
        <v>2306</v>
      </c>
      <c r="H75" s="73">
        <v>43946</v>
      </c>
      <c r="I75" s="3" t="s">
        <v>5299</v>
      </c>
      <c r="J75" s="72" t="s">
        <v>65</v>
      </c>
      <c r="K75" s="81" t="s">
        <v>51</v>
      </c>
      <c r="L75" s="72" t="s">
        <v>25</v>
      </c>
      <c r="M75" s="3" t="s">
        <v>5437</v>
      </c>
      <c r="N75" s="3" t="s">
        <v>4743</v>
      </c>
      <c r="O75" s="3" t="s">
        <v>107</v>
      </c>
      <c r="P75" s="3" t="s">
        <v>356</v>
      </c>
      <c r="Q75" s="3" t="s">
        <v>104</v>
      </c>
      <c r="R75" s="3" t="s">
        <v>35</v>
      </c>
      <c r="S75" s="72" t="s">
        <v>27</v>
      </c>
      <c r="T75" s="72" t="s">
        <v>27</v>
      </c>
      <c r="U75" s="72" t="s">
        <v>27</v>
      </c>
      <c r="V75" s="72" t="s">
        <v>27</v>
      </c>
      <c r="W75" s="2" t="str">
        <f t="shared" si="2"/>
        <v>CAREGCNNDetention</v>
      </c>
      <c r="X75" s="32"/>
    </row>
    <row r="76" spans="1:24" s="2" customFormat="1" ht="15">
      <c r="A76" s="2" t="str">
        <f>+IF(B76="N","",IF(COUNTIF(B:B,B76)&gt;1,COUNTIF(B$3:B76,B76),""))</f>
        <v/>
      </c>
      <c r="B76" s="2" t="str">
        <f>+IF(F76="Detention",IF(G76&amp;E76='Import Demurrage Detention'!$G$2&amp;'Import Demurrage Detention'!$C$3,"Y","N"),IF(G76&amp;E76='Import Demurrage Detention'!$H$2&amp;'Import Demurrage Detention'!$C$3,"Y","N"))</f>
        <v>N</v>
      </c>
      <c r="C76" s="74" t="s">
        <v>2288</v>
      </c>
      <c r="D76" s="74" t="s">
        <v>4741</v>
      </c>
      <c r="E76" s="3" t="s">
        <v>20</v>
      </c>
      <c r="F76" s="72" t="s">
        <v>21</v>
      </c>
      <c r="G76" s="74" t="s">
        <v>2306</v>
      </c>
      <c r="H76" s="73">
        <v>43946</v>
      </c>
      <c r="I76" s="3" t="s">
        <v>5299</v>
      </c>
      <c r="J76" s="72" t="s">
        <v>65</v>
      </c>
      <c r="K76" s="81" t="s">
        <v>5244</v>
      </c>
      <c r="L76" s="72" t="s">
        <v>25</v>
      </c>
      <c r="M76" s="3" t="s">
        <v>5437</v>
      </c>
      <c r="N76" s="3" t="s">
        <v>4743</v>
      </c>
      <c r="O76" s="3" t="s">
        <v>107</v>
      </c>
      <c r="P76" s="3" t="s">
        <v>356</v>
      </c>
      <c r="Q76" s="3" t="s">
        <v>104</v>
      </c>
      <c r="R76" s="3" t="s">
        <v>35</v>
      </c>
      <c r="S76" s="72" t="s">
        <v>27</v>
      </c>
      <c r="T76" s="72" t="s">
        <v>27</v>
      </c>
      <c r="U76" s="72" t="s">
        <v>27</v>
      </c>
      <c r="V76" s="72" t="s">
        <v>27</v>
      </c>
      <c r="W76" s="2" t="str">
        <f t="shared" si="2"/>
        <v>CAREGCNNDetention</v>
      </c>
      <c r="X76" s="32"/>
    </row>
    <row r="77" spans="1:24" s="2" customFormat="1" ht="15">
      <c r="A77" s="2" t="str">
        <f>+IF(B77="N","",IF(COUNTIF(B:B,B77)&gt;1,COUNTIF(B$3:B77,B77),""))</f>
        <v/>
      </c>
      <c r="B77" s="2" t="str">
        <f>+IF(F77="Detention",IF(G77&amp;E77='Import Demurrage Detention'!$G$2&amp;'Import Demurrage Detention'!$C$3,"Y","N"),IF(G77&amp;E77='Import Demurrage Detention'!$H$2&amp;'Import Demurrage Detention'!$C$3,"Y","N"))</f>
        <v>N</v>
      </c>
      <c r="C77" s="74" t="s">
        <v>2288</v>
      </c>
      <c r="D77" s="74" t="s">
        <v>4741</v>
      </c>
      <c r="E77" s="3" t="s">
        <v>20</v>
      </c>
      <c r="F77" s="72" t="s">
        <v>21</v>
      </c>
      <c r="G77" s="74" t="s">
        <v>2306</v>
      </c>
      <c r="H77" s="73">
        <v>43946</v>
      </c>
      <c r="I77" s="3" t="s">
        <v>5299</v>
      </c>
      <c r="J77" s="72" t="s">
        <v>65</v>
      </c>
      <c r="K77" s="81" t="s">
        <v>44</v>
      </c>
      <c r="L77" s="72" t="s">
        <v>25</v>
      </c>
      <c r="M77" s="3" t="s">
        <v>5437</v>
      </c>
      <c r="N77" s="3" t="s">
        <v>4743</v>
      </c>
      <c r="O77" s="3" t="s">
        <v>107</v>
      </c>
      <c r="P77" s="3" t="s">
        <v>356</v>
      </c>
      <c r="Q77" s="3" t="s">
        <v>104</v>
      </c>
      <c r="R77" s="3" t="s">
        <v>35</v>
      </c>
      <c r="S77" s="72" t="s">
        <v>27</v>
      </c>
      <c r="T77" s="72" t="s">
        <v>27</v>
      </c>
      <c r="U77" s="72" t="s">
        <v>27</v>
      </c>
      <c r="V77" s="72" t="s">
        <v>27</v>
      </c>
      <c r="W77" s="2" t="str">
        <f t="shared" si="2"/>
        <v>CAREGCNNDetention</v>
      </c>
      <c r="X77" s="32"/>
    </row>
    <row r="78" spans="1:24" s="2" customFormat="1" ht="15">
      <c r="A78" s="2" t="str">
        <f>+IF(B78="N","",IF(COUNTIF(B:B,B78)&gt;1,COUNTIF(B$3:B78,B78),""))</f>
        <v/>
      </c>
      <c r="B78" s="2" t="str">
        <f>+IF(F78="Detention",IF(G78&amp;E78='Import Demurrage Detention'!$G$2&amp;'Import Demurrage Detention'!$C$3,"Y","N"),IF(G78&amp;E78='Import Demurrage Detention'!$H$2&amp;'Import Demurrage Detention'!$C$3,"Y","N"))</f>
        <v>N</v>
      </c>
      <c r="C78" s="30" t="s">
        <v>4772</v>
      </c>
      <c r="D78" s="30" t="s">
        <v>4773</v>
      </c>
      <c r="E78" s="30" t="s">
        <v>20</v>
      </c>
      <c r="F78" s="30" t="s">
        <v>21</v>
      </c>
      <c r="G78" s="30" t="s">
        <v>2331</v>
      </c>
      <c r="H78" s="31">
        <v>45180</v>
      </c>
      <c r="I78" s="30" t="s">
        <v>64</v>
      </c>
      <c r="J78" s="30" t="s">
        <v>23</v>
      </c>
      <c r="K78" s="70" t="s">
        <v>24</v>
      </c>
      <c r="L78" s="30" t="s">
        <v>25</v>
      </c>
      <c r="M78" s="3" t="s">
        <v>6753</v>
      </c>
      <c r="N78" s="30" t="s">
        <v>5378</v>
      </c>
      <c r="O78" s="30" t="s">
        <v>7155</v>
      </c>
      <c r="P78" s="30" t="s">
        <v>43</v>
      </c>
      <c r="Q78" s="30" t="s">
        <v>7150</v>
      </c>
      <c r="R78" s="30" t="s">
        <v>4748</v>
      </c>
      <c r="S78" s="30" t="s">
        <v>27</v>
      </c>
      <c r="T78" s="30" t="s">
        <v>27</v>
      </c>
      <c r="U78" s="30" t="s">
        <v>27</v>
      </c>
      <c r="V78" s="30" t="s">
        <v>27</v>
      </c>
      <c r="W78" s="2" t="str">
        <f t="shared" si="2"/>
        <v>CLSAINDetention</v>
      </c>
    </row>
    <row r="79" spans="1:24" s="2" customFormat="1" ht="15">
      <c r="A79" s="2" t="str">
        <f>+IF(B79="N","",IF(COUNTIF(B:B,B79)&gt;1,COUNTIF(B$3:B79,B79),""))</f>
        <v/>
      </c>
      <c r="B79" s="2" t="str">
        <f>+IF(F79="Detention",IF(G79&amp;E79='Import Demurrage Detention'!$G$2&amp;'Import Demurrage Detention'!$C$3,"Y","N"),IF(G79&amp;E79='Import Demurrage Detention'!$H$2&amp;'Import Demurrage Detention'!$C$3,"Y","N"))</f>
        <v>N</v>
      </c>
      <c r="C79" s="30" t="s">
        <v>4772</v>
      </c>
      <c r="D79" s="30" t="s">
        <v>4773</v>
      </c>
      <c r="E79" s="30" t="s">
        <v>20</v>
      </c>
      <c r="F79" s="30" t="s">
        <v>21</v>
      </c>
      <c r="G79" s="30" t="s">
        <v>2331</v>
      </c>
      <c r="H79" s="31">
        <v>45180</v>
      </c>
      <c r="I79" s="30" t="s">
        <v>64</v>
      </c>
      <c r="J79" s="30" t="s">
        <v>23</v>
      </c>
      <c r="K79" s="70" t="s">
        <v>5244</v>
      </c>
      <c r="L79" s="30" t="s">
        <v>25</v>
      </c>
      <c r="M79" s="3" t="s">
        <v>6753</v>
      </c>
      <c r="N79" s="30" t="s">
        <v>237</v>
      </c>
      <c r="O79" s="30" t="s">
        <v>7155</v>
      </c>
      <c r="P79" s="30" t="s">
        <v>5379</v>
      </c>
      <c r="Q79" s="30" t="s">
        <v>7150</v>
      </c>
      <c r="R79" s="30" t="s">
        <v>4743</v>
      </c>
      <c r="S79" s="30" t="s">
        <v>27</v>
      </c>
      <c r="T79" s="30" t="s">
        <v>27</v>
      </c>
      <c r="U79" s="30" t="s">
        <v>27</v>
      </c>
      <c r="V79" s="30" t="s">
        <v>27</v>
      </c>
      <c r="W79" s="2" t="str">
        <f t="shared" si="2"/>
        <v>CLSAINDetention</v>
      </c>
    </row>
    <row r="80" spans="1:24" s="2" customFormat="1" ht="15">
      <c r="A80" s="2" t="str">
        <f>+IF(B80="N","",IF(COUNTIF(B:B,B80)&gt;1,COUNTIF(B$3:B80,B80),""))</f>
        <v/>
      </c>
      <c r="B80" s="2" t="str">
        <f>+IF(F80="Detention",IF(G80&amp;E80='Import Demurrage Detention'!$G$2&amp;'Import Demurrage Detention'!$C$3,"Y","N"),IF(G80&amp;E80='Import Demurrage Detention'!$H$2&amp;'Import Demurrage Detention'!$C$3,"Y","N"))</f>
        <v>N</v>
      </c>
      <c r="C80" s="30" t="s">
        <v>4772</v>
      </c>
      <c r="D80" s="30" t="s">
        <v>4773</v>
      </c>
      <c r="E80" s="30" t="s">
        <v>20</v>
      </c>
      <c r="F80" s="30" t="s">
        <v>21</v>
      </c>
      <c r="G80" s="30" t="s">
        <v>2331</v>
      </c>
      <c r="H80" s="31">
        <v>45180</v>
      </c>
      <c r="I80" s="30" t="s">
        <v>64</v>
      </c>
      <c r="J80" s="30" t="s">
        <v>23</v>
      </c>
      <c r="K80" s="70" t="s">
        <v>44</v>
      </c>
      <c r="L80" s="30" t="s">
        <v>25</v>
      </c>
      <c r="M80" s="3" t="s">
        <v>6753</v>
      </c>
      <c r="N80" s="30" t="s">
        <v>7151</v>
      </c>
      <c r="O80" s="30" t="s">
        <v>7155</v>
      </c>
      <c r="P80" s="30" t="s">
        <v>7156</v>
      </c>
      <c r="Q80" s="30" t="s">
        <v>7150</v>
      </c>
      <c r="R80" s="30" t="s">
        <v>7157</v>
      </c>
      <c r="S80" s="30" t="s">
        <v>27</v>
      </c>
      <c r="T80" s="30" t="s">
        <v>27</v>
      </c>
      <c r="U80" s="30" t="s">
        <v>27</v>
      </c>
      <c r="V80" s="30" t="s">
        <v>27</v>
      </c>
      <c r="W80" s="2" t="str">
        <f t="shared" si="2"/>
        <v>CLSAINDetention</v>
      </c>
    </row>
    <row r="81" spans="1:24" s="2" customFormat="1" ht="15">
      <c r="A81" s="2" t="str">
        <f>+IF(B81="N","",IF(COUNTIF(B:B,B81)&gt;1,COUNTIF(B$3:B81,B81),""))</f>
        <v/>
      </c>
      <c r="B81" s="2" t="str">
        <f>+IF(F81="Detention",IF(G81&amp;E81='Import Demurrage Detention'!$G$2&amp;'Import Demurrage Detention'!$C$3,"Y","N"),IF(G81&amp;E81='Import Demurrage Detention'!$H$2&amp;'Import Demurrage Detention'!$C$3,"Y","N"))</f>
        <v>N</v>
      </c>
      <c r="C81" s="3" t="s">
        <v>5395</v>
      </c>
      <c r="D81" s="3" t="s">
        <v>5396</v>
      </c>
      <c r="E81" s="3" t="s">
        <v>20</v>
      </c>
      <c r="F81" s="3" t="s">
        <v>5236</v>
      </c>
      <c r="G81" s="3" t="s">
        <v>120</v>
      </c>
      <c r="H81" s="4">
        <v>45180</v>
      </c>
      <c r="I81" s="82" t="s">
        <v>72</v>
      </c>
      <c r="J81" s="3" t="s">
        <v>23</v>
      </c>
      <c r="K81" s="82" t="s">
        <v>24</v>
      </c>
      <c r="L81" s="82" t="s">
        <v>25</v>
      </c>
      <c r="M81" s="82" t="s">
        <v>6736</v>
      </c>
      <c r="N81" s="82" t="s">
        <v>7068</v>
      </c>
      <c r="O81" s="82" t="s">
        <v>104</v>
      </c>
      <c r="P81" s="82" t="s">
        <v>5398</v>
      </c>
      <c r="Q81" s="3" t="s">
        <v>27</v>
      </c>
      <c r="R81" s="3" t="s">
        <v>27</v>
      </c>
      <c r="S81" s="3" t="s">
        <v>27</v>
      </c>
      <c r="T81" s="3" t="s">
        <v>27</v>
      </c>
      <c r="U81" s="3" t="s">
        <v>27</v>
      </c>
      <c r="V81" s="3" t="s">
        <v>27</v>
      </c>
      <c r="W81" s="2" t="str">
        <f t="shared" ref="W81:W111" si="3">+G81&amp;E81&amp;F81</f>
        <v>CNIWNNDemurrage</v>
      </c>
    </row>
    <row r="82" spans="1:24" s="2" customFormat="1" ht="15">
      <c r="A82" s="2" t="str">
        <f>+IF(B82="N","",IF(COUNTIF(B:B,B82)&gt;1,COUNTIF(B$3:B82,B82),""))</f>
        <v/>
      </c>
      <c r="B82" s="2" t="str">
        <f>+IF(F82="Detention",IF(G82&amp;E82='Import Demurrage Detention'!$G$2&amp;'Import Demurrage Detention'!$C$3,"Y","N"),IF(G82&amp;E82='Import Demurrage Detention'!$H$2&amp;'Import Demurrage Detention'!$C$3,"Y","N"))</f>
        <v>N</v>
      </c>
      <c r="C82" s="3" t="s">
        <v>5395</v>
      </c>
      <c r="D82" s="3" t="s">
        <v>5396</v>
      </c>
      <c r="E82" s="3" t="s">
        <v>20</v>
      </c>
      <c r="F82" s="3" t="s">
        <v>5236</v>
      </c>
      <c r="G82" s="3" t="s">
        <v>120</v>
      </c>
      <c r="H82" s="4">
        <v>45180</v>
      </c>
      <c r="I82" s="82" t="s">
        <v>72</v>
      </c>
      <c r="J82" s="3" t="s">
        <v>23</v>
      </c>
      <c r="K82" s="82" t="s">
        <v>51</v>
      </c>
      <c r="L82" s="82" t="s">
        <v>25</v>
      </c>
      <c r="M82" s="82" t="s">
        <v>6736</v>
      </c>
      <c r="N82" s="82" t="s">
        <v>7068</v>
      </c>
      <c r="O82" s="82" t="s">
        <v>104</v>
      </c>
      <c r="P82" s="82" t="s">
        <v>5398</v>
      </c>
      <c r="Q82" s="3" t="s">
        <v>27</v>
      </c>
      <c r="R82" s="3" t="s">
        <v>27</v>
      </c>
      <c r="S82" s="3" t="s">
        <v>27</v>
      </c>
      <c r="T82" s="3" t="s">
        <v>27</v>
      </c>
      <c r="U82" s="3" t="s">
        <v>27</v>
      </c>
      <c r="V82" s="3" t="s">
        <v>27</v>
      </c>
      <c r="W82" s="2" t="str">
        <f t="shared" si="3"/>
        <v>CNIWNNDemurrage</v>
      </c>
    </row>
    <row r="83" spans="1:24" s="2" customFormat="1" ht="15">
      <c r="A83" s="2" t="str">
        <f>+IF(B83="N","",IF(COUNTIF(B:B,B83)&gt;1,COUNTIF(B$3:B83,B83),""))</f>
        <v/>
      </c>
      <c r="B83" s="2" t="str">
        <f>+IF(F83="Detention",IF(G83&amp;E83='Import Demurrage Detention'!$G$2&amp;'Import Demurrage Detention'!$C$3,"Y","N"),IF(G83&amp;E83='Import Demurrage Detention'!$H$2&amp;'Import Demurrage Detention'!$C$3,"Y","N"))</f>
        <v>N</v>
      </c>
      <c r="C83" s="3" t="s">
        <v>5395</v>
      </c>
      <c r="D83" s="3" t="s">
        <v>5396</v>
      </c>
      <c r="E83" s="3" t="s">
        <v>20</v>
      </c>
      <c r="F83" s="3" t="s">
        <v>5236</v>
      </c>
      <c r="G83" s="3" t="s">
        <v>120</v>
      </c>
      <c r="H83" s="4">
        <v>45180</v>
      </c>
      <c r="I83" s="82" t="s">
        <v>72</v>
      </c>
      <c r="J83" s="3" t="s">
        <v>23</v>
      </c>
      <c r="K83" s="82" t="s">
        <v>5244</v>
      </c>
      <c r="L83" s="82" t="s">
        <v>25</v>
      </c>
      <c r="M83" s="82" t="s">
        <v>6736</v>
      </c>
      <c r="N83" s="82" t="s">
        <v>5399</v>
      </c>
      <c r="O83" s="82" t="s">
        <v>104</v>
      </c>
      <c r="P83" s="82" t="s">
        <v>5400</v>
      </c>
      <c r="Q83" s="3" t="s">
        <v>27</v>
      </c>
      <c r="R83" s="3" t="s">
        <v>27</v>
      </c>
      <c r="S83" s="3" t="s">
        <v>27</v>
      </c>
      <c r="T83" s="3" t="s">
        <v>27</v>
      </c>
      <c r="U83" s="3" t="s">
        <v>27</v>
      </c>
      <c r="V83" s="3" t="s">
        <v>27</v>
      </c>
      <c r="W83" s="2" t="str">
        <f t="shared" si="3"/>
        <v>CNIWNNDemurrage</v>
      </c>
    </row>
    <row r="84" spans="1:24" s="2" customFormat="1" ht="15">
      <c r="A84" s="2" t="str">
        <f>+IF(B84="N","",IF(COUNTIF(B:B,B84)&gt;1,COUNTIF(B$3:B84,B84),""))</f>
        <v/>
      </c>
      <c r="B84" s="2" t="str">
        <f>+IF(F84="Detention",IF(G84&amp;E84='Import Demurrage Detention'!$G$2&amp;'Import Demurrage Detention'!$C$3,"Y","N"),IF(G84&amp;E84='Import Demurrage Detention'!$H$2&amp;'Import Demurrage Detention'!$C$3,"Y","N"))</f>
        <v>N</v>
      </c>
      <c r="C84" s="3" t="s">
        <v>5395</v>
      </c>
      <c r="D84" s="3" t="s">
        <v>5396</v>
      </c>
      <c r="E84" s="3" t="s">
        <v>20</v>
      </c>
      <c r="F84" s="3" t="s">
        <v>5236</v>
      </c>
      <c r="G84" s="3" t="s">
        <v>120</v>
      </c>
      <c r="H84" s="4">
        <v>45180</v>
      </c>
      <c r="I84" s="82" t="s">
        <v>72</v>
      </c>
      <c r="J84" s="3" t="s">
        <v>23</v>
      </c>
      <c r="K84" s="82" t="s">
        <v>44</v>
      </c>
      <c r="L84" s="82" t="s">
        <v>25</v>
      </c>
      <c r="M84" s="82" t="s">
        <v>6736</v>
      </c>
      <c r="N84" s="82" t="s">
        <v>5399</v>
      </c>
      <c r="O84" s="82" t="s">
        <v>104</v>
      </c>
      <c r="P84" s="82" t="s">
        <v>5400</v>
      </c>
      <c r="Q84" s="3" t="s">
        <v>27</v>
      </c>
      <c r="R84" s="3" t="s">
        <v>27</v>
      </c>
      <c r="S84" s="3" t="s">
        <v>27</v>
      </c>
      <c r="T84" s="3" t="s">
        <v>27</v>
      </c>
      <c r="U84" s="3" t="s">
        <v>27</v>
      </c>
      <c r="V84" s="3" t="s">
        <v>27</v>
      </c>
      <c r="W84" s="2" t="str">
        <f t="shared" ref="W84" si="4">+G84&amp;E84&amp;F84</f>
        <v>CNIWNNDemurrage</v>
      </c>
    </row>
    <row r="85" spans="1:24" s="2" customFormat="1" ht="15">
      <c r="A85" s="2" t="str">
        <f>+IF(B85="N","",IF(COUNTIF(B:B,B85)&gt;1,COUNTIF(B$3:B85,B85),""))</f>
        <v/>
      </c>
      <c r="B85" s="2" t="str">
        <f>+IF(F85="Detention",IF(G85&amp;E85='Import Demurrage Detention'!$G$2&amp;'Import Demurrage Detention'!$C$3,"Y","N"),IF(G85&amp;E85='Import Demurrage Detention'!$H$2&amp;'Import Demurrage Detention'!$C$3,"Y","N"))</f>
        <v>N</v>
      </c>
      <c r="C85" s="3" t="s">
        <v>5395</v>
      </c>
      <c r="D85" s="3" t="s">
        <v>5396</v>
      </c>
      <c r="E85" s="3" t="s">
        <v>20</v>
      </c>
      <c r="F85" s="3" t="s">
        <v>5236</v>
      </c>
      <c r="G85" s="3" t="s">
        <v>114</v>
      </c>
      <c r="H85" s="4">
        <v>45180</v>
      </c>
      <c r="I85" s="82" t="s">
        <v>72</v>
      </c>
      <c r="J85" s="3" t="s">
        <v>23</v>
      </c>
      <c r="K85" s="82" t="s">
        <v>24</v>
      </c>
      <c r="L85" s="82" t="s">
        <v>25</v>
      </c>
      <c r="M85" s="82" t="s">
        <v>6736</v>
      </c>
      <c r="N85" s="82" t="s">
        <v>7068</v>
      </c>
      <c r="O85" s="82" t="s">
        <v>104</v>
      </c>
      <c r="P85" s="82" t="s">
        <v>5398</v>
      </c>
      <c r="Q85" s="3" t="s">
        <v>27</v>
      </c>
      <c r="R85" s="3" t="s">
        <v>27</v>
      </c>
      <c r="S85" s="3" t="s">
        <v>27</v>
      </c>
      <c r="T85" s="3" t="s">
        <v>27</v>
      </c>
      <c r="U85" s="3" t="s">
        <v>27</v>
      </c>
      <c r="V85" s="3" t="s">
        <v>27</v>
      </c>
      <c r="W85" s="2" t="str">
        <f t="shared" si="3"/>
        <v>CNNANNDemurrage</v>
      </c>
    </row>
    <row r="86" spans="1:24" s="2" customFormat="1" ht="15">
      <c r="A86" s="2" t="str">
        <f>+IF(B86="N","",IF(COUNTIF(B:B,B86)&gt;1,COUNTIF(B$3:B86,B86),""))</f>
        <v/>
      </c>
      <c r="B86" s="2" t="str">
        <f>+IF(F86="Detention",IF(G86&amp;E86='Import Demurrage Detention'!$G$2&amp;'Import Demurrage Detention'!$C$3,"Y","N"),IF(G86&amp;E86='Import Demurrage Detention'!$H$2&amp;'Import Demurrage Detention'!$C$3,"Y","N"))</f>
        <v>N</v>
      </c>
      <c r="C86" s="3" t="s">
        <v>5395</v>
      </c>
      <c r="D86" s="3" t="s">
        <v>5396</v>
      </c>
      <c r="E86" s="3" t="s">
        <v>20</v>
      </c>
      <c r="F86" s="3" t="s">
        <v>5236</v>
      </c>
      <c r="G86" s="3" t="s">
        <v>114</v>
      </c>
      <c r="H86" s="4">
        <v>45180</v>
      </c>
      <c r="I86" s="82" t="s">
        <v>72</v>
      </c>
      <c r="J86" s="3" t="s">
        <v>23</v>
      </c>
      <c r="K86" s="82" t="s">
        <v>51</v>
      </c>
      <c r="L86" s="82" t="s">
        <v>25</v>
      </c>
      <c r="M86" s="82" t="s">
        <v>6736</v>
      </c>
      <c r="N86" s="82" t="s">
        <v>7068</v>
      </c>
      <c r="O86" s="82" t="s">
        <v>104</v>
      </c>
      <c r="P86" s="82" t="s">
        <v>5398</v>
      </c>
      <c r="Q86" s="3" t="s">
        <v>27</v>
      </c>
      <c r="R86" s="3" t="s">
        <v>27</v>
      </c>
      <c r="S86" s="3" t="s">
        <v>27</v>
      </c>
      <c r="T86" s="3" t="s">
        <v>27</v>
      </c>
      <c r="U86" s="3" t="s">
        <v>27</v>
      </c>
      <c r="V86" s="3" t="s">
        <v>27</v>
      </c>
      <c r="W86" s="2" t="str">
        <f t="shared" si="3"/>
        <v>CNNANNDemurrage</v>
      </c>
    </row>
    <row r="87" spans="1:24" s="2" customFormat="1" ht="15">
      <c r="A87" s="2" t="str">
        <f>+IF(B87="N","",IF(COUNTIF(B:B,B87)&gt;1,COUNTIF(B$3:B87,B87),""))</f>
        <v/>
      </c>
      <c r="B87" s="2" t="str">
        <f>+IF(F87="Detention",IF(G87&amp;E87='Import Demurrage Detention'!$G$2&amp;'Import Demurrage Detention'!$C$3,"Y","N"),IF(G87&amp;E87='Import Demurrage Detention'!$H$2&amp;'Import Demurrage Detention'!$C$3,"Y","N"))</f>
        <v>N</v>
      </c>
      <c r="C87" s="3" t="s">
        <v>5395</v>
      </c>
      <c r="D87" s="3" t="s">
        <v>5396</v>
      </c>
      <c r="E87" s="3" t="s">
        <v>20</v>
      </c>
      <c r="F87" s="3" t="s">
        <v>5236</v>
      </c>
      <c r="G87" s="3" t="s">
        <v>114</v>
      </c>
      <c r="H87" s="4">
        <v>45180</v>
      </c>
      <c r="I87" s="82" t="s">
        <v>72</v>
      </c>
      <c r="J87" s="3" t="s">
        <v>23</v>
      </c>
      <c r="K87" s="82" t="s">
        <v>5244</v>
      </c>
      <c r="L87" s="82" t="s">
        <v>25</v>
      </c>
      <c r="M87" s="82" t="s">
        <v>6736</v>
      </c>
      <c r="N87" s="82" t="s">
        <v>5399</v>
      </c>
      <c r="O87" s="82" t="s">
        <v>104</v>
      </c>
      <c r="P87" s="82" t="s">
        <v>5400</v>
      </c>
      <c r="Q87" s="3" t="s">
        <v>27</v>
      </c>
      <c r="R87" s="3" t="s">
        <v>27</v>
      </c>
      <c r="S87" s="3" t="s">
        <v>27</v>
      </c>
      <c r="T87" s="3" t="s">
        <v>27</v>
      </c>
      <c r="U87" s="3" t="s">
        <v>27</v>
      </c>
      <c r="V87" s="3" t="s">
        <v>27</v>
      </c>
      <c r="W87" s="2" t="str">
        <f t="shared" si="3"/>
        <v>CNNANNDemurrage</v>
      </c>
    </row>
    <row r="88" spans="1:24" s="2" customFormat="1" ht="15">
      <c r="A88" s="2" t="str">
        <f>+IF(B88="N","",IF(COUNTIF(B:B,B88)&gt;1,COUNTIF(B$3:B88,B88),""))</f>
        <v/>
      </c>
      <c r="B88" s="2" t="str">
        <f>+IF(F88="Detention",IF(G88&amp;E88='Import Demurrage Detention'!$G$2&amp;'Import Demurrage Detention'!$C$3,"Y","N"),IF(G88&amp;E88='Import Demurrage Detention'!$H$2&amp;'Import Demurrage Detention'!$C$3,"Y","N"))</f>
        <v>N</v>
      </c>
      <c r="C88" s="3" t="s">
        <v>5395</v>
      </c>
      <c r="D88" s="3" t="s">
        <v>5396</v>
      </c>
      <c r="E88" s="3" t="s">
        <v>20</v>
      </c>
      <c r="F88" s="3" t="s">
        <v>5236</v>
      </c>
      <c r="G88" s="3" t="s">
        <v>114</v>
      </c>
      <c r="H88" s="4">
        <v>45180</v>
      </c>
      <c r="I88" s="82" t="s">
        <v>72</v>
      </c>
      <c r="J88" s="3" t="s">
        <v>23</v>
      </c>
      <c r="K88" s="82" t="s">
        <v>44</v>
      </c>
      <c r="L88" s="82" t="s">
        <v>25</v>
      </c>
      <c r="M88" s="82" t="s">
        <v>6736</v>
      </c>
      <c r="N88" s="82" t="s">
        <v>5399</v>
      </c>
      <c r="O88" s="82" t="s">
        <v>104</v>
      </c>
      <c r="P88" s="82" t="s">
        <v>5400</v>
      </c>
      <c r="Q88" s="3" t="s">
        <v>27</v>
      </c>
      <c r="R88" s="3" t="s">
        <v>27</v>
      </c>
      <c r="S88" s="3" t="s">
        <v>27</v>
      </c>
      <c r="T88" s="3" t="s">
        <v>27</v>
      </c>
      <c r="U88" s="3" t="s">
        <v>27</v>
      </c>
      <c r="V88" s="3" t="s">
        <v>27</v>
      </c>
      <c r="W88" s="2" t="str">
        <f t="shared" ref="W88" si="5">+G88&amp;E88&amp;F88</f>
        <v>CNNANNDemurrage</v>
      </c>
    </row>
    <row r="89" spans="1:24" s="2" customFormat="1" ht="15">
      <c r="A89" s="2" t="str">
        <f>+IF(B89="N","",IF(COUNTIF(B:B,B89)&gt;1,COUNTIF(B$3:B89,B89),""))</f>
        <v/>
      </c>
      <c r="B89" s="2" t="str">
        <f>+IF(F89="Detention",IF(G89&amp;E89='Import Demurrage Detention'!$G$2&amp;'Import Demurrage Detention'!$C$3,"Y","N"),IF(G89&amp;E89='Import Demurrage Detention'!$H$2&amp;'Import Demurrage Detention'!$C$3,"Y","N"))</f>
        <v>N</v>
      </c>
      <c r="C89" s="3" t="s">
        <v>5395</v>
      </c>
      <c r="D89" s="3" t="s">
        <v>5396</v>
      </c>
      <c r="E89" s="3" t="s">
        <v>20</v>
      </c>
      <c r="F89" s="3" t="s">
        <v>5236</v>
      </c>
      <c r="G89" s="3" t="s">
        <v>127</v>
      </c>
      <c r="H89" s="4">
        <v>45180</v>
      </c>
      <c r="I89" s="82" t="s">
        <v>72</v>
      </c>
      <c r="J89" s="3" t="s">
        <v>23</v>
      </c>
      <c r="K89" s="82" t="s">
        <v>24</v>
      </c>
      <c r="L89" s="82" t="s">
        <v>25</v>
      </c>
      <c r="M89" s="82" t="s">
        <v>6736</v>
      </c>
      <c r="N89" s="82" t="s">
        <v>7068</v>
      </c>
      <c r="O89" s="82" t="s">
        <v>104</v>
      </c>
      <c r="P89" s="82" t="s">
        <v>5398</v>
      </c>
      <c r="Q89" s="3" t="s">
        <v>27</v>
      </c>
      <c r="R89" s="3" t="s">
        <v>27</v>
      </c>
      <c r="S89" s="3" t="s">
        <v>27</v>
      </c>
      <c r="T89" s="3" t="s">
        <v>27</v>
      </c>
      <c r="U89" s="3" t="s">
        <v>27</v>
      </c>
      <c r="V89" s="3" t="s">
        <v>27</v>
      </c>
      <c r="W89" s="2" t="str">
        <f t="shared" si="3"/>
        <v>CNYATNDemurrage</v>
      </c>
    </row>
    <row r="90" spans="1:24" s="2" customFormat="1" ht="15">
      <c r="A90" s="2" t="str">
        <f>+IF(B90="N","",IF(COUNTIF(B:B,B90)&gt;1,COUNTIF(B$3:B90,B90),""))</f>
        <v/>
      </c>
      <c r="B90" s="2" t="str">
        <f>+IF(F90="Detention",IF(G90&amp;E90='Import Demurrage Detention'!$G$2&amp;'Import Demurrage Detention'!$C$3,"Y","N"),IF(G90&amp;E90='Import Demurrage Detention'!$H$2&amp;'Import Demurrage Detention'!$C$3,"Y","N"))</f>
        <v>N</v>
      </c>
      <c r="C90" s="3" t="s">
        <v>5395</v>
      </c>
      <c r="D90" s="3" t="s">
        <v>5396</v>
      </c>
      <c r="E90" s="3" t="s">
        <v>20</v>
      </c>
      <c r="F90" s="3" t="s">
        <v>5236</v>
      </c>
      <c r="G90" s="3" t="s">
        <v>127</v>
      </c>
      <c r="H90" s="4">
        <v>45180</v>
      </c>
      <c r="I90" s="82" t="s">
        <v>72</v>
      </c>
      <c r="J90" s="3" t="s">
        <v>23</v>
      </c>
      <c r="K90" s="82" t="s">
        <v>51</v>
      </c>
      <c r="L90" s="82" t="s">
        <v>25</v>
      </c>
      <c r="M90" s="82" t="s">
        <v>6736</v>
      </c>
      <c r="N90" s="82" t="s">
        <v>7068</v>
      </c>
      <c r="O90" s="82" t="s">
        <v>104</v>
      </c>
      <c r="P90" s="82" t="s">
        <v>5398</v>
      </c>
      <c r="Q90" s="3" t="s">
        <v>27</v>
      </c>
      <c r="R90" s="3" t="s">
        <v>27</v>
      </c>
      <c r="S90" s="3" t="s">
        <v>27</v>
      </c>
      <c r="T90" s="3" t="s">
        <v>27</v>
      </c>
      <c r="U90" s="3" t="s">
        <v>27</v>
      </c>
      <c r="V90" s="3" t="s">
        <v>27</v>
      </c>
      <c r="W90" s="2" t="str">
        <f t="shared" si="3"/>
        <v>CNYATNDemurrage</v>
      </c>
    </row>
    <row r="91" spans="1:24" s="2" customFormat="1" ht="15">
      <c r="A91" s="2" t="str">
        <f>+IF(B91="N","",IF(COUNTIF(B:B,B91)&gt;1,COUNTIF(B$3:B91,B91),""))</f>
        <v/>
      </c>
      <c r="B91" s="2" t="str">
        <f>+IF(F91="Detention",IF(G91&amp;E91='Import Demurrage Detention'!$G$2&amp;'Import Demurrage Detention'!$C$3,"Y","N"),IF(G91&amp;E91='Import Demurrage Detention'!$H$2&amp;'Import Demurrage Detention'!$C$3,"Y","N"))</f>
        <v>N</v>
      </c>
      <c r="C91" s="3" t="s">
        <v>5395</v>
      </c>
      <c r="D91" s="3" t="s">
        <v>5396</v>
      </c>
      <c r="E91" s="3" t="s">
        <v>20</v>
      </c>
      <c r="F91" s="3" t="s">
        <v>5236</v>
      </c>
      <c r="G91" s="3" t="s">
        <v>127</v>
      </c>
      <c r="H91" s="4">
        <v>45180</v>
      </c>
      <c r="I91" s="82" t="s">
        <v>72</v>
      </c>
      <c r="J91" s="3" t="s">
        <v>23</v>
      </c>
      <c r="K91" s="82" t="s">
        <v>5244</v>
      </c>
      <c r="L91" s="82" t="s">
        <v>25</v>
      </c>
      <c r="M91" s="82" t="s">
        <v>6736</v>
      </c>
      <c r="N91" s="82" t="s">
        <v>5399</v>
      </c>
      <c r="O91" s="82" t="s">
        <v>104</v>
      </c>
      <c r="P91" s="82" t="s">
        <v>5400</v>
      </c>
      <c r="Q91" s="3" t="s">
        <v>27</v>
      </c>
      <c r="R91" s="3" t="s">
        <v>27</v>
      </c>
      <c r="S91" s="3" t="s">
        <v>27</v>
      </c>
      <c r="T91" s="3" t="s">
        <v>27</v>
      </c>
      <c r="U91" s="3" t="s">
        <v>27</v>
      </c>
      <c r="V91" s="3" t="s">
        <v>27</v>
      </c>
      <c r="W91" s="2" t="str">
        <f t="shared" ref="W91" si="6">+G91&amp;E91&amp;F91</f>
        <v>CNYATNDemurrage</v>
      </c>
    </row>
    <row r="92" spans="1:24" s="2" customFormat="1" ht="15">
      <c r="A92" s="2" t="str">
        <f>+IF(B92="N","",IF(COUNTIF(B:B,B92)&gt;1,COUNTIF(B$3:B92,B92),""))</f>
        <v/>
      </c>
      <c r="B92" s="2" t="str">
        <f>+IF(F92="Detention",IF(G92&amp;E92='Import Demurrage Detention'!$G$2&amp;'Import Demurrage Detention'!$C$3,"Y","N"),IF(G92&amp;E92='Import Demurrage Detention'!$H$2&amp;'Import Demurrage Detention'!$C$3,"Y","N"))</f>
        <v>N</v>
      </c>
      <c r="C92" s="3" t="s">
        <v>5395</v>
      </c>
      <c r="D92" s="3" t="s">
        <v>5396</v>
      </c>
      <c r="E92" s="3" t="s">
        <v>20</v>
      </c>
      <c r="F92" s="3" t="s">
        <v>5236</v>
      </c>
      <c r="G92" s="3" t="s">
        <v>127</v>
      </c>
      <c r="H92" s="4">
        <v>45180</v>
      </c>
      <c r="I92" s="82" t="s">
        <v>72</v>
      </c>
      <c r="J92" s="3" t="s">
        <v>23</v>
      </c>
      <c r="K92" s="82" t="s">
        <v>44</v>
      </c>
      <c r="L92" s="82" t="s">
        <v>25</v>
      </c>
      <c r="M92" s="82" t="s">
        <v>6736</v>
      </c>
      <c r="N92" s="82" t="s">
        <v>5399</v>
      </c>
      <c r="O92" s="82" t="s">
        <v>104</v>
      </c>
      <c r="P92" s="82" t="s">
        <v>5400</v>
      </c>
      <c r="Q92" s="3" t="s">
        <v>27</v>
      </c>
      <c r="R92" s="3" t="s">
        <v>27</v>
      </c>
      <c r="S92" s="3" t="s">
        <v>27</v>
      </c>
      <c r="T92" s="3" t="s">
        <v>27</v>
      </c>
      <c r="U92" s="3" t="s">
        <v>27</v>
      </c>
      <c r="V92" s="3" t="s">
        <v>27</v>
      </c>
      <c r="W92" s="2" t="str">
        <f t="shared" si="3"/>
        <v>CNYATNDemurrage</v>
      </c>
    </row>
    <row r="93" spans="1:24" s="29" customFormat="1" ht="15">
      <c r="A93" s="2" t="str">
        <f>+IF(B93="N","",IF(COUNTIF(B:B,B93)&gt;1,COUNTIF(B$3:B93,B93),""))</f>
        <v/>
      </c>
      <c r="B93" s="2" t="str">
        <f>+IF(F93="Detention",IF(G93&amp;E93='Import Demurrage Detention'!$G$2&amp;'Import Demurrage Detention'!$C$3,"Y","N"),IF(G93&amp;E93='Import Demurrage Detention'!$H$2&amp;'Import Demurrage Detention'!$C$3,"Y","N"))</f>
        <v>N</v>
      </c>
      <c r="C93" s="24" t="s">
        <v>4749</v>
      </c>
      <c r="D93" s="24" t="s">
        <v>4745</v>
      </c>
      <c r="E93" s="24" t="s">
        <v>20</v>
      </c>
      <c r="F93" s="24" t="s">
        <v>21</v>
      </c>
      <c r="G93" s="24" t="s">
        <v>2357</v>
      </c>
      <c r="H93" s="31">
        <v>45180</v>
      </c>
      <c r="I93" s="24" t="s">
        <v>72</v>
      </c>
      <c r="J93" s="24" t="s">
        <v>23</v>
      </c>
      <c r="K93" s="69" t="s">
        <v>24</v>
      </c>
      <c r="L93" s="24" t="s">
        <v>25</v>
      </c>
      <c r="M93" s="24" t="s">
        <v>111</v>
      </c>
      <c r="N93" s="24" t="s">
        <v>4753</v>
      </c>
      <c r="O93" s="3" t="s">
        <v>27</v>
      </c>
      <c r="P93" s="3" t="s">
        <v>27</v>
      </c>
      <c r="Q93" s="24" t="s">
        <v>27</v>
      </c>
      <c r="R93" s="24" t="s">
        <v>27</v>
      </c>
      <c r="S93" s="24" t="s">
        <v>27</v>
      </c>
      <c r="T93" s="24" t="s">
        <v>27</v>
      </c>
      <c r="U93" s="24" t="s">
        <v>27</v>
      </c>
      <c r="V93" s="24" t="s">
        <v>27</v>
      </c>
      <c r="W93" s="2" t="str">
        <f t="shared" si="3"/>
        <v>COBQGNDetention</v>
      </c>
      <c r="X93" s="2"/>
    </row>
    <row r="94" spans="1:24" s="29" customFormat="1" ht="15">
      <c r="A94" s="2" t="str">
        <f>+IF(B94="N","",IF(COUNTIF(B:B,B94)&gt;1,COUNTIF(B$3:B94,B94),""))</f>
        <v/>
      </c>
      <c r="B94" s="2" t="str">
        <f>+IF(F94="Detention",IF(G94&amp;E94='Import Demurrage Detention'!$G$2&amp;'Import Demurrage Detention'!$C$3,"Y","N"),IF(G94&amp;E94='Import Demurrage Detention'!$H$2&amp;'Import Demurrage Detention'!$C$3,"Y","N"))</f>
        <v>N</v>
      </c>
      <c r="C94" s="24" t="s">
        <v>4749</v>
      </c>
      <c r="D94" s="24" t="s">
        <v>4745</v>
      </c>
      <c r="E94" s="24" t="s">
        <v>20</v>
      </c>
      <c r="F94" s="24" t="s">
        <v>21</v>
      </c>
      <c r="G94" s="24" t="s">
        <v>2357</v>
      </c>
      <c r="H94" s="31">
        <v>45180</v>
      </c>
      <c r="I94" s="24" t="s">
        <v>72</v>
      </c>
      <c r="J94" s="24" t="s">
        <v>23</v>
      </c>
      <c r="K94" s="69" t="s">
        <v>5244</v>
      </c>
      <c r="L94" s="24" t="s">
        <v>25</v>
      </c>
      <c r="M94" s="24" t="s">
        <v>111</v>
      </c>
      <c r="N94" s="24" t="s">
        <v>4753</v>
      </c>
      <c r="O94" s="3" t="s">
        <v>27</v>
      </c>
      <c r="P94" s="3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" t="str">
        <f t="shared" si="3"/>
        <v>COBQGNDetention</v>
      </c>
      <c r="X94" s="2"/>
    </row>
    <row r="95" spans="1:24" s="29" customFormat="1" ht="15">
      <c r="A95" s="2" t="str">
        <f>+IF(B95="N","",IF(COUNTIF(B:B,B95)&gt;1,COUNTIF(B$3:B95,B95),""))</f>
        <v/>
      </c>
      <c r="B95" s="2" t="str">
        <f>+IF(F95="Detention",IF(G95&amp;E95='Import Demurrage Detention'!$G$2&amp;'Import Demurrage Detention'!$C$3,"Y","N"),IF(G95&amp;E95='Import Demurrage Detention'!$H$2&amp;'Import Demurrage Detention'!$C$3,"Y","N"))</f>
        <v>N</v>
      </c>
      <c r="C95" s="30" t="s">
        <v>4749</v>
      </c>
      <c r="D95" s="30" t="s">
        <v>4745</v>
      </c>
      <c r="E95" s="30" t="s">
        <v>20</v>
      </c>
      <c r="F95" s="30" t="s">
        <v>21</v>
      </c>
      <c r="G95" s="30" t="s">
        <v>2357</v>
      </c>
      <c r="H95" s="31">
        <v>45180</v>
      </c>
      <c r="I95" s="24" t="s">
        <v>72</v>
      </c>
      <c r="J95" s="30" t="s">
        <v>23</v>
      </c>
      <c r="K95" s="70" t="s">
        <v>44</v>
      </c>
      <c r="L95" s="30" t="s">
        <v>25</v>
      </c>
      <c r="M95" s="30" t="s">
        <v>111</v>
      </c>
      <c r="N95" s="30" t="s">
        <v>4753</v>
      </c>
      <c r="O95" s="30" t="s">
        <v>27</v>
      </c>
      <c r="P95" s="30" t="s">
        <v>27</v>
      </c>
      <c r="Q95" s="30" t="s">
        <v>27</v>
      </c>
      <c r="R95" s="30" t="s">
        <v>27</v>
      </c>
      <c r="S95" s="30" t="s">
        <v>27</v>
      </c>
      <c r="T95" s="30" t="s">
        <v>27</v>
      </c>
      <c r="U95" s="30" t="s">
        <v>27</v>
      </c>
      <c r="V95" s="30" t="s">
        <v>27</v>
      </c>
      <c r="W95" s="2" t="str">
        <f t="shared" si="3"/>
        <v>COBQGNDetention</v>
      </c>
      <c r="X95" s="2"/>
    </row>
    <row r="96" spans="1:24" s="29" customFormat="1" ht="15">
      <c r="A96" s="2" t="str">
        <f>+IF(B96="N","",IF(COUNTIF(B:B,B96)&gt;1,COUNTIF(B$3:B96,B96),""))</f>
        <v/>
      </c>
      <c r="B96" s="2" t="str">
        <f>+IF(F96="Detention",IF(G96&amp;E96='Import Demurrage Detention'!$G$2&amp;'Import Demurrage Detention'!$C$3,"Y","N"),IF(G96&amp;E96='Import Demurrage Detention'!$H$2&amp;'Import Demurrage Detention'!$C$3,"Y","N"))</f>
        <v>N</v>
      </c>
      <c r="C96" s="24" t="s">
        <v>1938</v>
      </c>
      <c r="D96" s="24" t="s">
        <v>4745</v>
      </c>
      <c r="E96" s="24" t="s">
        <v>20</v>
      </c>
      <c r="F96" s="24" t="s">
        <v>21</v>
      </c>
      <c r="G96" s="24" t="s">
        <v>2494</v>
      </c>
      <c r="H96" s="4" t="s">
        <v>6750</v>
      </c>
      <c r="I96" s="24" t="s">
        <v>5299</v>
      </c>
      <c r="J96" s="24" t="s">
        <v>23</v>
      </c>
      <c r="K96" s="69" t="s">
        <v>24</v>
      </c>
      <c r="L96" s="24" t="s">
        <v>25</v>
      </c>
      <c r="M96" s="24" t="s">
        <v>5300</v>
      </c>
      <c r="N96" s="24" t="s">
        <v>360</v>
      </c>
      <c r="O96" s="3" t="s">
        <v>27</v>
      </c>
      <c r="P96" s="3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" t="str">
        <f t="shared" si="3"/>
        <v>CRSJONDetention</v>
      </c>
      <c r="X96" s="2"/>
    </row>
    <row r="97" spans="1:24" s="29" customFormat="1" ht="15">
      <c r="A97" s="2" t="str">
        <f>+IF(B97="N","",IF(COUNTIF(B:B,B97)&gt;1,COUNTIF(B$3:B97,B97),""))</f>
        <v/>
      </c>
      <c r="B97" s="2" t="str">
        <f>+IF(F97="Detention",IF(G97&amp;E97='Import Demurrage Detention'!$G$2&amp;'Import Demurrage Detention'!$C$3,"Y","N"),IF(G97&amp;E97='Import Demurrage Detention'!$H$2&amp;'Import Demurrage Detention'!$C$3,"Y","N"))</f>
        <v>N</v>
      </c>
      <c r="C97" s="24" t="s">
        <v>1938</v>
      </c>
      <c r="D97" s="24" t="s">
        <v>4745</v>
      </c>
      <c r="E97" s="24" t="s">
        <v>20</v>
      </c>
      <c r="F97" s="24" t="s">
        <v>21</v>
      </c>
      <c r="G97" s="24" t="s">
        <v>2494</v>
      </c>
      <c r="H97" s="4" t="s">
        <v>6750</v>
      </c>
      <c r="I97" s="24" t="s">
        <v>5299</v>
      </c>
      <c r="J97" s="24" t="s">
        <v>23</v>
      </c>
      <c r="K97" s="69" t="s">
        <v>5244</v>
      </c>
      <c r="L97" s="24" t="s">
        <v>25</v>
      </c>
      <c r="M97" s="24" t="s">
        <v>5300</v>
      </c>
      <c r="N97" s="24" t="s">
        <v>360</v>
      </c>
      <c r="O97" s="3" t="s">
        <v>27</v>
      </c>
      <c r="P97" s="3" t="s">
        <v>27</v>
      </c>
      <c r="Q97" s="24" t="s">
        <v>27</v>
      </c>
      <c r="R97" s="24" t="s">
        <v>27</v>
      </c>
      <c r="S97" s="24" t="s">
        <v>27</v>
      </c>
      <c r="T97" s="24" t="s">
        <v>27</v>
      </c>
      <c r="U97" s="24" t="s">
        <v>27</v>
      </c>
      <c r="V97" s="24" t="s">
        <v>27</v>
      </c>
      <c r="W97" s="2" t="str">
        <f t="shared" si="3"/>
        <v>CRSJONDetention</v>
      </c>
      <c r="X97" s="2"/>
    </row>
    <row r="98" spans="1:24" s="29" customFormat="1" ht="15">
      <c r="A98" s="2" t="str">
        <f>+IF(B98="N","",IF(COUNTIF(B:B,B98)&gt;1,COUNTIF(B$3:B98,B98),""))</f>
        <v/>
      </c>
      <c r="B98" s="2" t="str">
        <f>+IF(F98="Detention",IF(G98&amp;E98='Import Demurrage Detention'!$G$2&amp;'Import Demurrage Detention'!$C$3,"Y","N"),IF(G98&amp;E98='Import Demurrage Detention'!$H$2&amp;'Import Demurrage Detention'!$C$3,"Y","N"))</f>
        <v>N</v>
      </c>
      <c r="C98" s="30" t="s">
        <v>1938</v>
      </c>
      <c r="D98" s="30" t="s">
        <v>4745</v>
      </c>
      <c r="E98" s="30" t="s">
        <v>20</v>
      </c>
      <c r="F98" s="30" t="s">
        <v>21</v>
      </c>
      <c r="G98" s="30" t="s">
        <v>2494</v>
      </c>
      <c r="H98" s="4" t="s">
        <v>6750</v>
      </c>
      <c r="I98" s="24" t="s">
        <v>5299</v>
      </c>
      <c r="J98" s="30" t="s">
        <v>23</v>
      </c>
      <c r="K98" s="70" t="s">
        <v>44</v>
      </c>
      <c r="L98" s="30" t="s">
        <v>25</v>
      </c>
      <c r="M98" s="24" t="s">
        <v>5300</v>
      </c>
      <c r="N98" s="30" t="s">
        <v>360</v>
      </c>
      <c r="O98" s="30" t="s">
        <v>27</v>
      </c>
      <c r="P98" s="30" t="s">
        <v>27</v>
      </c>
      <c r="Q98" s="30" t="s">
        <v>27</v>
      </c>
      <c r="R98" s="30" t="s">
        <v>27</v>
      </c>
      <c r="S98" s="30" t="s">
        <v>27</v>
      </c>
      <c r="T98" s="30" t="s">
        <v>27</v>
      </c>
      <c r="U98" s="30" t="s">
        <v>27</v>
      </c>
      <c r="V98" s="30" t="s">
        <v>27</v>
      </c>
      <c r="W98" s="2" t="str">
        <f t="shared" si="3"/>
        <v>CRSJONDetention</v>
      </c>
      <c r="X98" s="2"/>
    </row>
    <row r="99" spans="1:24" s="29" customFormat="1" ht="15">
      <c r="A99" s="2" t="str">
        <f>+IF(B99="N","",IF(COUNTIF(B:B,B99)&gt;1,COUNTIF(B$3:B99,B99),""))</f>
        <v/>
      </c>
      <c r="B99" s="2" t="str">
        <f>+IF(F99="Detention",IF(G99&amp;E99='Import Demurrage Detention'!$G$2&amp;'Import Demurrage Detention'!$C$3,"Y","N"),IF(G99&amp;E99='Import Demurrage Detention'!$H$2&amp;'Import Demurrage Detention'!$C$3,"Y","N"))</f>
        <v>N</v>
      </c>
      <c r="C99" s="3" t="s">
        <v>138</v>
      </c>
      <c r="D99" s="3" t="s">
        <v>5312</v>
      </c>
      <c r="E99" s="3" t="s">
        <v>20</v>
      </c>
      <c r="F99" s="3" t="s">
        <v>21</v>
      </c>
      <c r="G99" s="3" t="s">
        <v>139</v>
      </c>
      <c r="H99" s="4">
        <v>43862</v>
      </c>
      <c r="I99" s="3" t="s">
        <v>64</v>
      </c>
      <c r="J99" s="3" t="s">
        <v>23</v>
      </c>
      <c r="K99" s="68" t="s">
        <v>24</v>
      </c>
      <c r="L99" s="3" t="s">
        <v>25</v>
      </c>
      <c r="M99" s="3" t="s">
        <v>103</v>
      </c>
      <c r="N99" s="3" t="s">
        <v>5314</v>
      </c>
      <c r="O99" s="3" t="s">
        <v>104</v>
      </c>
      <c r="P99" s="3" t="s">
        <v>5298</v>
      </c>
      <c r="Q99" s="3" t="s">
        <v>27</v>
      </c>
      <c r="R99" s="3" t="s">
        <v>27</v>
      </c>
      <c r="S99" s="3" t="s">
        <v>27</v>
      </c>
      <c r="T99" s="3" t="s">
        <v>27</v>
      </c>
      <c r="U99" s="3" t="s">
        <v>27</v>
      </c>
      <c r="V99" s="3" t="s">
        <v>27</v>
      </c>
      <c r="W99" s="2" t="str">
        <f t="shared" si="3"/>
        <v>HRRJKNDetention</v>
      </c>
      <c r="X99" s="2"/>
    </row>
    <row r="100" spans="1:24" s="29" customFormat="1" ht="15">
      <c r="A100" s="2" t="str">
        <f>+IF(B100="N","",IF(COUNTIF(B:B,B100)&gt;1,COUNTIF(B$3:B100,B100),""))</f>
        <v/>
      </c>
      <c r="B100" s="2" t="str">
        <f>+IF(F100="Detention",IF(G100&amp;E100='Import Demurrage Detention'!$G$2&amp;'Import Demurrage Detention'!$C$3,"Y","N"),IF(G100&amp;E100='Import Demurrage Detention'!$H$2&amp;'Import Demurrage Detention'!$C$3,"Y","N"))</f>
        <v>N</v>
      </c>
      <c r="C100" s="3" t="s">
        <v>138</v>
      </c>
      <c r="D100" s="3" t="s">
        <v>5312</v>
      </c>
      <c r="E100" s="3" t="s">
        <v>20</v>
      </c>
      <c r="F100" s="3" t="s">
        <v>21</v>
      </c>
      <c r="G100" s="3" t="s">
        <v>139</v>
      </c>
      <c r="H100" s="4">
        <v>43862</v>
      </c>
      <c r="I100" s="3" t="s">
        <v>64</v>
      </c>
      <c r="J100" s="3" t="s">
        <v>23</v>
      </c>
      <c r="K100" s="68" t="s">
        <v>5244</v>
      </c>
      <c r="L100" s="3" t="s">
        <v>25</v>
      </c>
      <c r="M100" s="3" t="s">
        <v>103</v>
      </c>
      <c r="N100" s="3" t="s">
        <v>5316</v>
      </c>
      <c r="O100" s="3" t="s">
        <v>104</v>
      </c>
      <c r="P100" s="3" t="s">
        <v>5320</v>
      </c>
      <c r="Q100" s="3" t="s">
        <v>27</v>
      </c>
      <c r="R100" s="3" t="s">
        <v>27</v>
      </c>
      <c r="S100" s="3" t="s">
        <v>27</v>
      </c>
      <c r="T100" s="3" t="s">
        <v>27</v>
      </c>
      <c r="U100" s="3" t="s">
        <v>27</v>
      </c>
      <c r="V100" s="3" t="s">
        <v>27</v>
      </c>
      <c r="W100" s="2" t="str">
        <f t="shared" si="3"/>
        <v>HRRJKNDetention</v>
      </c>
      <c r="X100" s="2"/>
    </row>
    <row r="101" spans="1:24" s="29" customFormat="1" ht="15">
      <c r="A101" s="2" t="str">
        <f>+IF(B101="N","",IF(COUNTIF(B:B,B101)&gt;1,COUNTIF(B$3:B101,B101),""))</f>
        <v/>
      </c>
      <c r="B101" s="2" t="str">
        <f>+IF(F101="Detention",IF(G101&amp;E101='Import Demurrage Detention'!$G$2&amp;'Import Demurrage Detention'!$C$3,"Y","N"),IF(G101&amp;E101='Import Demurrage Detention'!$H$2&amp;'Import Demurrage Detention'!$C$3,"Y","N"))</f>
        <v>N</v>
      </c>
      <c r="C101" s="24" t="s">
        <v>4750</v>
      </c>
      <c r="D101" s="24" t="s">
        <v>4745</v>
      </c>
      <c r="E101" s="24" t="s">
        <v>20</v>
      </c>
      <c r="F101" s="24" t="s">
        <v>21</v>
      </c>
      <c r="G101" s="24" t="s">
        <v>2323</v>
      </c>
      <c r="H101" s="4">
        <v>45180</v>
      </c>
      <c r="I101" s="24" t="s">
        <v>49</v>
      </c>
      <c r="J101" s="24" t="s">
        <v>23</v>
      </c>
      <c r="K101" s="69" t="s">
        <v>24</v>
      </c>
      <c r="L101" s="24" t="s">
        <v>25</v>
      </c>
      <c r="M101" s="24" t="s">
        <v>5425</v>
      </c>
      <c r="N101" s="24" t="s">
        <v>5444</v>
      </c>
      <c r="O101" s="24" t="s">
        <v>69</v>
      </c>
      <c r="P101" s="24" t="s">
        <v>34</v>
      </c>
      <c r="Q101" s="24" t="s">
        <v>27</v>
      </c>
      <c r="R101" s="24" t="s">
        <v>27</v>
      </c>
      <c r="S101" s="24" t="s">
        <v>27</v>
      </c>
      <c r="T101" s="24" t="s">
        <v>27</v>
      </c>
      <c r="U101" s="24" t="s">
        <v>27</v>
      </c>
      <c r="V101" s="24" t="s">
        <v>27</v>
      </c>
      <c r="W101" s="2" t="str">
        <f t="shared" si="3"/>
        <v>CWWILNDetention</v>
      </c>
      <c r="X101" s="2"/>
    </row>
    <row r="102" spans="1:24" s="29" customFormat="1" ht="15">
      <c r="A102" s="2" t="str">
        <f>+IF(B102="N","",IF(COUNTIF(B:B,B102)&gt;1,COUNTIF(B$3:B102,B102),""))</f>
        <v/>
      </c>
      <c r="B102" s="2" t="str">
        <f>+IF(F102="Detention",IF(G102&amp;E102='Import Demurrage Detention'!$G$2&amp;'Import Demurrage Detention'!$C$3,"Y","N"),IF(G102&amp;E102='Import Demurrage Detention'!$H$2&amp;'Import Demurrage Detention'!$C$3,"Y","N"))</f>
        <v>N</v>
      </c>
      <c r="C102" s="24" t="s">
        <v>4750</v>
      </c>
      <c r="D102" s="24" t="s">
        <v>4745</v>
      </c>
      <c r="E102" s="24" t="s">
        <v>20</v>
      </c>
      <c r="F102" s="24" t="s">
        <v>21</v>
      </c>
      <c r="G102" s="24" t="s">
        <v>2323</v>
      </c>
      <c r="H102" s="4">
        <v>45180</v>
      </c>
      <c r="I102" s="24" t="s">
        <v>49</v>
      </c>
      <c r="J102" s="24" t="s">
        <v>23</v>
      </c>
      <c r="K102" s="69" t="s">
        <v>5244</v>
      </c>
      <c r="L102" s="24" t="s">
        <v>25</v>
      </c>
      <c r="M102" s="24" t="s">
        <v>5425</v>
      </c>
      <c r="N102" s="24" t="s">
        <v>5444</v>
      </c>
      <c r="O102" s="24" t="s">
        <v>69</v>
      </c>
      <c r="P102" s="24" t="s">
        <v>34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" t="str">
        <f t="shared" si="3"/>
        <v>CWWILNDetention</v>
      </c>
      <c r="X102" s="2"/>
    </row>
    <row r="103" spans="1:24" s="29" customFormat="1" ht="15">
      <c r="A103" s="2" t="str">
        <f>+IF(B103="N","",IF(COUNTIF(B:B,B103)&gt;1,COUNTIF(B$3:B103,B103),""))</f>
        <v/>
      </c>
      <c r="B103" s="2" t="str">
        <f>+IF(F103="Detention",IF(G103&amp;E103='Import Demurrage Detention'!$G$2&amp;'Import Demurrage Detention'!$C$3,"Y","N"),IF(G103&amp;E103='Import Demurrage Detention'!$H$2&amp;'Import Demurrage Detention'!$C$3,"Y","N"))</f>
        <v>N</v>
      </c>
      <c r="C103" s="30" t="s">
        <v>4750</v>
      </c>
      <c r="D103" s="30" t="s">
        <v>4745</v>
      </c>
      <c r="E103" s="30" t="s">
        <v>20</v>
      </c>
      <c r="F103" s="30" t="s">
        <v>21</v>
      </c>
      <c r="G103" s="30" t="s">
        <v>2323</v>
      </c>
      <c r="H103" s="4">
        <v>45180</v>
      </c>
      <c r="I103" s="30" t="s">
        <v>64</v>
      </c>
      <c r="J103" s="30" t="s">
        <v>23</v>
      </c>
      <c r="K103" s="70" t="s">
        <v>44</v>
      </c>
      <c r="L103" s="30" t="s">
        <v>25</v>
      </c>
      <c r="M103" s="30" t="s">
        <v>168</v>
      </c>
      <c r="N103" s="30" t="s">
        <v>237</v>
      </c>
      <c r="O103" s="30" t="s">
        <v>169</v>
      </c>
      <c r="P103" s="30" t="s">
        <v>153</v>
      </c>
      <c r="Q103" s="30" t="s">
        <v>27</v>
      </c>
      <c r="R103" s="30" t="s">
        <v>27</v>
      </c>
      <c r="S103" s="30" t="s">
        <v>27</v>
      </c>
      <c r="T103" s="30" t="s">
        <v>27</v>
      </c>
      <c r="U103" s="30" t="s">
        <v>27</v>
      </c>
      <c r="V103" s="30" t="s">
        <v>27</v>
      </c>
      <c r="W103" s="2" t="str">
        <f t="shared" si="3"/>
        <v>CWWILNDetention</v>
      </c>
      <c r="X103" s="2"/>
    </row>
    <row r="104" spans="1:24" s="29" customFormat="1" ht="15">
      <c r="A104" s="2" t="str">
        <f>+IF(B104="N","",IF(COUNTIF(B:B,B104)&gt;1,COUNTIF(B$3:B104,B104),""))</f>
        <v/>
      </c>
      <c r="B104" s="2" t="str">
        <f>+IF(F104="Detention",IF(G104&amp;E104='Import Demurrage Detention'!$G$2&amp;'Import Demurrage Detention'!$C$3,"Y","N"),IF(G104&amp;E104='Import Demurrage Detention'!$H$2&amp;'Import Demurrage Detention'!$C$3,"Y","N"))</f>
        <v>N</v>
      </c>
      <c r="C104" s="3" t="s">
        <v>141</v>
      </c>
      <c r="D104" s="3" t="s">
        <v>5312</v>
      </c>
      <c r="E104" s="3" t="s">
        <v>20</v>
      </c>
      <c r="F104" s="3" t="s">
        <v>21</v>
      </c>
      <c r="G104" s="3" t="s">
        <v>6950</v>
      </c>
      <c r="H104" s="4">
        <v>44621</v>
      </c>
      <c r="I104" s="3" t="s">
        <v>68</v>
      </c>
      <c r="J104" s="3" t="s">
        <v>23</v>
      </c>
      <c r="K104" s="68" t="s">
        <v>24</v>
      </c>
      <c r="L104" s="3" t="s">
        <v>25</v>
      </c>
      <c r="M104" s="3" t="s">
        <v>6826</v>
      </c>
      <c r="N104" s="3" t="s">
        <v>5316</v>
      </c>
      <c r="O104" s="3" t="s">
        <v>41</v>
      </c>
      <c r="P104" s="3" t="s">
        <v>5317</v>
      </c>
      <c r="Q104" s="3" t="s">
        <v>27</v>
      </c>
      <c r="R104" s="3" t="s">
        <v>27</v>
      </c>
      <c r="S104" s="3" t="s">
        <v>27</v>
      </c>
      <c r="T104" s="3" t="s">
        <v>27</v>
      </c>
      <c r="U104" s="3" t="s">
        <v>27</v>
      </c>
      <c r="V104" s="3" t="s">
        <v>27</v>
      </c>
      <c r="W104" s="2" t="str">
        <f t="shared" si="3"/>
        <v>CYAYINDetention</v>
      </c>
      <c r="X104" s="2"/>
    </row>
    <row r="105" spans="1:24" s="29" customFormat="1" ht="15">
      <c r="A105" s="2" t="str">
        <f>+IF(B105="N","",IF(COUNTIF(B:B,B105)&gt;1,COUNTIF(B$3:B105,B105),""))</f>
        <v/>
      </c>
      <c r="B105" s="2" t="str">
        <f>+IF(F105="Detention",IF(G105&amp;E105='Import Demurrage Detention'!$G$2&amp;'Import Demurrage Detention'!$C$3,"Y","N"),IF(G105&amp;E105='Import Demurrage Detention'!$H$2&amp;'Import Demurrage Detention'!$C$3,"Y","N"))</f>
        <v>N</v>
      </c>
      <c r="C105" s="3" t="s">
        <v>141</v>
      </c>
      <c r="D105" s="3" t="s">
        <v>5312</v>
      </c>
      <c r="E105" s="3" t="s">
        <v>20</v>
      </c>
      <c r="F105" s="3" t="s">
        <v>21</v>
      </c>
      <c r="G105" s="3" t="s">
        <v>6950</v>
      </c>
      <c r="H105" s="4">
        <v>44621</v>
      </c>
      <c r="I105" s="3" t="s">
        <v>68</v>
      </c>
      <c r="J105" s="3" t="s">
        <v>23</v>
      </c>
      <c r="K105" s="68" t="s">
        <v>5244</v>
      </c>
      <c r="L105" s="3" t="s">
        <v>25</v>
      </c>
      <c r="M105" s="3" t="s">
        <v>6826</v>
      </c>
      <c r="N105" s="3" t="s">
        <v>5317</v>
      </c>
      <c r="O105" s="3" t="s">
        <v>41</v>
      </c>
      <c r="P105" s="3" t="s">
        <v>5318</v>
      </c>
      <c r="Q105" s="3" t="s">
        <v>27</v>
      </c>
      <c r="R105" s="3" t="s">
        <v>27</v>
      </c>
      <c r="S105" s="3" t="s">
        <v>27</v>
      </c>
      <c r="T105" s="3" t="s">
        <v>27</v>
      </c>
      <c r="U105" s="3" t="s">
        <v>27</v>
      </c>
      <c r="V105" s="3" t="s">
        <v>27</v>
      </c>
      <c r="W105" s="2" t="str">
        <f t="shared" si="3"/>
        <v>CYAYINDetention</v>
      </c>
      <c r="X105" s="2"/>
    </row>
    <row r="106" spans="1:24" s="29" customFormat="1" ht="15">
      <c r="A106" s="2" t="str">
        <f>+IF(B106="N","",IF(COUNTIF(B:B,B106)&gt;1,COUNTIF(B$3:B106,B106),""))</f>
        <v/>
      </c>
      <c r="B106" s="2" t="str">
        <f>+IF(F106="Detention",IF(G106&amp;E106='Import Demurrage Detention'!$G$2&amp;'Import Demurrage Detention'!$C$3,"Y","N"),IF(G106&amp;E106='Import Demurrage Detention'!$H$2&amp;'Import Demurrage Detention'!$C$3,"Y","N"))</f>
        <v>N</v>
      </c>
      <c r="C106" s="30" t="s">
        <v>143</v>
      </c>
      <c r="D106" s="30" t="s">
        <v>5432</v>
      </c>
      <c r="E106" s="30" t="s">
        <v>20</v>
      </c>
      <c r="F106" s="30" t="s">
        <v>5236</v>
      </c>
      <c r="G106" s="30" t="s">
        <v>5631</v>
      </c>
      <c r="H106" s="31">
        <v>44034</v>
      </c>
      <c r="I106" s="30" t="s">
        <v>5299</v>
      </c>
      <c r="J106" s="30" t="s">
        <v>5392</v>
      </c>
      <c r="K106" s="70" t="s">
        <v>24</v>
      </c>
      <c r="L106" s="3" t="s">
        <v>25</v>
      </c>
      <c r="M106" s="3" t="s">
        <v>5294</v>
      </c>
      <c r="N106" s="30" t="s">
        <v>5551</v>
      </c>
      <c r="O106" s="30" t="s">
        <v>98</v>
      </c>
      <c r="P106" s="30" t="s">
        <v>5560</v>
      </c>
      <c r="Q106" s="30" t="s">
        <v>27</v>
      </c>
      <c r="R106" s="30" t="s">
        <v>27</v>
      </c>
      <c r="S106" s="30" t="s">
        <v>27</v>
      </c>
      <c r="T106" s="30" t="s">
        <v>27</v>
      </c>
      <c r="U106" s="30" t="s">
        <v>27</v>
      </c>
      <c r="V106" s="30" t="s">
        <v>27</v>
      </c>
      <c r="W106" s="2" t="str">
        <f t="shared" si="3"/>
        <v>CZINTNDemurrage</v>
      </c>
      <c r="X106" s="2"/>
    </row>
    <row r="107" spans="1:24" s="29" customFormat="1" ht="15">
      <c r="A107" s="2" t="str">
        <f>+IF(B107="N","",IF(COUNTIF(B:B,B107)&gt;1,COUNTIF(B$3:B107,B107),""))</f>
        <v/>
      </c>
      <c r="B107" s="2" t="str">
        <f>+IF(F107="Detention",IF(G107&amp;E107='Import Demurrage Detention'!$G$2&amp;'Import Demurrage Detention'!$C$3,"Y","N"),IF(G107&amp;E107='Import Demurrage Detention'!$H$2&amp;'Import Demurrage Detention'!$C$3,"Y","N"))</f>
        <v>N</v>
      </c>
      <c r="C107" s="30" t="s">
        <v>143</v>
      </c>
      <c r="D107" s="30" t="s">
        <v>5432</v>
      </c>
      <c r="E107" s="30" t="s">
        <v>20</v>
      </c>
      <c r="F107" s="30" t="s">
        <v>5236</v>
      </c>
      <c r="G107" s="30" t="s">
        <v>5631</v>
      </c>
      <c r="H107" s="31">
        <v>44034</v>
      </c>
      <c r="I107" s="30" t="s">
        <v>5299</v>
      </c>
      <c r="J107" s="30" t="s">
        <v>5392</v>
      </c>
      <c r="K107" s="70" t="s">
        <v>5244</v>
      </c>
      <c r="L107" s="3" t="s">
        <v>25</v>
      </c>
      <c r="M107" s="3" t="s">
        <v>5294</v>
      </c>
      <c r="N107" s="30" t="s">
        <v>5560</v>
      </c>
      <c r="O107" s="30" t="s">
        <v>98</v>
      </c>
      <c r="P107" s="30" t="s">
        <v>5624</v>
      </c>
      <c r="Q107" s="30" t="s">
        <v>27</v>
      </c>
      <c r="R107" s="30" t="s">
        <v>27</v>
      </c>
      <c r="S107" s="30" t="s">
        <v>27</v>
      </c>
      <c r="T107" s="30" t="s">
        <v>27</v>
      </c>
      <c r="U107" s="30" t="s">
        <v>27</v>
      </c>
      <c r="V107" s="30" t="s">
        <v>27</v>
      </c>
      <c r="W107" s="2" t="str">
        <f t="shared" si="3"/>
        <v>CZINTNDemurrage</v>
      </c>
      <c r="X107" s="2"/>
    </row>
    <row r="108" spans="1:24" s="29" customFormat="1" ht="15">
      <c r="A108" s="2" t="str">
        <f>+IF(B108="N","",IF(COUNTIF(B:B,B108)&gt;1,COUNTIF(B$3:B108,B108),""))</f>
        <v/>
      </c>
      <c r="B108" s="2" t="str">
        <f>+IF(F108="Detention",IF(G108&amp;E108='Import Demurrage Detention'!$G$2&amp;'Import Demurrage Detention'!$C$3,"Y","N"),IF(G108&amp;E108='Import Demurrage Detention'!$H$2&amp;'Import Demurrage Detention'!$C$3,"Y","N"))</f>
        <v>N</v>
      </c>
      <c r="C108" s="30" t="s">
        <v>143</v>
      </c>
      <c r="D108" s="30" t="s">
        <v>5432</v>
      </c>
      <c r="E108" s="30" t="s">
        <v>20</v>
      </c>
      <c r="F108" s="30" t="s">
        <v>21</v>
      </c>
      <c r="G108" s="30" t="s">
        <v>5631</v>
      </c>
      <c r="H108" s="31">
        <v>44034</v>
      </c>
      <c r="I108" s="30" t="s">
        <v>84</v>
      </c>
      <c r="J108" s="30" t="s">
        <v>65</v>
      </c>
      <c r="K108" s="70" t="s">
        <v>24</v>
      </c>
      <c r="L108" s="3" t="s">
        <v>25</v>
      </c>
      <c r="M108" s="3" t="s">
        <v>5639</v>
      </c>
      <c r="N108" s="30" t="s">
        <v>5580</v>
      </c>
      <c r="O108" s="30" t="s">
        <v>27</v>
      </c>
      <c r="P108" s="30" t="s">
        <v>27</v>
      </c>
      <c r="Q108" s="30" t="s">
        <v>27</v>
      </c>
      <c r="R108" s="30" t="s">
        <v>27</v>
      </c>
      <c r="S108" s="30" t="s">
        <v>27</v>
      </c>
      <c r="T108" s="30" t="s">
        <v>27</v>
      </c>
      <c r="U108" s="30" t="s">
        <v>27</v>
      </c>
      <c r="V108" s="30" t="s">
        <v>27</v>
      </c>
      <c r="W108" s="2" t="str">
        <f t="shared" si="3"/>
        <v>CZINTNDetention</v>
      </c>
      <c r="X108" s="2"/>
    </row>
    <row r="109" spans="1:24" s="29" customFormat="1" ht="15">
      <c r="A109" s="2" t="str">
        <f>+IF(B109="N","",IF(COUNTIF(B:B,B109)&gt;1,COUNTIF(B$3:B109,B109),""))</f>
        <v/>
      </c>
      <c r="B109" s="2" t="str">
        <f>+IF(F109="Detention",IF(G109&amp;E109='Import Demurrage Detention'!$G$2&amp;'Import Demurrage Detention'!$C$3,"Y","N"),IF(G109&amp;E109='Import Demurrage Detention'!$H$2&amp;'Import Demurrage Detention'!$C$3,"Y","N"))</f>
        <v>N</v>
      </c>
      <c r="C109" s="30" t="s">
        <v>143</v>
      </c>
      <c r="D109" s="30" t="s">
        <v>5432</v>
      </c>
      <c r="E109" s="30" t="s">
        <v>20</v>
      </c>
      <c r="F109" s="30" t="s">
        <v>21</v>
      </c>
      <c r="G109" s="30" t="s">
        <v>5631</v>
      </c>
      <c r="H109" s="31">
        <v>44034</v>
      </c>
      <c r="I109" s="30" t="s">
        <v>84</v>
      </c>
      <c r="J109" s="30" t="s">
        <v>65</v>
      </c>
      <c r="K109" s="70" t="s">
        <v>5244</v>
      </c>
      <c r="L109" s="3" t="s">
        <v>25</v>
      </c>
      <c r="M109" s="3" t="s">
        <v>5639</v>
      </c>
      <c r="N109" s="30" t="s">
        <v>5387</v>
      </c>
      <c r="O109" s="30" t="s">
        <v>27</v>
      </c>
      <c r="P109" s="30" t="s">
        <v>27</v>
      </c>
      <c r="Q109" s="30" t="s">
        <v>27</v>
      </c>
      <c r="R109" s="30" t="s">
        <v>27</v>
      </c>
      <c r="S109" s="30" t="s">
        <v>27</v>
      </c>
      <c r="T109" s="30" t="s">
        <v>27</v>
      </c>
      <c r="U109" s="30" t="s">
        <v>27</v>
      </c>
      <c r="V109" s="30" t="s">
        <v>27</v>
      </c>
      <c r="W109" s="2" t="str">
        <f t="shared" si="3"/>
        <v>CZINTNDetention</v>
      </c>
      <c r="X109" s="2"/>
    </row>
    <row r="110" spans="1:24" s="29" customFormat="1" ht="15">
      <c r="A110" s="2" t="str">
        <f>+IF(B110="N","",IF(COUNTIF(B:B,B110)&gt;1,COUNTIF(B$3:B110,B110),""))</f>
        <v/>
      </c>
      <c r="B110" s="2" t="str">
        <f>+IF(F110="Detention",IF(G110&amp;E110='Import Demurrage Detention'!$G$2&amp;'Import Demurrage Detention'!$C$3,"Y","N"),IF(G110&amp;E110='Import Demurrage Detention'!$H$2&amp;'Import Demurrage Detention'!$C$3,"Y","N"))</f>
        <v>N</v>
      </c>
      <c r="C110" s="30" t="s">
        <v>145</v>
      </c>
      <c r="D110" s="30" t="s">
        <v>5587</v>
      </c>
      <c r="E110" s="30" t="s">
        <v>20</v>
      </c>
      <c r="F110" s="30" t="s">
        <v>5236</v>
      </c>
      <c r="G110" s="30" t="s">
        <v>146</v>
      </c>
      <c r="H110" s="31">
        <v>44034</v>
      </c>
      <c r="I110" s="30" t="s">
        <v>64</v>
      </c>
      <c r="J110" s="30" t="s">
        <v>23</v>
      </c>
      <c r="K110" s="70" t="s">
        <v>24</v>
      </c>
      <c r="L110" s="3" t="s">
        <v>25</v>
      </c>
      <c r="M110" s="3" t="s">
        <v>5589</v>
      </c>
      <c r="N110" s="30" t="s">
        <v>5590</v>
      </c>
      <c r="O110" s="30" t="s">
        <v>5593</v>
      </c>
      <c r="P110" s="30" t="s">
        <v>5588</v>
      </c>
      <c r="Q110" s="30" t="s">
        <v>83</v>
      </c>
      <c r="R110" s="30" t="s">
        <v>5594</v>
      </c>
      <c r="S110" s="30" t="s">
        <v>27</v>
      </c>
      <c r="T110" s="30" t="s">
        <v>27</v>
      </c>
      <c r="U110" s="30" t="s">
        <v>27</v>
      </c>
      <c r="V110" s="30" t="s">
        <v>27</v>
      </c>
      <c r="W110" s="2" t="str">
        <f t="shared" si="3"/>
        <v>DKAARNDemurrage</v>
      </c>
      <c r="X110" s="2"/>
    </row>
    <row r="111" spans="1:24" s="29" customFormat="1" ht="15">
      <c r="A111" s="2" t="str">
        <f>+IF(B111="N","",IF(COUNTIF(B:B,B111)&gt;1,COUNTIF(B$3:B111,B111),""))</f>
        <v/>
      </c>
      <c r="B111" s="2" t="str">
        <f>+IF(F111="Detention",IF(G111&amp;E111='Import Demurrage Detention'!$G$2&amp;'Import Demurrage Detention'!$C$3,"Y","N"),IF(G111&amp;E111='Import Demurrage Detention'!$H$2&amp;'Import Demurrage Detention'!$C$3,"Y","N"))</f>
        <v>N</v>
      </c>
      <c r="C111" s="30" t="s">
        <v>145</v>
      </c>
      <c r="D111" s="30" t="s">
        <v>5587</v>
      </c>
      <c r="E111" s="30" t="s">
        <v>20</v>
      </c>
      <c r="F111" s="30" t="s">
        <v>5236</v>
      </c>
      <c r="G111" s="30" t="s">
        <v>146</v>
      </c>
      <c r="H111" s="31">
        <v>44034</v>
      </c>
      <c r="I111" s="30" t="s">
        <v>64</v>
      </c>
      <c r="J111" s="30" t="s">
        <v>23</v>
      </c>
      <c r="K111" s="70" t="s">
        <v>28</v>
      </c>
      <c r="L111" s="3" t="s">
        <v>25</v>
      </c>
      <c r="M111" s="3" t="s">
        <v>5589</v>
      </c>
      <c r="N111" s="30" t="s">
        <v>5591</v>
      </c>
      <c r="O111" s="30" t="s">
        <v>5593</v>
      </c>
      <c r="P111" s="30" t="s">
        <v>5594</v>
      </c>
      <c r="Q111" s="30" t="s">
        <v>83</v>
      </c>
      <c r="R111" s="30" t="s">
        <v>5596</v>
      </c>
      <c r="S111" s="30" t="s">
        <v>27</v>
      </c>
      <c r="T111" s="30" t="s">
        <v>27</v>
      </c>
      <c r="U111" s="30" t="s">
        <v>27</v>
      </c>
      <c r="V111" s="30" t="s">
        <v>27</v>
      </c>
      <c r="W111" s="2" t="str">
        <f t="shared" si="3"/>
        <v>DKAARNDemurrage</v>
      </c>
      <c r="X111" s="2"/>
    </row>
    <row r="112" spans="1:24" s="29" customFormat="1" ht="15">
      <c r="A112" s="2" t="str">
        <f>+IF(B112="N","",IF(COUNTIF(B:B,B112)&gt;1,COUNTIF(B$3:B112,B112),""))</f>
        <v/>
      </c>
      <c r="B112" s="2" t="str">
        <f>+IF(F112="Detention",IF(G112&amp;E112='Import Demurrage Detention'!$G$2&amp;'Import Demurrage Detention'!$C$3,"Y","N"),IF(G112&amp;E112='Import Demurrage Detention'!$H$2&amp;'Import Demurrage Detention'!$C$3,"Y","N"))</f>
        <v>N</v>
      </c>
      <c r="C112" s="30" t="s">
        <v>145</v>
      </c>
      <c r="D112" s="30" t="s">
        <v>5587</v>
      </c>
      <c r="E112" s="30" t="s">
        <v>20</v>
      </c>
      <c r="F112" s="30" t="s">
        <v>5236</v>
      </c>
      <c r="G112" s="30" t="s">
        <v>146</v>
      </c>
      <c r="H112" s="31">
        <v>44034</v>
      </c>
      <c r="I112" s="30" t="s">
        <v>64</v>
      </c>
      <c r="J112" s="30" t="s">
        <v>23</v>
      </c>
      <c r="K112" s="70" t="s">
        <v>5391</v>
      </c>
      <c r="L112" s="3" t="s">
        <v>25</v>
      </c>
      <c r="M112" s="3" t="s">
        <v>5589</v>
      </c>
      <c r="N112" s="30" t="s">
        <v>5592</v>
      </c>
      <c r="O112" s="30" t="s">
        <v>5593</v>
      </c>
      <c r="P112" s="30" t="s">
        <v>5595</v>
      </c>
      <c r="Q112" s="30" t="s">
        <v>83</v>
      </c>
      <c r="R112" s="30" t="s">
        <v>5597</v>
      </c>
      <c r="S112" s="30" t="s">
        <v>27</v>
      </c>
      <c r="T112" s="30" t="s">
        <v>27</v>
      </c>
      <c r="U112" s="30" t="s">
        <v>27</v>
      </c>
      <c r="V112" s="30" t="s">
        <v>27</v>
      </c>
      <c r="W112" s="2" t="str">
        <f t="shared" ref="W112:W173" si="7">+G112&amp;E112&amp;F112</f>
        <v>DKAARNDemurrage</v>
      </c>
      <c r="X112" s="2"/>
    </row>
    <row r="113" spans="1:24" s="29" customFormat="1" ht="15">
      <c r="A113" s="2" t="str">
        <f>+IF(B113="N","",IF(COUNTIF(B:B,B113)&gt;1,COUNTIF(B$3:B113,B113),""))</f>
        <v/>
      </c>
      <c r="B113" s="2" t="str">
        <f>+IF(F113="Detention",IF(G113&amp;E113='Import Demurrage Detention'!$G$2&amp;'Import Demurrage Detention'!$C$3,"Y","N"),IF(G113&amp;E113='Import Demurrage Detention'!$H$2&amp;'Import Demurrage Detention'!$C$3,"Y","N"))</f>
        <v>N</v>
      </c>
      <c r="C113" s="30" t="s">
        <v>145</v>
      </c>
      <c r="D113" s="30" t="s">
        <v>5587</v>
      </c>
      <c r="E113" s="30" t="s">
        <v>20</v>
      </c>
      <c r="F113" s="30" t="s">
        <v>21</v>
      </c>
      <c r="G113" s="30" t="s">
        <v>146</v>
      </c>
      <c r="H113" s="31">
        <v>44034</v>
      </c>
      <c r="I113" s="30" t="s">
        <v>5363</v>
      </c>
      <c r="J113" s="30" t="s">
        <v>65</v>
      </c>
      <c r="K113" s="70" t="s">
        <v>24</v>
      </c>
      <c r="L113" s="3" t="s">
        <v>25</v>
      </c>
      <c r="M113" s="3" t="s">
        <v>5598</v>
      </c>
      <c r="N113" s="30" t="s">
        <v>5590</v>
      </c>
      <c r="O113" s="30" t="s">
        <v>195</v>
      </c>
      <c r="P113" s="30" t="s">
        <v>5588</v>
      </c>
      <c r="Q113" s="30" t="s">
        <v>50</v>
      </c>
      <c r="R113" s="30" t="s">
        <v>5594</v>
      </c>
      <c r="S113" s="30" t="s">
        <v>27</v>
      </c>
      <c r="T113" s="30" t="s">
        <v>27</v>
      </c>
      <c r="U113" s="30" t="s">
        <v>27</v>
      </c>
      <c r="V113" s="30" t="s">
        <v>27</v>
      </c>
      <c r="W113" s="2" t="str">
        <f t="shared" si="7"/>
        <v>DKAARNDetention</v>
      </c>
      <c r="X113" s="2"/>
    </row>
    <row r="114" spans="1:24" s="29" customFormat="1" ht="15">
      <c r="A114" s="2" t="str">
        <f>+IF(B114="N","",IF(COUNTIF(B:B,B114)&gt;1,COUNTIF(B$3:B114,B114),""))</f>
        <v/>
      </c>
      <c r="B114" s="2" t="str">
        <f>+IF(F114="Detention",IF(G114&amp;E114='Import Demurrage Detention'!$G$2&amp;'Import Demurrage Detention'!$C$3,"Y","N"),IF(G114&amp;E114='Import Demurrage Detention'!$H$2&amp;'Import Demurrage Detention'!$C$3,"Y","N"))</f>
        <v>N</v>
      </c>
      <c r="C114" s="30" t="s">
        <v>145</v>
      </c>
      <c r="D114" s="30" t="s">
        <v>5587</v>
      </c>
      <c r="E114" s="30" t="s">
        <v>20</v>
      </c>
      <c r="F114" s="30" t="s">
        <v>21</v>
      </c>
      <c r="G114" s="30" t="s">
        <v>146</v>
      </c>
      <c r="H114" s="31">
        <v>44034</v>
      </c>
      <c r="I114" s="30" t="s">
        <v>5363</v>
      </c>
      <c r="J114" s="30" t="s">
        <v>65</v>
      </c>
      <c r="K114" s="70" t="s">
        <v>28</v>
      </c>
      <c r="L114" s="3" t="s">
        <v>25</v>
      </c>
      <c r="M114" s="3" t="s">
        <v>5598</v>
      </c>
      <c r="N114" s="30" t="s">
        <v>5591</v>
      </c>
      <c r="O114" s="30" t="s">
        <v>195</v>
      </c>
      <c r="P114" s="30" t="s">
        <v>5594</v>
      </c>
      <c r="Q114" s="30" t="s">
        <v>50</v>
      </c>
      <c r="R114" s="30" t="s">
        <v>5596</v>
      </c>
      <c r="S114" s="30" t="s">
        <v>27</v>
      </c>
      <c r="T114" s="30" t="s">
        <v>27</v>
      </c>
      <c r="U114" s="30" t="s">
        <v>27</v>
      </c>
      <c r="V114" s="30" t="s">
        <v>27</v>
      </c>
      <c r="W114" s="2" t="str">
        <f t="shared" si="7"/>
        <v>DKAARNDetention</v>
      </c>
      <c r="X114" s="2"/>
    </row>
    <row r="115" spans="1:24" s="29" customFormat="1" ht="15">
      <c r="A115" s="2" t="str">
        <f>+IF(B115="N","",IF(COUNTIF(B:B,B115)&gt;1,COUNTIF(B$3:B115,B115),""))</f>
        <v/>
      </c>
      <c r="B115" s="2" t="str">
        <f>+IF(F115="Detention",IF(G115&amp;E115='Import Demurrage Detention'!$G$2&amp;'Import Demurrage Detention'!$C$3,"Y","N"),IF(G115&amp;E115='Import Demurrage Detention'!$H$2&amp;'Import Demurrage Detention'!$C$3,"Y","N"))</f>
        <v>N</v>
      </c>
      <c r="C115" s="30" t="s">
        <v>145</v>
      </c>
      <c r="D115" s="30" t="s">
        <v>5587</v>
      </c>
      <c r="E115" s="30" t="s">
        <v>20</v>
      </c>
      <c r="F115" s="30" t="s">
        <v>21</v>
      </c>
      <c r="G115" s="30" t="s">
        <v>146</v>
      </c>
      <c r="H115" s="31">
        <v>44034</v>
      </c>
      <c r="I115" s="30" t="s">
        <v>5363</v>
      </c>
      <c r="J115" s="30" t="s">
        <v>65</v>
      </c>
      <c r="K115" s="70" t="s">
        <v>5391</v>
      </c>
      <c r="L115" s="3" t="s">
        <v>25</v>
      </c>
      <c r="M115" s="3" t="s">
        <v>5598</v>
      </c>
      <c r="N115" s="30" t="s">
        <v>5592</v>
      </c>
      <c r="O115" s="30" t="s">
        <v>195</v>
      </c>
      <c r="P115" s="30" t="s">
        <v>5595</v>
      </c>
      <c r="Q115" s="30" t="s">
        <v>50</v>
      </c>
      <c r="R115" s="30" t="s">
        <v>5597</v>
      </c>
      <c r="S115" s="30" t="s">
        <v>27</v>
      </c>
      <c r="T115" s="30" t="s">
        <v>27</v>
      </c>
      <c r="U115" s="30" t="s">
        <v>27</v>
      </c>
      <c r="V115" s="30" t="s">
        <v>27</v>
      </c>
      <c r="W115" s="2" t="str">
        <f t="shared" si="7"/>
        <v>DKAARNDetention</v>
      </c>
      <c r="X115" s="2"/>
    </row>
    <row r="116" spans="1:24" s="29" customFormat="1" ht="15">
      <c r="A116" s="2" t="str">
        <f>+IF(B116="N","",IF(COUNTIF(B:B,B116)&gt;1,COUNTIF(B$3:B116,B116),""))</f>
        <v/>
      </c>
      <c r="B116" s="2" t="str">
        <f>+IF(F116="Detention",IF(G116&amp;E116='Import Demurrage Detention'!$G$2&amp;'Import Demurrage Detention'!$C$3,"Y","N"),IF(G116&amp;E116='Import Demurrage Detention'!$H$2&amp;'Import Demurrage Detention'!$C$3,"Y","N"))</f>
        <v>N</v>
      </c>
      <c r="C116" s="30" t="s">
        <v>4751</v>
      </c>
      <c r="D116" s="30" t="s">
        <v>4745</v>
      </c>
      <c r="E116" s="30" t="s">
        <v>20</v>
      </c>
      <c r="F116" s="30" t="s">
        <v>21</v>
      </c>
      <c r="G116" s="30" t="s">
        <v>2766</v>
      </c>
      <c r="H116" s="4">
        <v>45180</v>
      </c>
      <c r="I116" s="30" t="s">
        <v>68</v>
      </c>
      <c r="J116" s="30" t="s">
        <v>23</v>
      </c>
      <c r="K116" s="70" t="s">
        <v>24</v>
      </c>
      <c r="L116" s="30" t="s">
        <v>25</v>
      </c>
      <c r="M116" s="30" t="s">
        <v>195</v>
      </c>
      <c r="N116" s="30" t="s">
        <v>377</v>
      </c>
      <c r="O116" s="30" t="s">
        <v>50</v>
      </c>
      <c r="P116" s="30" t="s">
        <v>74</v>
      </c>
      <c r="Q116" s="30" t="s">
        <v>27</v>
      </c>
      <c r="R116" s="30" t="s">
        <v>27</v>
      </c>
      <c r="S116" s="30" t="s">
        <v>27</v>
      </c>
      <c r="T116" s="30" t="s">
        <v>27</v>
      </c>
      <c r="U116" s="30" t="s">
        <v>27</v>
      </c>
      <c r="V116" s="30" t="s">
        <v>27</v>
      </c>
      <c r="W116" s="2" t="str">
        <f t="shared" si="7"/>
        <v>DOSDQNDetention</v>
      </c>
      <c r="X116" s="2"/>
    </row>
    <row r="117" spans="1:24" s="29" customFormat="1" ht="15">
      <c r="A117" s="2" t="str">
        <f>+IF(B117="N","",IF(COUNTIF(B:B,B117)&gt;1,COUNTIF(B$3:B117,B117),""))</f>
        <v/>
      </c>
      <c r="B117" s="2" t="str">
        <f>+IF(F117="Detention",IF(G117&amp;E117='Import Demurrage Detention'!$G$2&amp;'Import Demurrage Detention'!$C$3,"Y","N"),IF(G117&amp;E117='Import Demurrage Detention'!$H$2&amp;'Import Demurrage Detention'!$C$3,"Y","N"))</f>
        <v>N</v>
      </c>
      <c r="C117" s="30" t="s">
        <v>4751</v>
      </c>
      <c r="D117" s="30" t="s">
        <v>4745</v>
      </c>
      <c r="E117" s="30" t="s">
        <v>20</v>
      </c>
      <c r="F117" s="30" t="s">
        <v>21</v>
      </c>
      <c r="G117" s="30" t="s">
        <v>2766</v>
      </c>
      <c r="H117" s="4">
        <v>45180</v>
      </c>
      <c r="I117" s="30" t="s">
        <v>68</v>
      </c>
      <c r="J117" s="30" t="s">
        <v>23</v>
      </c>
      <c r="K117" s="70" t="s">
        <v>5244</v>
      </c>
      <c r="L117" s="30" t="s">
        <v>25</v>
      </c>
      <c r="M117" s="30" t="s">
        <v>195</v>
      </c>
      <c r="N117" s="30" t="s">
        <v>377</v>
      </c>
      <c r="O117" s="30" t="s">
        <v>50</v>
      </c>
      <c r="P117" s="30" t="s">
        <v>74</v>
      </c>
      <c r="Q117" s="30" t="s">
        <v>27</v>
      </c>
      <c r="R117" s="30" t="s">
        <v>27</v>
      </c>
      <c r="S117" s="30" t="s">
        <v>27</v>
      </c>
      <c r="T117" s="30" t="s">
        <v>27</v>
      </c>
      <c r="U117" s="30" t="s">
        <v>27</v>
      </c>
      <c r="V117" s="30" t="s">
        <v>27</v>
      </c>
      <c r="W117" s="2" t="str">
        <f t="shared" si="7"/>
        <v>DOSDQNDetention</v>
      </c>
      <c r="X117" s="2"/>
    </row>
    <row r="118" spans="1:24" s="29" customFormat="1" ht="15">
      <c r="A118" s="2" t="str">
        <f>+IF(B118="N","",IF(COUNTIF(B:B,B118)&gt;1,COUNTIF(B$3:B118,B118),""))</f>
        <v/>
      </c>
      <c r="B118" s="2" t="str">
        <f>+IF(F118="Detention",IF(G118&amp;E118='Import Demurrage Detention'!$G$2&amp;'Import Demurrage Detention'!$C$3,"Y","N"),IF(G118&amp;E118='Import Demurrage Detention'!$H$2&amp;'Import Demurrage Detention'!$C$3,"Y","N"))</f>
        <v>N</v>
      </c>
      <c r="C118" s="30" t="s">
        <v>4751</v>
      </c>
      <c r="D118" s="30" t="s">
        <v>4745</v>
      </c>
      <c r="E118" s="30" t="s">
        <v>20</v>
      </c>
      <c r="F118" s="30" t="s">
        <v>21</v>
      </c>
      <c r="G118" s="30" t="s">
        <v>2766</v>
      </c>
      <c r="H118" s="4">
        <v>45180</v>
      </c>
      <c r="I118" s="30" t="s">
        <v>68</v>
      </c>
      <c r="J118" s="30" t="s">
        <v>23</v>
      </c>
      <c r="K118" s="70" t="s">
        <v>44</v>
      </c>
      <c r="L118" s="30" t="s">
        <v>25</v>
      </c>
      <c r="M118" s="30" t="s">
        <v>195</v>
      </c>
      <c r="N118" s="30" t="s">
        <v>377</v>
      </c>
      <c r="O118" s="30" t="s">
        <v>50</v>
      </c>
      <c r="P118" s="30" t="s">
        <v>74</v>
      </c>
      <c r="Q118" s="30" t="s">
        <v>27</v>
      </c>
      <c r="R118" s="30" t="s">
        <v>27</v>
      </c>
      <c r="S118" s="30" t="s">
        <v>27</v>
      </c>
      <c r="T118" s="30" t="s">
        <v>27</v>
      </c>
      <c r="U118" s="30" t="s">
        <v>27</v>
      </c>
      <c r="V118" s="30" t="s">
        <v>27</v>
      </c>
      <c r="W118" s="2" t="str">
        <f t="shared" si="7"/>
        <v>DOSDQNDetention</v>
      </c>
      <c r="X118" s="2"/>
    </row>
    <row r="119" spans="1:24" s="29" customFormat="1" ht="15">
      <c r="A119" s="2" t="str">
        <f>+IF(B119="N","",IF(COUNTIF(B:B,B119)&gt;1,COUNTIF(B$3:B119,B119),""))</f>
        <v/>
      </c>
      <c r="B119" s="2" t="str">
        <f>+IF(F119="Detention",IF(G119&amp;E119='Import Demurrage Detention'!$G$2&amp;'Import Demurrage Detention'!$C$3,"Y","N"),IF(G119&amp;E119='Import Demurrage Detention'!$H$2&amp;'Import Demurrage Detention'!$C$3,"Y","N"))</f>
        <v>N</v>
      </c>
      <c r="C119" s="30" t="s">
        <v>4774</v>
      </c>
      <c r="D119" s="30" t="s">
        <v>4773</v>
      </c>
      <c r="E119" s="30" t="s">
        <v>20</v>
      </c>
      <c r="F119" s="30" t="s">
        <v>21</v>
      </c>
      <c r="G119" s="30" t="s">
        <v>2922</v>
      </c>
      <c r="H119" s="4">
        <v>45180</v>
      </c>
      <c r="I119" s="30" t="s">
        <v>68</v>
      </c>
      <c r="J119" s="30" t="s">
        <v>23</v>
      </c>
      <c r="K119" s="70" t="s">
        <v>24</v>
      </c>
      <c r="L119" s="30" t="s">
        <v>25</v>
      </c>
      <c r="M119" s="30" t="s">
        <v>7106</v>
      </c>
      <c r="N119" s="30" t="s">
        <v>5378</v>
      </c>
      <c r="O119" s="30" t="s">
        <v>7153</v>
      </c>
      <c r="P119" s="30" t="s">
        <v>7154</v>
      </c>
      <c r="Q119" s="30" t="s">
        <v>7150</v>
      </c>
      <c r="R119" s="30" t="s">
        <v>156</v>
      </c>
      <c r="S119" s="30" t="s">
        <v>27</v>
      </c>
      <c r="T119" s="30" t="s">
        <v>27</v>
      </c>
      <c r="U119" s="30" t="s">
        <v>27</v>
      </c>
      <c r="V119" s="30" t="s">
        <v>27</v>
      </c>
      <c r="W119" s="2" t="str">
        <f t="shared" si="7"/>
        <v>ECGYENDetention</v>
      </c>
      <c r="X119" s="2"/>
    </row>
    <row r="120" spans="1:24" s="29" customFormat="1" ht="15">
      <c r="A120" s="2" t="str">
        <f>+IF(B120="N","",IF(COUNTIF(B:B,B120)&gt;1,COUNTIF(B$3:B120,B120),""))</f>
        <v/>
      </c>
      <c r="B120" s="2" t="str">
        <f>+IF(F120="Detention",IF(G120&amp;E120='Import Demurrage Detention'!$G$2&amp;'Import Demurrage Detention'!$C$3,"Y","N"),IF(G120&amp;E120='Import Demurrage Detention'!$H$2&amp;'Import Demurrage Detention'!$C$3,"Y","N"))</f>
        <v>N</v>
      </c>
      <c r="C120" s="30" t="s">
        <v>4774</v>
      </c>
      <c r="D120" s="30" t="s">
        <v>4773</v>
      </c>
      <c r="E120" s="30" t="s">
        <v>20</v>
      </c>
      <c r="F120" s="30" t="s">
        <v>21</v>
      </c>
      <c r="G120" s="30" t="s">
        <v>2922</v>
      </c>
      <c r="H120" s="4">
        <v>45180</v>
      </c>
      <c r="I120" s="30" t="s">
        <v>68</v>
      </c>
      <c r="J120" s="30" t="s">
        <v>23</v>
      </c>
      <c r="K120" s="70" t="s">
        <v>5244</v>
      </c>
      <c r="L120" s="30" t="s">
        <v>25</v>
      </c>
      <c r="M120" s="30" t="s">
        <v>7106</v>
      </c>
      <c r="N120" s="30" t="s">
        <v>34</v>
      </c>
      <c r="O120" s="30" t="s">
        <v>7153</v>
      </c>
      <c r="P120" s="30" t="s">
        <v>43</v>
      </c>
      <c r="Q120" s="30" t="s">
        <v>7150</v>
      </c>
      <c r="R120" s="30" t="s">
        <v>153</v>
      </c>
      <c r="S120" s="30" t="s">
        <v>27</v>
      </c>
      <c r="T120" s="30" t="s">
        <v>27</v>
      </c>
      <c r="U120" s="30" t="s">
        <v>27</v>
      </c>
      <c r="V120" s="30" t="s">
        <v>27</v>
      </c>
      <c r="W120" s="2" t="str">
        <f t="shared" si="7"/>
        <v>ECGYENDetention</v>
      </c>
      <c r="X120" s="2"/>
    </row>
    <row r="121" spans="1:24" s="29" customFormat="1" ht="15">
      <c r="A121" s="2" t="str">
        <f>+IF(B121="N","",IF(COUNTIF(B:B,B121)&gt;1,COUNTIF(B$3:B121,B121),""))</f>
        <v/>
      </c>
      <c r="B121" s="2" t="str">
        <f>+IF(F121="Detention",IF(G121&amp;E121='Import Demurrage Detention'!$G$2&amp;'Import Demurrage Detention'!$C$3,"Y","N"),IF(G121&amp;E121='Import Demurrage Detention'!$H$2&amp;'Import Demurrage Detention'!$C$3,"Y","N"))</f>
        <v>N</v>
      </c>
      <c r="C121" s="30" t="s">
        <v>4774</v>
      </c>
      <c r="D121" s="30" t="s">
        <v>4773</v>
      </c>
      <c r="E121" s="30" t="s">
        <v>20</v>
      </c>
      <c r="F121" s="30" t="s">
        <v>21</v>
      </c>
      <c r="G121" s="30" t="s">
        <v>2922</v>
      </c>
      <c r="H121" s="4">
        <v>45180</v>
      </c>
      <c r="I121" s="30" t="s">
        <v>68</v>
      </c>
      <c r="J121" s="30" t="s">
        <v>23</v>
      </c>
      <c r="K121" s="70" t="s">
        <v>44</v>
      </c>
      <c r="L121" s="30" t="s">
        <v>25</v>
      </c>
      <c r="M121" s="30" t="s">
        <v>7106</v>
      </c>
      <c r="N121" s="30" t="s">
        <v>34</v>
      </c>
      <c r="O121" s="30" t="s">
        <v>7153</v>
      </c>
      <c r="P121" s="30" t="s">
        <v>237</v>
      </c>
      <c r="Q121" s="30" t="s">
        <v>7150</v>
      </c>
      <c r="R121" s="30" t="s">
        <v>156</v>
      </c>
      <c r="S121" s="30" t="s">
        <v>27</v>
      </c>
      <c r="T121" s="30" t="s">
        <v>27</v>
      </c>
      <c r="U121" s="30" t="s">
        <v>27</v>
      </c>
      <c r="V121" s="30" t="s">
        <v>27</v>
      </c>
      <c r="W121" s="2" t="str">
        <f t="shared" si="7"/>
        <v>ECGYENDetention</v>
      </c>
      <c r="X121" s="2"/>
    </row>
    <row r="122" spans="1:24" s="29" customFormat="1" ht="15">
      <c r="A122" s="2" t="str">
        <f>+IF(B122="N","",IF(COUNTIF(B:B,B122)&gt;1,COUNTIF(B$3:B122,B122),""))</f>
        <v/>
      </c>
      <c r="B122" s="2" t="str">
        <f>+IF(F122="Detention",IF(G122&amp;E122='Import Demurrage Detention'!$G$2&amp;'Import Demurrage Detention'!$C$3,"Y","N"),IF(G122&amp;E122='Import Demurrage Detention'!$H$2&amp;'Import Demurrage Detention'!$C$3,"Y","N"))</f>
        <v>N</v>
      </c>
      <c r="C122" s="3" t="s">
        <v>147</v>
      </c>
      <c r="D122" s="3" t="s">
        <v>5270</v>
      </c>
      <c r="E122" s="3" t="s">
        <v>20</v>
      </c>
      <c r="F122" s="3" t="s">
        <v>5284</v>
      </c>
      <c r="G122" s="3" t="s">
        <v>149</v>
      </c>
      <c r="H122" s="4">
        <v>43862</v>
      </c>
      <c r="I122" s="3" t="s">
        <v>5299</v>
      </c>
      <c r="J122" s="3" t="s">
        <v>23</v>
      </c>
      <c r="K122" s="68" t="s">
        <v>24</v>
      </c>
      <c r="L122" s="3" t="s">
        <v>25</v>
      </c>
      <c r="M122" s="3" t="s">
        <v>5294</v>
      </c>
      <c r="N122" s="3" t="s">
        <v>5368</v>
      </c>
      <c r="O122" s="3" t="s">
        <v>5328</v>
      </c>
      <c r="P122" s="3" t="s">
        <v>5369</v>
      </c>
      <c r="Q122" s="3" t="s">
        <v>83</v>
      </c>
      <c r="R122" s="3" t="s">
        <v>5325</v>
      </c>
      <c r="S122" s="3" t="s">
        <v>27</v>
      </c>
      <c r="T122" s="3" t="s">
        <v>27</v>
      </c>
      <c r="U122" s="3" t="s">
        <v>27</v>
      </c>
      <c r="V122" s="3" t="s">
        <v>27</v>
      </c>
      <c r="W122" s="2" t="str">
        <f t="shared" si="7"/>
        <v>EGALYNStorage</v>
      </c>
      <c r="X122" s="2"/>
    </row>
    <row r="123" spans="1:24" s="29" customFormat="1" ht="15">
      <c r="A123" s="2" t="str">
        <f>+IF(B123="N","",IF(COUNTIF(B:B,B123)&gt;1,COUNTIF(B$3:B123,B123),""))</f>
        <v/>
      </c>
      <c r="B123" s="2" t="str">
        <f>+IF(F123="Detention",IF(G123&amp;E123='Import Demurrage Detention'!$G$2&amp;'Import Demurrage Detention'!$C$3,"Y","N"),IF(G123&amp;E123='Import Demurrage Detention'!$H$2&amp;'Import Demurrage Detention'!$C$3,"Y","N"))</f>
        <v>N</v>
      </c>
      <c r="C123" s="3" t="s">
        <v>147</v>
      </c>
      <c r="D123" s="3" t="s">
        <v>5270</v>
      </c>
      <c r="E123" s="3" t="s">
        <v>20</v>
      </c>
      <c r="F123" s="3" t="s">
        <v>5284</v>
      </c>
      <c r="G123" s="3" t="s">
        <v>149</v>
      </c>
      <c r="H123" s="4">
        <v>43862</v>
      </c>
      <c r="I123" s="3" t="s">
        <v>5299</v>
      </c>
      <c r="J123" s="3" t="s">
        <v>23</v>
      </c>
      <c r="K123" s="68" t="s">
        <v>5244</v>
      </c>
      <c r="L123" s="3" t="s">
        <v>25</v>
      </c>
      <c r="M123" s="3" t="s">
        <v>5294</v>
      </c>
      <c r="N123" s="3" t="s">
        <v>32</v>
      </c>
      <c r="O123" s="3" t="s">
        <v>5328</v>
      </c>
      <c r="P123" s="3" t="s">
        <v>5370</v>
      </c>
      <c r="Q123" s="3" t="s">
        <v>83</v>
      </c>
      <c r="R123" s="3" t="s">
        <v>5371</v>
      </c>
      <c r="S123" s="3" t="s">
        <v>27</v>
      </c>
      <c r="T123" s="3" t="s">
        <v>27</v>
      </c>
      <c r="U123" s="3" t="s">
        <v>27</v>
      </c>
      <c r="V123" s="3" t="s">
        <v>27</v>
      </c>
      <c r="W123" s="2" t="str">
        <f t="shared" si="7"/>
        <v>EGALYNStorage</v>
      </c>
      <c r="X123" s="2"/>
    </row>
    <row r="124" spans="1:24" s="29" customFormat="1" ht="15">
      <c r="A124" s="2" t="str">
        <f>+IF(B124="N","",IF(COUNTIF(B:B,B124)&gt;1,COUNTIF(B$3:B124,B124),""))</f>
        <v/>
      </c>
      <c r="B124" s="2" t="str">
        <f>+IF(F124="Detention",IF(G124&amp;E124='Import Demurrage Detention'!$G$2&amp;'Import Demurrage Detention'!$C$3,"Y","N"),IF(G124&amp;E124='Import Demurrage Detention'!$H$2&amp;'Import Demurrage Detention'!$C$3,"Y","N"))</f>
        <v>N</v>
      </c>
      <c r="C124" s="3" t="s">
        <v>147</v>
      </c>
      <c r="D124" s="3" t="s">
        <v>5270</v>
      </c>
      <c r="E124" s="3" t="s">
        <v>20</v>
      </c>
      <c r="F124" s="3" t="s">
        <v>5284</v>
      </c>
      <c r="G124" s="3" t="s">
        <v>2930</v>
      </c>
      <c r="H124" s="4">
        <v>43862</v>
      </c>
      <c r="I124" s="3" t="s">
        <v>5299</v>
      </c>
      <c r="J124" s="3" t="s">
        <v>23</v>
      </c>
      <c r="K124" s="68" t="s">
        <v>24</v>
      </c>
      <c r="L124" s="3" t="s">
        <v>25</v>
      </c>
      <c r="M124" s="3" t="s">
        <v>5294</v>
      </c>
      <c r="N124" s="3" t="s">
        <v>5372</v>
      </c>
      <c r="O124" s="3" t="s">
        <v>5328</v>
      </c>
      <c r="P124" s="3" t="s">
        <v>5368</v>
      </c>
      <c r="Q124" s="3" t="s">
        <v>83</v>
      </c>
      <c r="R124" s="3" t="s">
        <v>5369</v>
      </c>
      <c r="S124" s="3" t="s">
        <v>27</v>
      </c>
      <c r="T124" s="3" t="s">
        <v>27</v>
      </c>
      <c r="U124" s="3" t="s">
        <v>27</v>
      </c>
      <c r="V124" s="3" t="s">
        <v>27</v>
      </c>
      <c r="W124" s="2" t="str">
        <f t="shared" si="7"/>
        <v>EGPSDNStorage</v>
      </c>
      <c r="X124" s="2"/>
    </row>
    <row r="125" spans="1:24" s="29" customFormat="1" ht="15">
      <c r="A125" s="2" t="str">
        <f>+IF(B125="N","",IF(COUNTIF(B:B,B125)&gt;1,COUNTIF(B$3:B125,B125),""))</f>
        <v/>
      </c>
      <c r="B125" s="2" t="str">
        <f>+IF(F125="Detention",IF(G125&amp;E125='Import Demurrage Detention'!$G$2&amp;'Import Demurrage Detention'!$C$3,"Y","N"),IF(G125&amp;E125='Import Demurrage Detention'!$H$2&amp;'Import Demurrage Detention'!$C$3,"Y","N"))</f>
        <v>N</v>
      </c>
      <c r="C125" s="3" t="s">
        <v>147</v>
      </c>
      <c r="D125" s="3" t="s">
        <v>5270</v>
      </c>
      <c r="E125" s="3" t="s">
        <v>20</v>
      </c>
      <c r="F125" s="3" t="s">
        <v>5284</v>
      </c>
      <c r="G125" s="3" t="s">
        <v>2930</v>
      </c>
      <c r="H125" s="4">
        <v>43862</v>
      </c>
      <c r="I125" s="3" t="s">
        <v>5299</v>
      </c>
      <c r="J125" s="3" t="s">
        <v>23</v>
      </c>
      <c r="K125" s="68" t="s">
        <v>5244</v>
      </c>
      <c r="L125" s="3" t="s">
        <v>25</v>
      </c>
      <c r="M125" s="3" t="s">
        <v>5294</v>
      </c>
      <c r="N125" s="3" t="s">
        <v>5373</v>
      </c>
      <c r="O125" s="3" t="s">
        <v>5328</v>
      </c>
      <c r="P125" s="3" t="s">
        <v>5374</v>
      </c>
      <c r="Q125" s="3" t="s">
        <v>83</v>
      </c>
      <c r="R125" s="3" t="s">
        <v>5375</v>
      </c>
      <c r="S125" s="3" t="s">
        <v>27</v>
      </c>
      <c r="T125" s="3" t="s">
        <v>27</v>
      </c>
      <c r="U125" s="3" t="s">
        <v>27</v>
      </c>
      <c r="V125" s="3" t="s">
        <v>27</v>
      </c>
      <c r="W125" s="2" t="str">
        <f t="shared" si="7"/>
        <v>EGPSDNStorage</v>
      </c>
      <c r="X125" s="2"/>
    </row>
    <row r="126" spans="1:24" s="29" customFormat="1" ht="15">
      <c r="A126" s="2" t="str">
        <f>+IF(B126="N","",IF(COUNTIF(B:B,B126)&gt;1,COUNTIF(B$3:B126,B126),""))</f>
        <v/>
      </c>
      <c r="B126" s="2" t="str">
        <f>+IF(F126="Detention",IF(G126&amp;E126='Import Demurrage Detention'!$G$2&amp;'Import Demurrage Detention'!$C$3,"Y","N"),IF(G126&amp;E126='Import Demurrage Detention'!$H$2&amp;'Import Demurrage Detention'!$C$3,"Y","N"))</f>
        <v>N</v>
      </c>
      <c r="C126" s="3" t="s">
        <v>147</v>
      </c>
      <c r="D126" s="3" t="s">
        <v>5270</v>
      </c>
      <c r="E126" s="3" t="s">
        <v>20</v>
      </c>
      <c r="F126" s="3" t="s">
        <v>21</v>
      </c>
      <c r="G126" s="3" t="s">
        <v>154</v>
      </c>
      <c r="H126" s="4">
        <v>44470</v>
      </c>
      <c r="I126" s="3" t="s">
        <v>72</v>
      </c>
      <c r="J126" s="3" t="s">
        <v>23</v>
      </c>
      <c r="K126" s="68" t="s">
        <v>24</v>
      </c>
      <c r="L126" s="3" t="s">
        <v>25</v>
      </c>
      <c r="M126" s="3" t="s">
        <v>5308</v>
      </c>
      <c r="N126" s="3" t="s">
        <v>5376</v>
      </c>
      <c r="O126" s="3" t="s">
        <v>5271</v>
      </c>
      <c r="P126" s="3" t="s">
        <v>155</v>
      </c>
      <c r="Q126" s="3" t="s">
        <v>5272</v>
      </c>
      <c r="R126" s="3" t="s">
        <v>5377</v>
      </c>
      <c r="S126" s="3" t="s">
        <v>27</v>
      </c>
      <c r="T126" s="3" t="s">
        <v>27</v>
      </c>
      <c r="U126" s="3" t="s">
        <v>27</v>
      </c>
      <c r="V126" s="3" t="s">
        <v>27</v>
      </c>
      <c r="W126" s="2" t="str">
        <f t="shared" si="7"/>
        <v>EGCAINDetention</v>
      </c>
      <c r="X126" s="2"/>
    </row>
    <row r="127" spans="1:24" s="29" customFormat="1" ht="15">
      <c r="A127" s="2" t="str">
        <f>+IF(B127="N","",IF(COUNTIF(B:B,B127)&gt;1,COUNTIF(B$3:B127,B127),""))</f>
        <v/>
      </c>
      <c r="B127" s="2" t="str">
        <f>+IF(F127="Detention",IF(G127&amp;E127='Import Demurrage Detention'!$G$2&amp;'Import Demurrage Detention'!$C$3,"Y","N"),IF(G127&amp;E127='Import Demurrage Detention'!$H$2&amp;'Import Demurrage Detention'!$C$3,"Y","N"))</f>
        <v>N</v>
      </c>
      <c r="C127" s="3" t="s">
        <v>147</v>
      </c>
      <c r="D127" s="3" t="s">
        <v>5270</v>
      </c>
      <c r="E127" s="3" t="s">
        <v>20</v>
      </c>
      <c r="F127" s="3" t="s">
        <v>21</v>
      </c>
      <c r="G127" s="3" t="s">
        <v>154</v>
      </c>
      <c r="H127" s="4">
        <v>44470</v>
      </c>
      <c r="I127" s="3" t="s">
        <v>72</v>
      </c>
      <c r="J127" s="3" t="s">
        <v>23</v>
      </c>
      <c r="K127" s="68" t="s">
        <v>5244</v>
      </c>
      <c r="L127" s="3" t="s">
        <v>25</v>
      </c>
      <c r="M127" s="3" t="s">
        <v>5308</v>
      </c>
      <c r="N127" s="3" t="s">
        <v>5378</v>
      </c>
      <c r="O127" s="3" t="s">
        <v>5271</v>
      </c>
      <c r="P127" s="3" t="s">
        <v>5379</v>
      </c>
      <c r="Q127" s="3" t="s">
        <v>5272</v>
      </c>
      <c r="R127" s="3" t="s">
        <v>153</v>
      </c>
      <c r="S127" s="3" t="s">
        <v>27</v>
      </c>
      <c r="T127" s="3" t="s">
        <v>27</v>
      </c>
      <c r="U127" s="3" t="s">
        <v>27</v>
      </c>
      <c r="V127" s="3" t="s">
        <v>27</v>
      </c>
      <c r="W127" s="2" t="str">
        <f t="shared" si="7"/>
        <v>EGCAINDetention</v>
      </c>
      <c r="X127" s="2"/>
    </row>
    <row r="128" spans="1:24" s="29" customFormat="1" ht="15">
      <c r="A128" s="2" t="str">
        <f>+IF(B128="N","",IF(COUNTIF(B:B,B128)&gt;1,COUNTIF(B$3:B128,B128),""))</f>
        <v/>
      </c>
      <c r="B128" s="2" t="str">
        <f>+IF(F128="Detention",IF(G128&amp;E128='Import Demurrage Detention'!$G$2&amp;'Import Demurrage Detention'!$C$3,"Y","N"),IF(G128&amp;E128='Import Demurrage Detention'!$H$2&amp;'Import Demurrage Detention'!$C$3,"Y","N"))</f>
        <v>N</v>
      </c>
      <c r="C128" s="3" t="s">
        <v>147</v>
      </c>
      <c r="D128" s="3" t="s">
        <v>5270</v>
      </c>
      <c r="E128" s="3" t="s">
        <v>20</v>
      </c>
      <c r="F128" s="3" t="s">
        <v>21</v>
      </c>
      <c r="G128" s="3" t="s">
        <v>149</v>
      </c>
      <c r="H128" s="4">
        <v>44470</v>
      </c>
      <c r="I128" s="3" t="s">
        <v>72</v>
      </c>
      <c r="J128" s="3" t="s">
        <v>23</v>
      </c>
      <c r="K128" s="68" t="s">
        <v>24</v>
      </c>
      <c r="L128" s="3" t="s">
        <v>25</v>
      </c>
      <c r="M128" s="3" t="s">
        <v>5308</v>
      </c>
      <c r="N128" s="3" t="s">
        <v>5376</v>
      </c>
      <c r="O128" s="3" t="s">
        <v>5271</v>
      </c>
      <c r="P128" s="3" t="s">
        <v>155</v>
      </c>
      <c r="Q128" s="3" t="s">
        <v>5272</v>
      </c>
      <c r="R128" s="3" t="s">
        <v>5377</v>
      </c>
      <c r="S128" s="3" t="s">
        <v>27</v>
      </c>
      <c r="T128" s="3" t="s">
        <v>27</v>
      </c>
      <c r="U128" s="3" t="s">
        <v>27</v>
      </c>
      <c r="V128" s="3" t="s">
        <v>27</v>
      </c>
      <c r="W128" s="2" t="str">
        <f t="shared" si="7"/>
        <v>EGALYNDetention</v>
      </c>
      <c r="X128" s="2"/>
    </row>
    <row r="129" spans="1:24" s="29" customFormat="1" ht="15">
      <c r="A129" s="2" t="str">
        <f>+IF(B129="N","",IF(COUNTIF(B:B,B129)&gt;1,COUNTIF(B$3:B129,B129),""))</f>
        <v/>
      </c>
      <c r="B129" s="2" t="str">
        <f>+IF(F129="Detention",IF(G129&amp;E129='Import Demurrage Detention'!$G$2&amp;'Import Demurrage Detention'!$C$3,"Y","N"),IF(G129&amp;E129='Import Demurrage Detention'!$H$2&amp;'Import Demurrage Detention'!$C$3,"Y","N"))</f>
        <v>N</v>
      </c>
      <c r="C129" s="3" t="s">
        <v>147</v>
      </c>
      <c r="D129" s="3" t="s">
        <v>5270</v>
      </c>
      <c r="E129" s="3" t="s">
        <v>20</v>
      </c>
      <c r="F129" s="3" t="s">
        <v>21</v>
      </c>
      <c r="G129" s="3" t="s">
        <v>149</v>
      </c>
      <c r="H129" s="4">
        <v>44470</v>
      </c>
      <c r="I129" s="3" t="s">
        <v>72</v>
      </c>
      <c r="J129" s="3" t="s">
        <v>23</v>
      </c>
      <c r="K129" s="68" t="s">
        <v>5244</v>
      </c>
      <c r="L129" s="3" t="s">
        <v>25</v>
      </c>
      <c r="M129" s="3" t="s">
        <v>5308</v>
      </c>
      <c r="N129" s="3" t="s">
        <v>5378</v>
      </c>
      <c r="O129" s="3" t="s">
        <v>5271</v>
      </c>
      <c r="P129" s="3" t="s">
        <v>5379</v>
      </c>
      <c r="Q129" s="3" t="s">
        <v>5272</v>
      </c>
      <c r="R129" s="3" t="s">
        <v>153</v>
      </c>
      <c r="S129" s="3" t="s">
        <v>27</v>
      </c>
      <c r="T129" s="3" t="s">
        <v>27</v>
      </c>
      <c r="U129" s="3" t="s">
        <v>27</v>
      </c>
      <c r="V129" s="3" t="s">
        <v>27</v>
      </c>
      <c r="W129" s="2" t="str">
        <f t="shared" si="7"/>
        <v>EGALYNDetention</v>
      </c>
      <c r="X129" s="2"/>
    </row>
    <row r="130" spans="1:24" s="29" customFormat="1" ht="15">
      <c r="A130" s="2" t="str">
        <f>+IF(B130="N","",IF(COUNTIF(B:B,B130)&gt;1,COUNTIF(B$3:B130,B130),""))</f>
        <v/>
      </c>
      <c r="B130" s="2" t="str">
        <f>+IF(F130="Detention",IF(G130&amp;E130='Import Demurrage Detention'!$G$2&amp;'Import Demurrage Detention'!$C$3,"Y","N"),IF(G130&amp;E130='Import Demurrage Detention'!$H$2&amp;'Import Demurrage Detention'!$C$3,"Y","N"))</f>
        <v>N</v>
      </c>
      <c r="C130" s="3" t="s">
        <v>147</v>
      </c>
      <c r="D130" s="3" t="s">
        <v>5270</v>
      </c>
      <c r="E130" s="3" t="s">
        <v>20</v>
      </c>
      <c r="F130" s="3" t="s">
        <v>21</v>
      </c>
      <c r="G130" s="3" t="s">
        <v>2930</v>
      </c>
      <c r="H130" s="4">
        <v>44470</v>
      </c>
      <c r="I130" s="3" t="s">
        <v>72</v>
      </c>
      <c r="J130" s="3" t="s">
        <v>23</v>
      </c>
      <c r="K130" s="68" t="s">
        <v>24</v>
      </c>
      <c r="L130" s="3" t="s">
        <v>25</v>
      </c>
      <c r="M130" s="3" t="s">
        <v>5308</v>
      </c>
      <c r="N130" s="3" t="s">
        <v>5376</v>
      </c>
      <c r="O130" s="3" t="s">
        <v>5271</v>
      </c>
      <c r="P130" s="3" t="s">
        <v>155</v>
      </c>
      <c r="Q130" s="3" t="s">
        <v>5272</v>
      </c>
      <c r="R130" s="3" t="s">
        <v>5377</v>
      </c>
      <c r="S130" s="3" t="s">
        <v>27</v>
      </c>
      <c r="T130" s="3" t="s">
        <v>27</v>
      </c>
      <c r="U130" s="3" t="s">
        <v>27</v>
      </c>
      <c r="V130" s="3" t="s">
        <v>27</v>
      </c>
      <c r="W130" s="2" t="str">
        <f t="shared" si="7"/>
        <v>EGPSDNDetention</v>
      </c>
      <c r="X130" s="2"/>
    </row>
    <row r="131" spans="1:24" s="29" customFormat="1" ht="15">
      <c r="A131" s="2" t="str">
        <f>+IF(B131="N","",IF(COUNTIF(B:B,B131)&gt;1,COUNTIF(B$3:B131,B131),""))</f>
        <v/>
      </c>
      <c r="B131" s="2" t="str">
        <f>+IF(F131="Detention",IF(G131&amp;E131='Import Demurrage Detention'!$G$2&amp;'Import Demurrage Detention'!$C$3,"Y","N"),IF(G131&amp;E131='Import Demurrage Detention'!$H$2&amp;'Import Demurrage Detention'!$C$3,"Y","N"))</f>
        <v>N</v>
      </c>
      <c r="C131" s="3" t="s">
        <v>147</v>
      </c>
      <c r="D131" s="3" t="s">
        <v>5270</v>
      </c>
      <c r="E131" s="3" t="s">
        <v>20</v>
      </c>
      <c r="F131" s="3" t="s">
        <v>21</v>
      </c>
      <c r="G131" s="3" t="s">
        <v>2930</v>
      </c>
      <c r="H131" s="4">
        <v>44470</v>
      </c>
      <c r="I131" s="3" t="s">
        <v>72</v>
      </c>
      <c r="J131" s="3" t="s">
        <v>23</v>
      </c>
      <c r="K131" s="68" t="s">
        <v>5244</v>
      </c>
      <c r="L131" s="3" t="s">
        <v>25</v>
      </c>
      <c r="M131" s="3" t="s">
        <v>5308</v>
      </c>
      <c r="N131" s="3" t="s">
        <v>5378</v>
      </c>
      <c r="O131" s="3" t="s">
        <v>5271</v>
      </c>
      <c r="P131" s="3" t="s">
        <v>5379</v>
      </c>
      <c r="Q131" s="3" t="s">
        <v>5272</v>
      </c>
      <c r="R131" s="3" t="s">
        <v>153</v>
      </c>
      <c r="S131" s="3" t="s">
        <v>27</v>
      </c>
      <c r="T131" s="3" t="s">
        <v>27</v>
      </c>
      <c r="U131" s="3" t="s">
        <v>27</v>
      </c>
      <c r="V131" s="3" t="s">
        <v>27</v>
      </c>
      <c r="W131" s="2" t="str">
        <f t="shared" si="7"/>
        <v>EGPSDNDetention</v>
      </c>
      <c r="X131" s="2"/>
    </row>
    <row r="132" spans="1:24" s="29" customFormat="1" ht="15">
      <c r="A132" s="2" t="str">
        <f>+IF(B132="N","",IF(COUNTIF(B:B,B132)&gt;1,COUNTIF(B$3:B132,B132),""))</f>
        <v/>
      </c>
      <c r="B132" s="2" t="str">
        <f>+IF(F132="Detention",IF(G132&amp;E132='Import Demurrage Detention'!$G$2&amp;'Import Demurrage Detention'!$C$3,"Y","N"),IF(G132&amp;E132='Import Demurrage Detention'!$H$2&amp;'Import Demurrage Detention'!$C$3,"Y","N"))</f>
        <v>N</v>
      </c>
      <c r="C132" s="30" t="s">
        <v>2946</v>
      </c>
      <c r="D132" s="30" t="s">
        <v>4769</v>
      </c>
      <c r="E132" s="30" t="s">
        <v>20</v>
      </c>
      <c r="F132" s="30" t="s">
        <v>21</v>
      </c>
      <c r="G132" s="30" t="s">
        <v>2932</v>
      </c>
      <c r="H132" s="4">
        <v>45180</v>
      </c>
      <c r="I132" s="30" t="s">
        <v>5299</v>
      </c>
      <c r="J132" s="30" t="s">
        <v>23</v>
      </c>
      <c r="K132" s="70" t="s">
        <v>24</v>
      </c>
      <c r="L132" s="30" t="s">
        <v>25</v>
      </c>
      <c r="M132" s="30" t="s">
        <v>5300</v>
      </c>
      <c r="N132" s="30" t="s">
        <v>4770</v>
      </c>
      <c r="O132" s="30" t="s">
        <v>27</v>
      </c>
      <c r="P132" s="30" t="s">
        <v>27</v>
      </c>
      <c r="Q132" s="30" t="s">
        <v>27</v>
      </c>
      <c r="R132" s="30" t="s">
        <v>27</v>
      </c>
      <c r="S132" s="30" t="s">
        <v>27</v>
      </c>
      <c r="T132" s="30" t="s">
        <v>27</v>
      </c>
      <c r="U132" s="30" t="s">
        <v>27</v>
      </c>
      <c r="V132" s="30" t="s">
        <v>27</v>
      </c>
      <c r="W132" s="2" t="str">
        <f t="shared" si="7"/>
        <v>SVSALNDetention</v>
      </c>
      <c r="X132" s="2"/>
    </row>
    <row r="133" spans="1:24" s="29" customFormat="1" ht="15">
      <c r="A133" s="2" t="str">
        <f>+IF(B133="N","",IF(COUNTIF(B:B,B133)&gt;1,COUNTIF(B$3:B133,B133),""))</f>
        <v/>
      </c>
      <c r="B133" s="2" t="str">
        <f>+IF(F133="Detention",IF(G133&amp;E133='Import Demurrage Detention'!$G$2&amp;'Import Demurrage Detention'!$C$3,"Y","N"),IF(G133&amp;E133='Import Demurrage Detention'!$H$2&amp;'Import Demurrage Detention'!$C$3,"Y","N"))</f>
        <v>N</v>
      </c>
      <c r="C133" s="30" t="s">
        <v>2946</v>
      </c>
      <c r="D133" s="30" t="s">
        <v>4769</v>
      </c>
      <c r="E133" s="30" t="s">
        <v>20</v>
      </c>
      <c r="F133" s="30" t="s">
        <v>21</v>
      </c>
      <c r="G133" s="30" t="s">
        <v>2932</v>
      </c>
      <c r="H133" s="4">
        <v>45180</v>
      </c>
      <c r="I133" s="30" t="s">
        <v>5299</v>
      </c>
      <c r="J133" s="30" t="s">
        <v>23</v>
      </c>
      <c r="K133" s="68" t="s">
        <v>5244</v>
      </c>
      <c r="L133" s="30" t="s">
        <v>25</v>
      </c>
      <c r="M133" s="30" t="s">
        <v>5300</v>
      </c>
      <c r="N133" s="30" t="s">
        <v>4770</v>
      </c>
      <c r="O133" s="30" t="s">
        <v>27</v>
      </c>
      <c r="P133" s="30" t="s">
        <v>27</v>
      </c>
      <c r="Q133" s="30" t="s">
        <v>27</v>
      </c>
      <c r="R133" s="30" t="s">
        <v>27</v>
      </c>
      <c r="S133" s="30" t="s">
        <v>27</v>
      </c>
      <c r="T133" s="30" t="s">
        <v>27</v>
      </c>
      <c r="U133" s="30" t="s">
        <v>27</v>
      </c>
      <c r="V133" s="30" t="s">
        <v>27</v>
      </c>
      <c r="W133" s="2" t="str">
        <f t="shared" si="7"/>
        <v>SVSALNDetention</v>
      </c>
      <c r="X133" s="2"/>
    </row>
    <row r="134" spans="1:24" s="29" customFormat="1" ht="15">
      <c r="A134" s="2" t="str">
        <f>+IF(B134="N","",IF(COUNTIF(B:B,B134)&gt;1,COUNTIF(B$3:B134,B134),""))</f>
        <v/>
      </c>
      <c r="B134" s="2" t="str">
        <f>+IF(F134="Detention",IF(G134&amp;E134='Import Demurrage Detention'!$G$2&amp;'Import Demurrage Detention'!$C$3,"Y","N"),IF(G134&amp;E134='Import Demurrage Detention'!$H$2&amp;'Import Demurrage Detention'!$C$3,"Y","N"))</f>
        <v>N</v>
      </c>
      <c r="C134" s="30" t="s">
        <v>2946</v>
      </c>
      <c r="D134" s="30" t="s">
        <v>4769</v>
      </c>
      <c r="E134" s="30" t="s">
        <v>20</v>
      </c>
      <c r="F134" s="30" t="s">
        <v>21</v>
      </c>
      <c r="G134" s="30" t="s">
        <v>2932</v>
      </c>
      <c r="H134" s="4">
        <v>45180</v>
      </c>
      <c r="I134" s="30" t="s">
        <v>5299</v>
      </c>
      <c r="J134" s="30" t="s">
        <v>23</v>
      </c>
      <c r="K134" s="70" t="s">
        <v>44</v>
      </c>
      <c r="L134" s="30" t="s">
        <v>25</v>
      </c>
      <c r="M134" s="30" t="s">
        <v>5300</v>
      </c>
      <c r="N134" s="30" t="s">
        <v>4770</v>
      </c>
      <c r="O134" s="30" t="s">
        <v>27</v>
      </c>
      <c r="P134" s="30" t="s">
        <v>27</v>
      </c>
      <c r="Q134" s="30" t="s">
        <v>27</v>
      </c>
      <c r="R134" s="30" t="s">
        <v>27</v>
      </c>
      <c r="S134" s="30" t="s">
        <v>27</v>
      </c>
      <c r="T134" s="30" t="s">
        <v>27</v>
      </c>
      <c r="U134" s="30" t="s">
        <v>27</v>
      </c>
      <c r="V134" s="30" t="s">
        <v>27</v>
      </c>
      <c r="W134" s="2" t="str">
        <f t="shared" si="7"/>
        <v>SVSALNDetention</v>
      </c>
      <c r="X134" s="2"/>
    </row>
    <row r="135" spans="1:24" s="29" customFormat="1" ht="15">
      <c r="A135" s="2" t="str">
        <f>+IF(B135="N","",IF(COUNTIF(B:B,B135)&gt;1,COUNTIF(B$3:B135,B135),""))</f>
        <v/>
      </c>
      <c r="B135" s="2" t="str">
        <f>+IF(F135="Detention",IF(G135&amp;E135='Import Demurrage Detention'!$G$2&amp;'Import Demurrage Detention'!$C$3,"Y","N"),IF(G135&amp;E135='Import Demurrage Detention'!$H$2&amp;'Import Demurrage Detention'!$C$3,"Y","N"))</f>
        <v>N</v>
      </c>
      <c r="C135" s="30" t="s">
        <v>159</v>
      </c>
      <c r="D135" s="30" t="s">
        <v>6686</v>
      </c>
      <c r="E135" s="30" t="s">
        <v>20</v>
      </c>
      <c r="F135" s="30" t="s">
        <v>5284</v>
      </c>
      <c r="G135" s="30" t="s">
        <v>160</v>
      </c>
      <c r="H135" s="31">
        <v>44169</v>
      </c>
      <c r="I135" s="30" t="s">
        <v>5299</v>
      </c>
      <c r="J135" s="30" t="s">
        <v>23</v>
      </c>
      <c r="K135" s="70" t="s">
        <v>24</v>
      </c>
      <c r="L135" s="3" t="s">
        <v>25</v>
      </c>
      <c r="M135" s="3" t="s">
        <v>5294</v>
      </c>
      <c r="N135" s="30" t="s">
        <v>5303</v>
      </c>
      <c r="O135" s="3" t="s">
        <v>5319</v>
      </c>
      <c r="P135" s="30" t="s">
        <v>5301</v>
      </c>
      <c r="Q135" s="30" t="s">
        <v>5272</v>
      </c>
      <c r="R135" s="30" t="s">
        <v>5282</v>
      </c>
      <c r="S135" s="30" t="s">
        <v>27</v>
      </c>
      <c r="T135" s="30" t="s">
        <v>27</v>
      </c>
      <c r="U135" s="30" t="s">
        <v>27</v>
      </c>
      <c r="V135" s="30" t="s">
        <v>27</v>
      </c>
      <c r="W135" s="2" t="str">
        <f t="shared" si="7"/>
        <v>EETLLNStorage</v>
      </c>
      <c r="X135" s="2"/>
    </row>
    <row r="136" spans="1:24" s="29" customFormat="1" ht="15">
      <c r="A136" s="2" t="str">
        <f>+IF(B136="N","",IF(COUNTIF(B:B,B136)&gt;1,COUNTIF(B$3:B136,B136),""))</f>
        <v/>
      </c>
      <c r="B136" s="2" t="str">
        <f>+IF(F136="Detention",IF(G136&amp;E136='Import Demurrage Detention'!$G$2&amp;'Import Demurrage Detention'!$C$3,"Y","N"),IF(G136&amp;E136='Import Demurrage Detention'!$H$2&amp;'Import Demurrage Detention'!$C$3,"Y","N"))</f>
        <v>N</v>
      </c>
      <c r="C136" s="30" t="s">
        <v>159</v>
      </c>
      <c r="D136" s="30" t="s">
        <v>6686</v>
      </c>
      <c r="E136" s="30" t="s">
        <v>20</v>
      </c>
      <c r="F136" s="30" t="s">
        <v>5284</v>
      </c>
      <c r="G136" s="30" t="s">
        <v>160</v>
      </c>
      <c r="H136" s="31">
        <v>44169</v>
      </c>
      <c r="I136" s="30" t="s">
        <v>5299</v>
      </c>
      <c r="J136" s="30" t="s">
        <v>23</v>
      </c>
      <c r="K136" s="70" t="s">
        <v>28</v>
      </c>
      <c r="L136" s="3" t="s">
        <v>25</v>
      </c>
      <c r="M136" s="3" t="s">
        <v>5294</v>
      </c>
      <c r="N136" s="30" t="s">
        <v>6687</v>
      </c>
      <c r="O136" s="3" t="s">
        <v>5319</v>
      </c>
      <c r="P136" s="30" t="s">
        <v>6689</v>
      </c>
      <c r="Q136" s="30" t="s">
        <v>5272</v>
      </c>
      <c r="R136" s="30" t="s">
        <v>6690</v>
      </c>
      <c r="S136" s="30" t="s">
        <v>27</v>
      </c>
      <c r="T136" s="30" t="s">
        <v>27</v>
      </c>
      <c r="U136" s="30" t="s">
        <v>27</v>
      </c>
      <c r="V136" s="30" t="s">
        <v>27</v>
      </c>
      <c r="W136" s="2" t="str">
        <f t="shared" si="7"/>
        <v>EETLLNStorage</v>
      </c>
      <c r="X136" s="2"/>
    </row>
    <row r="137" spans="1:24" s="29" customFormat="1" ht="15">
      <c r="A137" s="2" t="str">
        <f>+IF(B137="N","",IF(COUNTIF(B:B,B137)&gt;1,COUNTIF(B$3:B137,B137),""))</f>
        <v/>
      </c>
      <c r="B137" s="2" t="str">
        <f>+IF(F137="Detention",IF(G137&amp;E137='Import Demurrage Detention'!$G$2&amp;'Import Demurrage Detention'!$C$3,"Y","N"),IF(G137&amp;E137='Import Demurrage Detention'!$H$2&amp;'Import Demurrage Detention'!$C$3,"Y","N"))</f>
        <v>N</v>
      </c>
      <c r="C137" s="30" t="s">
        <v>159</v>
      </c>
      <c r="D137" s="30" t="s">
        <v>6686</v>
      </c>
      <c r="E137" s="30" t="s">
        <v>20</v>
      </c>
      <c r="F137" s="30" t="s">
        <v>5284</v>
      </c>
      <c r="G137" s="30" t="s">
        <v>160</v>
      </c>
      <c r="H137" s="31">
        <v>44169</v>
      </c>
      <c r="I137" s="30" t="s">
        <v>5299</v>
      </c>
      <c r="J137" s="30" t="s">
        <v>23</v>
      </c>
      <c r="K137" s="70" t="s">
        <v>5391</v>
      </c>
      <c r="L137" s="3" t="s">
        <v>25</v>
      </c>
      <c r="M137" s="3" t="s">
        <v>5294</v>
      </c>
      <c r="N137" s="30" t="s">
        <v>6688</v>
      </c>
      <c r="O137" s="3" t="s">
        <v>5319</v>
      </c>
      <c r="P137" s="30" t="s">
        <v>5298</v>
      </c>
      <c r="Q137" s="30" t="s">
        <v>5272</v>
      </c>
      <c r="R137" s="30" t="s">
        <v>5309</v>
      </c>
      <c r="S137" s="30" t="s">
        <v>27</v>
      </c>
      <c r="T137" s="30" t="s">
        <v>27</v>
      </c>
      <c r="U137" s="30" t="s">
        <v>27</v>
      </c>
      <c r="V137" s="30" t="s">
        <v>27</v>
      </c>
      <c r="W137" s="2" t="str">
        <f t="shared" si="7"/>
        <v>EETLLNStorage</v>
      </c>
      <c r="X137" s="2"/>
    </row>
    <row r="138" spans="1:24" s="23" customFormat="1" ht="15">
      <c r="A138" s="2" t="str">
        <f>+IF(B138="N","",IF(COUNTIF(B:B,B138)&gt;1,COUNTIF(B$3:B138,B138),""))</f>
        <v/>
      </c>
      <c r="B138" s="2" t="str">
        <f>+IF(F138="Detention",IF(G138&amp;E138='Import Demurrage Detention'!$G$2&amp;'Import Demurrage Detention'!$C$3,"Y","N"),IF(G138&amp;E138='Import Demurrage Detention'!$H$2&amp;'Import Demurrage Detention'!$C$3,"Y","N"))</f>
        <v>N</v>
      </c>
      <c r="C138" s="30" t="s">
        <v>159</v>
      </c>
      <c r="D138" s="30" t="s">
        <v>6686</v>
      </c>
      <c r="E138" s="30" t="s">
        <v>20</v>
      </c>
      <c r="F138" s="30" t="s">
        <v>21</v>
      </c>
      <c r="G138" s="30" t="s">
        <v>160</v>
      </c>
      <c r="H138" s="31">
        <v>44958</v>
      </c>
      <c r="I138" s="30" t="s">
        <v>5299</v>
      </c>
      <c r="J138" s="30" t="s">
        <v>23</v>
      </c>
      <c r="K138" s="70" t="s">
        <v>24</v>
      </c>
      <c r="L138" s="3" t="s">
        <v>25</v>
      </c>
      <c r="M138" s="3" t="s">
        <v>5294</v>
      </c>
      <c r="N138" s="30" t="s">
        <v>7023</v>
      </c>
      <c r="O138" s="3" t="s">
        <v>5319</v>
      </c>
      <c r="P138" s="30" t="s">
        <v>7024</v>
      </c>
      <c r="Q138" s="30" t="s">
        <v>5272</v>
      </c>
      <c r="R138" s="30" t="s">
        <v>7025</v>
      </c>
      <c r="S138" s="30" t="s">
        <v>27</v>
      </c>
      <c r="T138" s="30" t="s">
        <v>27</v>
      </c>
      <c r="U138" s="30" t="s">
        <v>27</v>
      </c>
      <c r="V138" s="30" t="s">
        <v>27</v>
      </c>
      <c r="W138" s="2" t="str">
        <f t="shared" si="7"/>
        <v>EETLLNDetention</v>
      </c>
      <c r="X138" s="2"/>
    </row>
    <row r="139" spans="1:24" s="23" customFormat="1" ht="15">
      <c r="A139" s="2" t="str">
        <f>+IF(B139="N","",IF(COUNTIF(B:B,B139)&gt;1,COUNTIF(B$3:B139,B139),""))</f>
        <v/>
      </c>
      <c r="B139" s="2" t="str">
        <f>+IF(F139="Detention",IF(G139&amp;E139='Import Demurrage Detention'!$G$2&amp;'Import Demurrage Detention'!$C$3,"Y","N"),IF(G139&amp;E139='Import Demurrage Detention'!$H$2&amp;'Import Demurrage Detention'!$C$3,"Y","N"))</f>
        <v>N</v>
      </c>
      <c r="C139" s="30" t="s">
        <v>159</v>
      </c>
      <c r="D139" s="30" t="s">
        <v>6686</v>
      </c>
      <c r="E139" s="30" t="s">
        <v>20</v>
      </c>
      <c r="F139" s="30" t="s">
        <v>21</v>
      </c>
      <c r="G139" s="30" t="s">
        <v>160</v>
      </c>
      <c r="H139" s="31">
        <v>44958</v>
      </c>
      <c r="I139" s="30" t="s">
        <v>5299</v>
      </c>
      <c r="J139" s="30" t="s">
        <v>23</v>
      </c>
      <c r="K139" s="70" t="s">
        <v>5244</v>
      </c>
      <c r="L139" s="3" t="s">
        <v>25</v>
      </c>
      <c r="M139" s="3" t="s">
        <v>5294</v>
      </c>
      <c r="N139" s="30" t="s">
        <v>5344</v>
      </c>
      <c r="O139" s="3" t="s">
        <v>5319</v>
      </c>
      <c r="P139" s="30" t="s">
        <v>5320</v>
      </c>
      <c r="Q139" s="30" t="s">
        <v>5272</v>
      </c>
      <c r="R139" s="30" t="s">
        <v>5527</v>
      </c>
      <c r="S139" s="30" t="s">
        <v>27</v>
      </c>
      <c r="T139" s="30" t="s">
        <v>27</v>
      </c>
      <c r="U139" s="30" t="s">
        <v>27</v>
      </c>
      <c r="V139" s="30" t="s">
        <v>27</v>
      </c>
      <c r="W139" s="2" t="str">
        <f t="shared" si="7"/>
        <v>EETLLNDetention</v>
      </c>
      <c r="X139" s="2"/>
    </row>
    <row r="140" spans="1:24" s="23" customFormat="1" ht="15">
      <c r="A140" s="2" t="str">
        <f>+IF(B140="N","",IF(COUNTIF(B:B,B140)&gt;1,COUNTIF(B$3:B140,B140),""))</f>
        <v/>
      </c>
      <c r="B140" s="2" t="str">
        <f>+IF(F140="Detention",IF(G140&amp;E140='Import Demurrage Detention'!$G$2&amp;'Import Demurrage Detention'!$C$3,"Y","N"),IF(G140&amp;E140='Import Demurrage Detention'!$H$2&amp;'Import Demurrage Detention'!$C$3,"Y","N"))</f>
        <v>N</v>
      </c>
      <c r="C140" s="3" t="s">
        <v>163</v>
      </c>
      <c r="D140" s="3" t="s">
        <v>6686</v>
      </c>
      <c r="E140" s="3" t="s">
        <v>20</v>
      </c>
      <c r="F140" s="82" t="s">
        <v>21</v>
      </c>
      <c r="G140" s="82" t="s">
        <v>164</v>
      </c>
      <c r="H140" s="83">
        <v>44442</v>
      </c>
      <c r="I140" s="3" t="s">
        <v>5299</v>
      </c>
      <c r="J140" s="82" t="s">
        <v>23</v>
      </c>
      <c r="K140" s="82" t="s">
        <v>24</v>
      </c>
      <c r="L140" s="84" t="s">
        <v>25</v>
      </c>
      <c r="M140" s="3" t="s">
        <v>5294</v>
      </c>
      <c r="N140" s="3" t="s">
        <v>5317</v>
      </c>
      <c r="O140" s="3" t="s">
        <v>5362</v>
      </c>
      <c r="P140" s="3" t="s">
        <v>5318</v>
      </c>
      <c r="Q140" s="3" t="s">
        <v>26</v>
      </c>
      <c r="R140" s="3" t="s">
        <v>5531</v>
      </c>
      <c r="S140" s="3" t="s">
        <v>27</v>
      </c>
      <c r="T140" s="3" t="s">
        <v>27</v>
      </c>
      <c r="U140" s="3" t="s">
        <v>27</v>
      </c>
      <c r="V140" s="3" t="s">
        <v>27</v>
      </c>
      <c r="W140" s="2" t="str">
        <f t="shared" si="7"/>
        <v>FIHELNDetention</v>
      </c>
      <c r="X140" s="26"/>
    </row>
    <row r="141" spans="1:24" s="23" customFormat="1" ht="15">
      <c r="A141" s="2" t="str">
        <f>+IF(B141="N","",IF(COUNTIF(B:B,B141)&gt;1,COUNTIF(B$3:B141,B141),""))</f>
        <v/>
      </c>
      <c r="B141" s="2" t="str">
        <f>+IF(F141="Detention",IF(G141&amp;E141='Import Demurrage Detention'!$G$2&amp;'Import Demurrage Detention'!$C$3,"Y","N"),IF(G141&amp;E141='Import Demurrage Detention'!$H$2&amp;'Import Demurrage Detention'!$C$3,"Y","N"))</f>
        <v>N</v>
      </c>
      <c r="C141" s="3" t="s">
        <v>163</v>
      </c>
      <c r="D141" s="3" t="s">
        <v>6686</v>
      </c>
      <c r="E141" s="3" t="s">
        <v>20</v>
      </c>
      <c r="F141" s="82" t="s">
        <v>21</v>
      </c>
      <c r="G141" s="82" t="s">
        <v>164</v>
      </c>
      <c r="H141" s="83">
        <v>44442</v>
      </c>
      <c r="I141" s="3" t="s">
        <v>5299</v>
      </c>
      <c r="J141" s="82" t="s">
        <v>23</v>
      </c>
      <c r="K141" s="82" t="s">
        <v>5244</v>
      </c>
      <c r="L141" s="84" t="s">
        <v>25</v>
      </c>
      <c r="M141" s="3" t="s">
        <v>5294</v>
      </c>
      <c r="N141" s="3" t="s">
        <v>5317</v>
      </c>
      <c r="O141" s="3" t="s">
        <v>5362</v>
      </c>
      <c r="P141" s="3" t="s">
        <v>5318</v>
      </c>
      <c r="Q141" s="3" t="s">
        <v>26</v>
      </c>
      <c r="R141" s="3" t="s">
        <v>5531</v>
      </c>
      <c r="S141" s="3" t="s">
        <v>27</v>
      </c>
      <c r="T141" s="3" t="s">
        <v>27</v>
      </c>
      <c r="U141" s="3" t="s">
        <v>27</v>
      </c>
      <c r="V141" s="3" t="s">
        <v>27</v>
      </c>
      <c r="W141" s="2" t="str">
        <f t="shared" si="7"/>
        <v>FIHELNDetention</v>
      </c>
      <c r="X141" s="26"/>
    </row>
    <row r="142" spans="1:24" s="32" customFormat="1" ht="15">
      <c r="A142" s="2" t="str">
        <f>+IF(B142="N","",IF(COUNTIF(B:B,B142)&gt;1,COUNTIF(B$3:B142,B142),""))</f>
        <v/>
      </c>
      <c r="B142" s="2" t="str">
        <f>+IF(F142="Detention",IF(G142&amp;E142='Import Demurrage Detention'!$G$2&amp;'Import Demurrage Detention'!$C$3,"Y","N"),IF(G142&amp;E142='Import Demurrage Detention'!$H$2&amp;'Import Demurrage Detention'!$C$3,"Y","N"))</f>
        <v>N</v>
      </c>
      <c r="C142" s="3" t="s">
        <v>163</v>
      </c>
      <c r="D142" s="3" t="s">
        <v>6686</v>
      </c>
      <c r="E142" s="3" t="s">
        <v>20</v>
      </c>
      <c r="F142" s="82" t="s">
        <v>5284</v>
      </c>
      <c r="G142" s="82" t="s">
        <v>3012</v>
      </c>
      <c r="H142" s="83">
        <v>44442</v>
      </c>
      <c r="I142" s="3" t="s">
        <v>5299</v>
      </c>
      <c r="J142" s="82" t="s">
        <v>23</v>
      </c>
      <c r="K142" s="82" t="s">
        <v>24</v>
      </c>
      <c r="L142" s="84" t="s">
        <v>25</v>
      </c>
      <c r="M142" s="3" t="s">
        <v>6756</v>
      </c>
      <c r="N142" s="3" t="s">
        <v>5385</v>
      </c>
      <c r="O142" s="3" t="s">
        <v>6757</v>
      </c>
      <c r="P142" s="3" t="s">
        <v>5303</v>
      </c>
      <c r="Q142" s="3" t="s">
        <v>6758</v>
      </c>
      <c r="R142" s="3" t="s">
        <v>6759</v>
      </c>
      <c r="S142" s="3" t="s">
        <v>6760</v>
      </c>
      <c r="T142" s="3" t="s">
        <v>6761</v>
      </c>
      <c r="U142" s="3" t="s">
        <v>27</v>
      </c>
      <c r="V142" s="3" t="s">
        <v>27</v>
      </c>
      <c r="W142" s="2" t="str">
        <f t="shared" si="7"/>
        <v>FIKTKNStorage</v>
      </c>
      <c r="X142" s="26"/>
    </row>
    <row r="143" spans="1:24" s="32" customFormat="1" ht="15">
      <c r="A143" s="2" t="str">
        <f>+IF(B143="N","",IF(COUNTIF(B:B,B143)&gt;1,COUNTIF(B$3:B143,B143),""))</f>
        <v/>
      </c>
      <c r="B143" s="2" t="str">
        <f>+IF(F143="Detention",IF(G143&amp;E143='Import Demurrage Detention'!$G$2&amp;'Import Demurrage Detention'!$C$3,"Y","N"),IF(G143&amp;E143='Import Demurrage Detention'!$H$2&amp;'Import Demurrage Detention'!$C$3,"Y","N"))</f>
        <v>N</v>
      </c>
      <c r="C143" s="3" t="s">
        <v>163</v>
      </c>
      <c r="D143" s="3" t="s">
        <v>6686</v>
      </c>
      <c r="E143" s="3" t="s">
        <v>20</v>
      </c>
      <c r="F143" s="82" t="s">
        <v>5284</v>
      </c>
      <c r="G143" s="82" t="s">
        <v>3012</v>
      </c>
      <c r="H143" s="83">
        <v>44442</v>
      </c>
      <c r="I143" s="3" t="s">
        <v>5299</v>
      </c>
      <c r="J143" s="82" t="s">
        <v>23</v>
      </c>
      <c r="K143" s="82" t="s">
        <v>5244</v>
      </c>
      <c r="L143" s="84" t="s">
        <v>25</v>
      </c>
      <c r="M143" s="3" t="s">
        <v>6756</v>
      </c>
      <c r="N143" s="3" t="s">
        <v>5551</v>
      </c>
      <c r="O143" s="3" t="s">
        <v>6757</v>
      </c>
      <c r="P143" s="3" t="s">
        <v>5290</v>
      </c>
      <c r="Q143" s="3" t="s">
        <v>6758</v>
      </c>
      <c r="R143" s="3" t="s">
        <v>6762</v>
      </c>
      <c r="S143" s="3" t="s">
        <v>6763</v>
      </c>
      <c r="T143" s="3" t="s">
        <v>5343</v>
      </c>
      <c r="U143" s="3" t="s">
        <v>27</v>
      </c>
      <c r="V143" s="3" t="s">
        <v>27</v>
      </c>
      <c r="W143" s="2" t="str">
        <f t="shared" si="7"/>
        <v>FIKTKNStorage</v>
      </c>
      <c r="X143" s="26"/>
    </row>
    <row r="144" spans="1:24" s="32" customFormat="1" ht="15">
      <c r="A144" s="2" t="str">
        <f>+IF(B144="N","",IF(COUNTIF(B:B,B144)&gt;1,COUNTIF(B$3:B144,B144),""))</f>
        <v/>
      </c>
      <c r="B144" s="2" t="str">
        <f>+IF(F144="Detention",IF(G144&amp;E144='Import Demurrage Detention'!$G$2&amp;'Import Demurrage Detention'!$C$3,"Y","N"),IF(G144&amp;E144='Import Demurrage Detention'!$H$2&amp;'Import Demurrage Detention'!$C$3,"Y","N"))</f>
        <v>N</v>
      </c>
      <c r="C144" s="30" t="s">
        <v>166</v>
      </c>
      <c r="D144" s="30" t="s">
        <v>5550</v>
      </c>
      <c r="E144" s="30" t="s">
        <v>20</v>
      </c>
      <c r="F144" s="30" t="s">
        <v>5236</v>
      </c>
      <c r="G144" s="30" t="s">
        <v>3027</v>
      </c>
      <c r="H144" s="31">
        <v>44034</v>
      </c>
      <c r="I144" s="30" t="s">
        <v>64</v>
      </c>
      <c r="J144" s="30" t="s">
        <v>23</v>
      </c>
      <c r="K144" s="70" t="s">
        <v>24</v>
      </c>
      <c r="L144" s="3" t="s">
        <v>25</v>
      </c>
      <c r="M144" s="3" t="s">
        <v>5358</v>
      </c>
      <c r="N144" s="30" t="s">
        <v>5551</v>
      </c>
      <c r="O144" s="30" t="s">
        <v>5386</v>
      </c>
      <c r="P144" s="30" t="s">
        <v>5552</v>
      </c>
      <c r="Q144" s="30" t="s">
        <v>73</v>
      </c>
      <c r="R144" s="30" t="s">
        <v>5553</v>
      </c>
      <c r="S144" s="30" t="s">
        <v>27</v>
      </c>
      <c r="T144" s="30" t="s">
        <v>27</v>
      </c>
      <c r="U144" s="30" t="s">
        <v>27</v>
      </c>
      <c r="V144" s="30" t="s">
        <v>27</v>
      </c>
      <c r="W144" s="2" t="str">
        <f t="shared" si="7"/>
        <v>FRFSMNDemurrage</v>
      </c>
      <c r="X144" s="2"/>
    </row>
    <row r="145" spans="1:24" s="32" customFormat="1" ht="15">
      <c r="A145" s="2" t="str">
        <f>+IF(B145="N","",IF(COUNTIF(B:B,B145)&gt;1,COUNTIF(B$3:B145,B145),""))</f>
        <v/>
      </c>
      <c r="B145" s="2" t="str">
        <f>+IF(F145="Detention",IF(G145&amp;E145='Import Demurrage Detention'!$G$2&amp;'Import Demurrage Detention'!$C$3,"Y","N"),IF(G145&amp;E145='Import Demurrage Detention'!$H$2&amp;'Import Demurrage Detention'!$C$3,"Y","N"))</f>
        <v>N</v>
      </c>
      <c r="C145" s="30" t="s">
        <v>166</v>
      </c>
      <c r="D145" s="30" t="s">
        <v>5550</v>
      </c>
      <c r="E145" s="30" t="s">
        <v>20</v>
      </c>
      <c r="F145" s="30" t="s">
        <v>5236</v>
      </c>
      <c r="G145" s="30" t="s">
        <v>3027</v>
      </c>
      <c r="H145" s="31">
        <v>44034</v>
      </c>
      <c r="I145" s="30" t="s">
        <v>64</v>
      </c>
      <c r="J145" s="30" t="s">
        <v>23</v>
      </c>
      <c r="K145" s="70" t="s">
        <v>5244</v>
      </c>
      <c r="L145" s="3" t="s">
        <v>25</v>
      </c>
      <c r="M145" s="3" t="s">
        <v>5358</v>
      </c>
      <c r="N145" s="30" t="s">
        <v>5554</v>
      </c>
      <c r="O145" s="30" t="s">
        <v>5386</v>
      </c>
      <c r="P145" s="30" t="s">
        <v>5555</v>
      </c>
      <c r="Q145" s="30" t="s">
        <v>73</v>
      </c>
      <c r="R145" s="30" t="s">
        <v>5556</v>
      </c>
      <c r="S145" s="30" t="s">
        <v>27</v>
      </c>
      <c r="T145" s="30" t="s">
        <v>27</v>
      </c>
      <c r="U145" s="30" t="s">
        <v>27</v>
      </c>
      <c r="V145" s="30" t="s">
        <v>27</v>
      </c>
      <c r="W145" s="2" t="str">
        <f t="shared" si="7"/>
        <v>FRFSMNDemurrage</v>
      </c>
      <c r="X145" s="2"/>
    </row>
    <row r="146" spans="1:24" s="32" customFormat="1" ht="15">
      <c r="A146" s="2" t="str">
        <f>+IF(B146="N","",IF(COUNTIF(B:B,B146)&gt;1,COUNTIF(B$3:B146,B146),""))</f>
        <v/>
      </c>
      <c r="B146" s="2" t="str">
        <f>+IF(F146="Detention",IF(G146&amp;E146='Import Demurrage Detention'!$G$2&amp;'Import Demurrage Detention'!$C$3,"Y","N"),IF(G146&amp;E146='Import Demurrage Detention'!$H$2&amp;'Import Demurrage Detention'!$C$3,"Y","N"))</f>
        <v>N</v>
      </c>
      <c r="C146" s="30" t="s">
        <v>166</v>
      </c>
      <c r="D146" s="30" t="s">
        <v>5550</v>
      </c>
      <c r="E146" s="30" t="s">
        <v>20</v>
      </c>
      <c r="F146" s="30" t="s">
        <v>21</v>
      </c>
      <c r="G146" s="30" t="s">
        <v>3027</v>
      </c>
      <c r="H146" s="31">
        <v>44034</v>
      </c>
      <c r="I146" s="30" t="s">
        <v>165</v>
      </c>
      <c r="J146" s="30" t="s">
        <v>65</v>
      </c>
      <c r="K146" s="70" t="s">
        <v>24</v>
      </c>
      <c r="L146" s="3" t="s">
        <v>25</v>
      </c>
      <c r="M146" s="3" t="s">
        <v>5557</v>
      </c>
      <c r="N146" s="30" t="s">
        <v>5558</v>
      </c>
      <c r="O146" s="30" t="s">
        <v>111</v>
      </c>
      <c r="P146" s="30" t="s">
        <v>5559</v>
      </c>
      <c r="Q146" s="30" t="s">
        <v>27</v>
      </c>
      <c r="R146" s="30" t="s">
        <v>27</v>
      </c>
      <c r="S146" s="30" t="s">
        <v>27</v>
      </c>
      <c r="T146" s="30" t="s">
        <v>27</v>
      </c>
      <c r="U146" s="30" t="s">
        <v>27</v>
      </c>
      <c r="V146" s="30" t="s">
        <v>27</v>
      </c>
      <c r="W146" s="2" t="str">
        <f t="shared" si="7"/>
        <v>FRFSMNDetention</v>
      </c>
      <c r="X146" s="2"/>
    </row>
    <row r="147" spans="1:24" s="32" customFormat="1" ht="15">
      <c r="A147" s="2" t="str">
        <f>+IF(B147="N","",IF(COUNTIF(B:B,B147)&gt;1,COUNTIF(B$3:B147,B147),""))</f>
        <v/>
      </c>
      <c r="B147" s="2" t="str">
        <f>+IF(F147="Detention",IF(G147&amp;E147='Import Demurrage Detention'!$G$2&amp;'Import Demurrage Detention'!$C$3,"Y","N"),IF(G147&amp;E147='Import Demurrage Detention'!$H$2&amp;'Import Demurrage Detention'!$C$3,"Y","N"))</f>
        <v>N</v>
      </c>
      <c r="C147" s="30" t="s">
        <v>166</v>
      </c>
      <c r="D147" s="30" t="s">
        <v>5550</v>
      </c>
      <c r="E147" s="30" t="s">
        <v>20</v>
      </c>
      <c r="F147" s="30" t="s">
        <v>21</v>
      </c>
      <c r="G147" s="30" t="s">
        <v>3027</v>
      </c>
      <c r="H147" s="31">
        <v>44034</v>
      </c>
      <c r="I147" s="30" t="s">
        <v>165</v>
      </c>
      <c r="J147" s="30" t="s">
        <v>65</v>
      </c>
      <c r="K147" s="70" t="s">
        <v>5244</v>
      </c>
      <c r="L147" s="3" t="s">
        <v>25</v>
      </c>
      <c r="M147" s="3" t="s">
        <v>5557</v>
      </c>
      <c r="N147" s="30" t="s">
        <v>5560</v>
      </c>
      <c r="O147" s="30" t="s">
        <v>111</v>
      </c>
      <c r="P147" s="30" t="s">
        <v>5555</v>
      </c>
      <c r="Q147" s="30" t="s">
        <v>27</v>
      </c>
      <c r="R147" s="30" t="s">
        <v>27</v>
      </c>
      <c r="S147" s="30" t="s">
        <v>27</v>
      </c>
      <c r="T147" s="30" t="s">
        <v>27</v>
      </c>
      <c r="U147" s="30" t="s">
        <v>27</v>
      </c>
      <c r="V147" s="30" t="s">
        <v>27</v>
      </c>
      <c r="W147" s="2" t="str">
        <f t="shared" si="7"/>
        <v>FRFSMNDetention</v>
      </c>
      <c r="X147" s="2"/>
    </row>
    <row r="148" spans="1:24" s="32" customFormat="1" ht="15">
      <c r="A148" s="2" t="str">
        <f>+IF(B148="N","",IF(COUNTIF(B:B,B148)&gt;1,COUNTIF(B$3:B148,B148),""))</f>
        <v/>
      </c>
      <c r="B148" s="2" t="str">
        <f>+IF(F148="Detention",IF(G148&amp;E148='Import Demurrage Detention'!$G$2&amp;'Import Demurrage Detention'!$C$3,"Y","N"),IF(G148&amp;E148='Import Demurrage Detention'!$H$2&amp;'Import Demurrage Detention'!$C$3,"Y","N"))</f>
        <v>N</v>
      </c>
      <c r="C148" s="3" t="s">
        <v>187</v>
      </c>
      <c r="D148" s="3" t="s">
        <v>5270</v>
      </c>
      <c r="E148" s="3" t="s">
        <v>20</v>
      </c>
      <c r="F148" s="3" t="s">
        <v>5236</v>
      </c>
      <c r="G148" s="3" t="s">
        <v>188</v>
      </c>
      <c r="H148" s="4">
        <v>45033</v>
      </c>
      <c r="I148" s="3" t="s">
        <v>5363</v>
      </c>
      <c r="J148" s="3" t="s">
        <v>23</v>
      </c>
      <c r="K148" s="68" t="s">
        <v>24</v>
      </c>
      <c r="L148" s="3" t="s">
        <v>25</v>
      </c>
      <c r="M148" s="3" t="s">
        <v>6742</v>
      </c>
      <c r="N148" s="3" t="s">
        <v>5346</v>
      </c>
      <c r="O148" s="3" t="s">
        <v>27</v>
      </c>
      <c r="P148" s="3" t="s">
        <v>27</v>
      </c>
      <c r="Q148" s="3" t="s">
        <v>27</v>
      </c>
      <c r="R148" s="3" t="s">
        <v>27</v>
      </c>
      <c r="S148" s="3" t="s">
        <v>27</v>
      </c>
      <c r="T148" s="3" t="s">
        <v>27</v>
      </c>
      <c r="U148" s="3" t="s">
        <v>27</v>
      </c>
      <c r="V148" s="3" t="s">
        <v>27</v>
      </c>
      <c r="W148" s="2" t="str">
        <f t="shared" si="7"/>
        <v>GETBLNDemurrage</v>
      </c>
      <c r="X148" s="2"/>
    </row>
    <row r="149" spans="1:24" s="32" customFormat="1" ht="15">
      <c r="A149" s="2" t="str">
        <f>+IF(B149="N","",IF(COUNTIF(B:B,B149)&gt;1,COUNTIF(B$3:B149,B149),""))</f>
        <v/>
      </c>
      <c r="B149" s="2" t="str">
        <f>+IF(F149="Detention",IF(G149&amp;E149='Import Demurrage Detention'!$G$2&amp;'Import Demurrage Detention'!$C$3,"Y","N"),IF(G149&amp;E149='Import Demurrage Detention'!$H$2&amp;'Import Demurrage Detention'!$C$3,"Y","N"))</f>
        <v>N</v>
      </c>
      <c r="C149" s="3" t="s">
        <v>187</v>
      </c>
      <c r="D149" s="3" t="s">
        <v>5270</v>
      </c>
      <c r="E149" s="3" t="s">
        <v>20</v>
      </c>
      <c r="F149" s="3" t="s">
        <v>5236</v>
      </c>
      <c r="G149" s="3" t="s">
        <v>188</v>
      </c>
      <c r="H149" s="4">
        <v>45033</v>
      </c>
      <c r="I149" s="3" t="s">
        <v>5363</v>
      </c>
      <c r="J149" s="3" t="s">
        <v>23</v>
      </c>
      <c r="K149" s="68" t="s">
        <v>5244</v>
      </c>
      <c r="L149" s="3" t="s">
        <v>25</v>
      </c>
      <c r="M149" s="3" t="s">
        <v>6742</v>
      </c>
      <c r="N149" s="3" t="s">
        <v>5364</v>
      </c>
      <c r="O149" s="3" t="s">
        <v>27</v>
      </c>
      <c r="P149" s="3" t="s">
        <v>27</v>
      </c>
      <c r="Q149" s="3" t="s">
        <v>27</v>
      </c>
      <c r="R149" s="3" t="s">
        <v>27</v>
      </c>
      <c r="S149" s="3" t="s">
        <v>27</v>
      </c>
      <c r="T149" s="3" t="s">
        <v>27</v>
      </c>
      <c r="U149" s="3" t="s">
        <v>27</v>
      </c>
      <c r="V149" s="3" t="s">
        <v>27</v>
      </c>
      <c r="W149" s="2" t="str">
        <f t="shared" si="7"/>
        <v>GETBLNDemurrage</v>
      </c>
      <c r="X149" s="2"/>
    </row>
    <row r="150" spans="1:24" s="32" customFormat="1" ht="15">
      <c r="A150" s="2" t="str">
        <f>+IF(B150="N","",IF(COUNTIF(B:B,B150)&gt;1,COUNTIF(B$3:B150,B150),""))</f>
        <v/>
      </c>
      <c r="B150" s="2" t="str">
        <f>+IF(F150="Detention",IF(G150&amp;E150='Import Demurrage Detention'!$G$2&amp;'Import Demurrage Detention'!$C$3,"Y","N"),IF(G150&amp;E150='Import Demurrage Detention'!$H$2&amp;'Import Demurrage Detention'!$C$3,"Y","N"))</f>
        <v>N</v>
      </c>
      <c r="C150" s="3" t="s">
        <v>187</v>
      </c>
      <c r="D150" s="3" t="s">
        <v>5270</v>
      </c>
      <c r="E150" s="3" t="s">
        <v>20</v>
      </c>
      <c r="F150" s="3" t="s">
        <v>21</v>
      </c>
      <c r="G150" s="3" t="s">
        <v>188</v>
      </c>
      <c r="H150" s="4">
        <v>45031</v>
      </c>
      <c r="I150" s="3" t="s">
        <v>5633</v>
      </c>
      <c r="J150" s="3" t="s">
        <v>23</v>
      </c>
      <c r="K150" s="68" t="s">
        <v>24</v>
      </c>
      <c r="L150" s="3" t="s">
        <v>25</v>
      </c>
      <c r="M150" s="3" t="s">
        <v>5653</v>
      </c>
      <c r="N150" s="3" t="s">
        <v>5326</v>
      </c>
      <c r="O150" s="3" t="s">
        <v>98</v>
      </c>
      <c r="P150" s="3" t="s">
        <v>5376</v>
      </c>
      <c r="Q150" s="3" t="s">
        <v>27</v>
      </c>
      <c r="R150" s="3" t="s">
        <v>27</v>
      </c>
      <c r="S150" s="3" t="s">
        <v>27</v>
      </c>
      <c r="T150" s="3" t="s">
        <v>27</v>
      </c>
      <c r="U150" s="3" t="s">
        <v>27</v>
      </c>
      <c r="V150" s="3" t="s">
        <v>27</v>
      </c>
      <c r="W150" s="2" t="str">
        <f t="shared" si="7"/>
        <v>GETBLNDetention</v>
      </c>
      <c r="X150" s="2"/>
    </row>
    <row r="151" spans="1:24" s="2" customFormat="1" ht="15">
      <c r="A151" s="2" t="str">
        <f>+IF(B151="N","",IF(COUNTIF(B:B,B151)&gt;1,COUNTIF(B$3:B151,B151),""))</f>
        <v/>
      </c>
      <c r="B151" s="2" t="str">
        <f>+IF(F151="Detention",IF(G151&amp;E151='Import Demurrage Detention'!$G$2&amp;'Import Demurrage Detention'!$C$3,"Y","N"),IF(G151&amp;E151='Import Demurrage Detention'!$H$2&amp;'Import Demurrage Detention'!$C$3,"Y","N"))</f>
        <v>N</v>
      </c>
      <c r="C151" s="3" t="s">
        <v>187</v>
      </c>
      <c r="D151" s="3" t="s">
        <v>5270</v>
      </c>
      <c r="E151" s="3" t="s">
        <v>20</v>
      </c>
      <c r="F151" s="3" t="s">
        <v>21</v>
      </c>
      <c r="G151" s="3" t="s">
        <v>188</v>
      </c>
      <c r="H151" s="4">
        <v>45031</v>
      </c>
      <c r="I151" s="3" t="s">
        <v>5633</v>
      </c>
      <c r="J151" s="3" t="s">
        <v>23</v>
      </c>
      <c r="K151" s="68" t="s">
        <v>5244</v>
      </c>
      <c r="L151" s="3" t="s">
        <v>25</v>
      </c>
      <c r="M151" s="3" t="s">
        <v>5653</v>
      </c>
      <c r="N151" s="3" t="s">
        <v>5376</v>
      </c>
      <c r="O151" s="3" t="s">
        <v>98</v>
      </c>
      <c r="P151" s="3" t="s">
        <v>5273</v>
      </c>
      <c r="Q151" s="3" t="s">
        <v>27</v>
      </c>
      <c r="R151" s="3" t="s">
        <v>27</v>
      </c>
      <c r="S151" s="3" t="s">
        <v>27</v>
      </c>
      <c r="T151" s="3" t="s">
        <v>27</v>
      </c>
      <c r="U151" s="3" t="s">
        <v>27</v>
      </c>
      <c r="V151" s="3" t="s">
        <v>27</v>
      </c>
      <c r="W151" s="2" t="str">
        <f t="shared" si="7"/>
        <v>GETBLNDetention</v>
      </c>
    </row>
    <row r="152" spans="1:24" s="2" customFormat="1" ht="15">
      <c r="A152" s="2" t="str">
        <f>+IF(B152="N","",IF(COUNTIF(B:B,B152)&gt;1,COUNTIF(B$3:B152,B152),""))</f>
        <v/>
      </c>
      <c r="B152" s="2" t="str">
        <f>+IF(F152="Detention",IF(G152&amp;E152='Import Demurrage Detention'!$G$2&amp;'Import Demurrage Detention'!$C$3,"Y","N"),IF(G152&amp;E152='Import Demurrage Detention'!$H$2&amp;'Import Demurrage Detention'!$C$3,"Y","N"))</f>
        <v>N</v>
      </c>
      <c r="C152" s="3" t="s">
        <v>190</v>
      </c>
      <c r="D152" s="3" t="s">
        <v>62</v>
      </c>
      <c r="E152" s="3" t="s">
        <v>20</v>
      </c>
      <c r="F152" s="3" t="s">
        <v>5236</v>
      </c>
      <c r="G152" s="3" t="s">
        <v>194</v>
      </c>
      <c r="H152" s="4">
        <v>44027</v>
      </c>
      <c r="I152" s="3" t="s">
        <v>72</v>
      </c>
      <c r="J152" s="3" t="s">
        <v>23</v>
      </c>
      <c r="K152" s="68" t="s">
        <v>24</v>
      </c>
      <c r="L152" s="3" t="s">
        <v>25</v>
      </c>
      <c r="M152" s="3" t="s">
        <v>5308</v>
      </c>
      <c r="N152" s="3" t="s">
        <v>5353</v>
      </c>
      <c r="O152" s="3" t="s">
        <v>83</v>
      </c>
      <c r="P152" s="3" t="s">
        <v>5354</v>
      </c>
      <c r="Q152" s="3" t="s">
        <v>27</v>
      </c>
      <c r="R152" s="3" t="s">
        <v>27</v>
      </c>
      <c r="S152" s="3" t="s">
        <v>27</v>
      </c>
      <c r="T152" s="3" t="s">
        <v>27</v>
      </c>
      <c r="U152" s="3" t="s">
        <v>27</v>
      </c>
      <c r="V152" s="3" t="s">
        <v>27</v>
      </c>
      <c r="W152" s="2" t="str">
        <f t="shared" si="7"/>
        <v>DEGERNDemurrage</v>
      </c>
    </row>
    <row r="153" spans="1:24" s="2" customFormat="1" ht="15">
      <c r="A153" s="2" t="str">
        <f>+IF(B153="N","",IF(COUNTIF(B:B,B153)&gt;1,COUNTIF(B$3:B153,B153),""))</f>
        <v/>
      </c>
      <c r="B153" s="2" t="str">
        <f>+IF(F153="Detention",IF(G153&amp;E153='Import Demurrage Detention'!$G$2&amp;'Import Demurrage Detention'!$C$3,"Y","N"),IF(G153&amp;E153='Import Demurrage Detention'!$H$2&amp;'Import Demurrage Detention'!$C$3,"Y","N"))</f>
        <v>N</v>
      </c>
      <c r="C153" s="3" t="s">
        <v>190</v>
      </c>
      <c r="D153" s="3" t="s">
        <v>62</v>
      </c>
      <c r="E153" s="3" t="s">
        <v>20</v>
      </c>
      <c r="F153" s="3" t="s">
        <v>5236</v>
      </c>
      <c r="G153" s="3" t="s">
        <v>194</v>
      </c>
      <c r="H153" s="4">
        <v>44027</v>
      </c>
      <c r="I153" s="3" t="s">
        <v>72</v>
      </c>
      <c r="J153" s="3" t="s">
        <v>23</v>
      </c>
      <c r="K153" s="68" t="s">
        <v>5244</v>
      </c>
      <c r="L153" s="3" t="s">
        <v>25</v>
      </c>
      <c r="M153" s="3" t="s">
        <v>5308</v>
      </c>
      <c r="N153" s="3" t="s">
        <v>5529</v>
      </c>
      <c r="O153" s="3" t="s">
        <v>83</v>
      </c>
      <c r="P153" s="3" t="s">
        <v>5533</v>
      </c>
      <c r="Q153" s="3" t="s">
        <v>27</v>
      </c>
      <c r="R153" s="3" t="s">
        <v>27</v>
      </c>
      <c r="S153" s="3" t="s">
        <v>27</v>
      </c>
      <c r="T153" s="3" t="s">
        <v>27</v>
      </c>
      <c r="U153" s="3" t="s">
        <v>27</v>
      </c>
      <c r="V153" s="3" t="s">
        <v>27</v>
      </c>
      <c r="W153" s="2" t="str">
        <f t="shared" si="7"/>
        <v>DEGERNDemurrage</v>
      </c>
    </row>
    <row r="154" spans="1:24" s="2" customFormat="1" ht="15">
      <c r="A154" s="2" t="str">
        <f>+IF(B154="N","",IF(COUNTIF(B:B,B154)&gt;1,COUNTIF(B$3:B154,B154),""))</f>
        <v/>
      </c>
      <c r="B154" s="2" t="str">
        <f>+IF(F154="Detention",IF(G154&amp;E154='Import Demurrage Detention'!$G$2&amp;'Import Demurrage Detention'!$C$3,"Y","N"),IF(G154&amp;E154='Import Demurrage Detention'!$H$2&amp;'Import Demurrage Detention'!$C$3,"Y","N"))</f>
        <v>N</v>
      </c>
      <c r="C154" s="3" t="s">
        <v>190</v>
      </c>
      <c r="D154" s="3" t="s">
        <v>62</v>
      </c>
      <c r="E154" s="3" t="s">
        <v>20</v>
      </c>
      <c r="F154" s="3" t="s">
        <v>5236</v>
      </c>
      <c r="G154" s="3" t="s">
        <v>192</v>
      </c>
      <c r="H154" s="4">
        <v>44027</v>
      </c>
      <c r="I154" s="3" t="s">
        <v>5299</v>
      </c>
      <c r="J154" s="3" t="s">
        <v>23</v>
      </c>
      <c r="K154" s="68" t="s">
        <v>24</v>
      </c>
      <c r="L154" s="3" t="s">
        <v>25</v>
      </c>
      <c r="M154" s="3" t="s">
        <v>5534</v>
      </c>
      <c r="N154" s="3" t="s">
        <v>5353</v>
      </c>
      <c r="O154" s="3" t="s">
        <v>73</v>
      </c>
      <c r="P154" s="3" t="s">
        <v>5354</v>
      </c>
      <c r="Q154" s="3" t="s">
        <v>27</v>
      </c>
      <c r="R154" s="3" t="s">
        <v>27</v>
      </c>
      <c r="S154" s="3" t="s">
        <v>27</v>
      </c>
      <c r="T154" s="3" t="s">
        <v>27</v>
      </c>
      <c r="U154" s="3" t="s">
        <v>27</v>
      </c>
      <c r="V154" s="3" t="s">
        <v>27</v>
      </c>
      <c r="W154" s="2" t="str">
        <f t="shared" si="7"/>
        <v>DEHAMNDemurrage</v>
      </c>
    </row>
    <row r="155" spans="1:24" s="2" customFormat="1" ht="15">
      <c r="A155" s="2" t="str">
        <f>+IF(B155="N","",IF(COUNTIF(B:B,B155)&gt;1,COUNTIF(B$3:B155,B155),""))</f>
        <v/>
      </c>
      <c r="B155" s="2" t="str">
        <f>+IF(F155="Detention",IF(G155&amp;E155='Import Demurrage Detention'!$G$2&amp;'Import Demurrage Detention'!$C$3,"Y","N"),IF(G155&amp;E155='Import Demurrage Detention'!$H$2&amp;'Import Demurrage Detention'!$C$3,"Y","N"))</f>
        <v>N</v>
      </c>
      <c r="C155" s="3" t="s">
        <v>190</v>
      </c>
      <c r="D155" s="3" t="s">
        <v>62</v>
      </c>
      <c r="E155" s="3" t="s">
        <v>20</v>
      </c>
      <c r="F155" s="3" t="s">
        <v>5236</v>
      </c>
      <c r="G155" s="3" t="s">
        <v>192</v>
      </c>
      <c r="H155" s="4">
        <v>44027</v>
      </c>
      <c r="I155" s="3" t="s">
        <v>5299</v>
      </c>
      <c r="J155" s="3" t="s">
        <v>23</v>
      </c>
      <c r="K155" s="68" t="s">
        <v>5244</v>
      </c>
      <c r="L155" s="3" t="s">
        <v>25</v>
      </c>
      <c r="M155" s="3" t="s">
        <v>5534</v>
      </c>
      <c r="N155" s="3" t="s">
        <v>5529</v>
      </c>
      <c r="O155" s="3" t="s">
        <v>73</v>
      </c>
      <c r="P155" s="3" t="s">
        <v>5533</v>
      </c>
      <c r="Q155" s="3" t="s">
        <v>27</v>
      </c>
      <c r="R155" s="3" t="s">
        <v>27</v>
      </c>
      <c r="S155" s="3" t="s">
        <v>27</v>
      </c>
      <c r="T155" s="3" t="s">
        <v>27</v>
      </c>
      <c r="U155" s="3" t="s">
        <v>27</v>
      </c>
      <c r="V155" s="3" t="s">
        <v>27</v>
      </c>
      <c r="W155" s="2" t="str">
        <f t="shared" si="7"/>
        <v>DEHAMNDemurrage</v>
      </c>
    </row>
    <row r="156" spans="1:24" s="2" customFormat="1" ht="15">
      <c r="A156" s="2" t="str">
        <f>+IF(B156="N","",IF(COUNTIF(B:B,B156)&gt;1,COUNTIF(B$3:B156,B156),""))</f>
        <v/>
      </c>
      <c r="B156" s="2" t="str">
        <f>+IF(F156="Detention",IF(G156&amp;E156='Import Demurrage Detention'!$G$2&amp;'Import Demurrage Detention'!$C$3,"Y","N"),IF(G156&amp;E156='Import Demurrage Detention'!$H$2&amp;'Import Demurrage Detention'!$C$3,"Y","N"))</f>
        <v>N</v>
      </c>
      <c r="C156" s="3" t="s">
        <v>190</v>
      </c>
      <c r="D156" s="3" t="s">
        <v>62</v>
      </c>
      <c r="E156" s="3" t="s">
        <v>20</v>
      </c>
      <c r="F156" s="3" t="s">
        <v>21</v>
      </c>
      <c r="G156" s="3" t="s">
        <v>194</v>
      </c>
      <c r="H156" s="4">
        <v>44027</v>
      </c>
      <c r="I156" s="3" t="s">
        <v>5299</v>
      </c>
      <c r="J156" s="3" t="s">
        <v>65</v>
      </c>
      <c r="K156" s="68" t="s">
        <v>24</v>
      </c>
      <c r="L156" s="3" t="s">
        <v>25</v>
      </c>
      <c r="M156" s="3" t="s">
        <v>5294</v>
      </c>
      <c r="N156" s="3" t="s">
        <v>5291</v>
      </c>
      <c r="O156" s="3" t="s">
        <v>98</v>
      </c>
      <c r="P156" s="3" t="s">
        <v>5530</v>
      </c>
      <c r="Q156" s="3" t="s">
        <v>27</v>
      </c>
      <c r="R156" s="3" t="s">
        <v>27</v>
      </c>
      <c r="S156" s="3" t="s">
        <v>27</v>
      </c>
      <c r="T156" s="3" t="s">
        <v>27</v>
      </c>
      <c r="U156" s="3" t="s">
        <v>27</v>
      </c>
      <c r="V156" s="3" t="s">
        <v>27</v>
      </c>
      <c r="W156" s="2" t="str">
        <f t="shared" si="7"/>
        <v>DEGERNDetention</v>
      </c>
    </row>
    <row r="157" spans="1:24" s="32" customFormat="1" ht="15">
      <c r="A157" s="2" t="str">
        <f>+IF(B157="N","",IF(COUNTIF(B:B,B157)&gt;1,COUNTIF(B$3:B157,B157),""))</f>
        <v/>
      </c>
      <c r="B157" s="2" t="str">
        <f>+IF(F157="Detention",IF(G157&amp;E157='Import Demurrage Detention'!$G$2&amp;'Import Demurrage Detention'!$C$3,"Y","N"),IF(G157&amp;E157='Import Demurrage Detention'!$H$2&amp;'Import Demurrage Detention'!$C$3,"Y","N"))</f>
        <v>N</v>
      </c>
      <c r="C157" s="3" t="s">
        <v>190</v>
      </c>
      <c r="D157" s="3" t="s">
        <v>62</v>
      </c>
      <c r="E157" s="3" t="s">
        <v>20</v>
      </c>
      <c r="F157" s="3" t="s">
        <v>21</v>
      </c>
      <c r="G157" s="3" t="s">
        <v>194</v>
      </c>
      <c r="H157" s="4">
        <v>44027</v>
      </c>
      <c r="I157" s="3" t="s">
        <v>5299</v>
      </c>
      <c r="J157" s="3" t="s">
        <v>65</v>
      </c>
      <c r="K157" s="68" t="s">
        <v>5244</v>
      </c>
      <c r="L157" s="3" t="s">
        <v>25</v>
      </c>
      <c r="M157" s="3" t="s">
        <v>5294</v>
      </c>
      <c r="N157" s="3" t="s">
        <v>5532</v>
      </c>
      <c r="O157" s="3" t="s">
        <v>98</v>
      </c>
      <c r="P157" s="3" t="s">
        <v>5531</v>
      </c>
      <c r="Q157" s="3" t="s">
        <v>27</v>
      </c>
      <c r="R157" s="3" t="s">
        <v>27</v>
      </c>
      <c r="S157" s="3" t="s">
        <v>27</v>
      </c>
      <c r="T157" s="3" t="s">
        <v>27</v>
      </c>
      <c r="U157" s="3" t="s">
        <v>27</v>
      </c>
      <c r="V157" s="3" t="s">
        <v>27</v>
      </c>
      <c r="W157" s="2" t="str">
        <f t="shared" si="7"/>
        <v>DEGERNDetention</v>
      </c>
      <c r="X157" s="2"/>
    </row>
    <row r="158" spans="1:24" s="32" customFormat="1" ht="15">
      <c r="A158" s="2" t="str">
        <f>+IF(B158="N","",IF(COUNTIF(B:B,B158)&gt;1,COUNTIF(B$3:B158,B158),""))</f>
        <v/>
      </c>
      <c r="B158" s="2" t="str">
        <f>+IF(F158="Detention",IF(G158&amp;E158='Import Demurrage Detention'!$G$2&amp;'Import Demurrage Detention'!$C$3,"Y","N"),IF(G158&amp;E158='Import Demurrage Detention'!$H$2&amp;'Import Demurrage Detention'!$C$3,"Y","N"))</f>
        <v>N</v>
      </c>
      <c r="C158" s="3" t="s">
        <v>190</v>
      </c>
      <c r="D158" s="3" t="s">
        <v>62</v>
      </c>
      <c r="E158" s="3" t="s">
        <v>20</v>
      </c>
      <c r="F158" s="3" t="s">
        <v>21</v>
      </c>
      <c r="G158" s="3" t="s">
        <v>192</v>
      </c>
      <c r="H158" s="4">
        <v>44027</v>
      </c>
      <c r="I158" s="3" t="s">
        <v>5299</v>
      </c>
      <c r="J158" s="3" t="s">
        <v>65</v>
      </c>
      <c r="K158" s="68" t="s">
        <v>24</v>
      </c>
      <c r="L158" s="3" t="s">
        <v>25</v>
      </c>
      <c r="M158" s="3" t="s">
        <v>5294</v>
      </c>
      <c r="N158" s="3" t="s">
        <v>5291</v>
      </c>
      <c r="O158" s="3" t="s">
        <v>98</v>
      </c>
      <c r="P158" s="3" t="s">
        <v>5530</v>
      </c>
      <c r="Q158" s="3" t="s">
        <v>27</v>
      </c>
      <c r="R158" s="3" t="s">
        <v>27</v>
      </c>
      <c r="S158" s="3" t="s">
        <v>27</v>
      </c>
      <c r="T158" s="3" t="s">
        <v>27</v>
      </c>
      <c r="U158" s="3" t="s">
        <v>27</v>
      </c>
      <c r="V158" s="3" t="s">
        <v>27</v>
      </c>
      <c r="W158" s="2" t="str">
        <f t="shared" si="7"/>
        <v>DEHAMNDetention</v>
      </c>
      <c r="X158" s="2"/>
    </row>
    <row r="159" spans="1:24" s="32" customFormat="1" ht="15">
      <c r="A159" s="2" t="str">
        <f>+IF(B159="N","",IF(COUNTIF(B:B,B159)&gt;1,COUNTIF(B$3:B159,B159),""))</f>
        <v/>
      </c>
      <c r="B159" s="2" t="str">
        <f>+IF(F159="Detention",IF(G159&amp;E159='Import Demurrage Detention'!$G$2&amp;'Import Demurrage Detention'!$C$3,"Y","N"),IF(G159&amp;E159='Import Demurrage Detention'!$H$2&amp;'Import Demurrage Detention'!$C$3,"Y","N"))</f>
        <v>N</v>
      </c>
      <c r="C159" s="3" t="s">
        <v>190</v>
      </c>
      <c r="D159" s="3" t="s">
        <v>62</v>
      </c>
      <c r="E159" s="3" t="s">
        <v>20</v>
      </c>
      <c r="F159" s="3" t="s">
        <v>21</v>
      </c>
      <c r="G159" s="3" t="s">
        <v>192</v>
      </c>
      <c r="H159" s="4">
        <v>44027</v>
      </c>
      <c r="I159" s="3" t="s">
        <v>5299</v>
      </c>
      <c r="J159" s="3" t="s">
        <v>65</v>
      </c>
      <c r="K159" s="68" t="s">
        <v>5244</v>
      </c>
      <c r="L159" s="3" t="s">
        <v>25</v>
      </c>
      <c r="M159" s="3" t="s">
        <v>5294</v>
      </c>
      <c r="N159" s="3" t="s">
        <v>5532</v>
      </c>
      <c r="O159" s="3" t="s">
        <v>98</v>
      </c>
      <c r="P159" s="3" t="s">
        <v>5531</v>
      </c>
      <c r="Q159" s="3" t="s">
        <v>27</v>
      </c>
      <c r="R159" s="3" t="s">
        <v>27</v>
      </c>
      <c r="S159" s="3" t="s">
        <v>27</v>
      </c>
      <c r="T159" s="3" t="s">
        <v>27</v>
      </c>
      <c r="U159" s="3" t="s">
        <v>27</v>
      </c>
      <c r="V159" s="3" t="s">
        <v>27</v>
      </c>
      <c r="W159" s="2" t="str">
        <f t="shared" si="7"/>
        <v>DEHAMNDetention</v>
      </c>
      <c r="X159" s="2"/>
    </row>
    <row r="160" spans="1:24" s="32" customFormat="1" ht="15">
      <c r="A160" s="2" t="str">
        <f>+IF(B160="N","",IF(COUNTIF(B:B,B160)&gt;1,COUNTIF(B$3:B160,B160),""))</f>
        <v/>
      </c>
      <c r="B160" s="2" t="str">
        <f>+IF(F160="Detention",IF(G160&amp;E160='Import Demurrage Detention'!$G$2&amp;'Import Demurrage Detention'!$C$3,"Y","N"),IF(G160&amp;E160='Import Demurrage Detention'!$H$2&amp;'Import Demurrage Detention'!$C$3,"Y","N"))</f>
        <v>N</v>
      </c>
      <c r="C160" s="3" t="s">
        <v>199</v>
      </c>
      <c r="D160" s="3" t="s">
        <v>5312</v>
      </c>
      <c r="E160" s="3" t="s">
        <v>20</v>
      </c>
      <c r="F160" s="3" t="s">
        <v>21</v>
      </c>
      <c r="G160" s="3" t="s">
        <v>3138</v>
      </c>
      <c r="H160" s="4">
        <v>44757</v>
      </c>
      <c r="I160" s="3" t="s">
        <v>5299</v>
      </c>
      <c r="J160" s="3" t="s">
        <v>23</v>
      </c>
      <c r="K160" s="68" t="s">
        <v>24</v>
      </c>
      <c r="L160" s="3" t="s">
        <v>25</v>
      </c>
      <c r="M160" s="3" t="s">
        <v>6991</v>
      </c>
      <c r="N160" s="3" t="s">
        <v>5298</v>
      </c>
      <c r="O160" s="3" t="s">
        <v>83</v>
      </c>
      <c r="P160" s="3" t="s">
        <v>5283</v>
      </c>
      <c r="Q160" s="3" t="s">
        <v>27</v>
      </c>
      <c r="R160" s="3" t="s">
        <v>27</v>
      </c>
      <c r="S160" s="3" t="s">
        <v>27</v>
      </c>
      <c r="T160" s="3" t="s">
        <v>27</v>
      </c>
      <c r="U160" s="3" t="s">
        <v>27</v>
      </c>
      <c r="V160" s="3" t="s">
        <v>27</v>
      </c>
      <c r="W160" s="2" t="str">
        <f t="shared" si="7"/>
        <v>GRPIRNDetention</v>
      </c>
      <c r="X160" s="2"/>
    </row>
    <row r="161" spans="1:24" s="32" customFormat="1" ht="15">
      <c r="A161" s="2" t="str">
        <f>+IF(B161="N","",IF(COUNTIF(B:B,B161)&gt;1,COUNTIF(B$3:B161,B161),""))</f>
        <v/>
      </c>
      <c r="B161" s="2" t="str">
        <f>+IF(F161="Detention",IF(G161&amp;E161='Import Demurrage Detention'!$G$2&amp;'Import Demurrage Detention'!$C$3,"Y","N"),IF(G161&amp;E161='Import Demurrage Detention'!$H$2&amp;'Import Demurrage Detention'!$C$3,"Y","N"))</f>
        <v>N</v>
      </c>
      <c r="C161" s="3" t="s">
        <v>199</v>
      </c>
      <c r="D161" s="3" t="s">
        <v>5312</v>
      </c>
      <c r="E161" s="3" t="s">
        <v>20</v>
      </c>
      <c r="F161" s="3" t="s">
        <v>21</v>
      </c>
      <c r="G161" s="3" t="s">
        <v>3138</v>
      </c>
      <c r="H161" s="4">
        <v>44757</v>
      </c>
      <c r="I161" s="3" t="s">
        <v>5299</v>
      </c>
      <c r="J161" s="3" t="s">
        <v>23</v>
      </c>
      <c r="K161" s="68" t="s">
        <v>5244</v>
      </c>
      <c r="L161" s="3" t="s">
        <v>25</v>
      </c>
      <c r="M161" s="3" t="s">
        <v>6991</v>
      </c>
      <c r="N161" s="3" t="s">
        <v>5320</v>
      </c>
      <c r="O161" s="3" t="s">
        <v>83</v>
      </c>
      <c r="P161" s="3" t="s">
        <v>5291</v>
      </c>
      <c r="Q161" s="3" t="s">
        <v>27</v>
      </c>
      <c r="R161" s="3" t="s">
        <v>27</v>
      </c>
      <c r="S161" s="3" t="s">
        <v>27</v>
      </c>
      <c r="T161" s="3" t="s">
        <v>27</v>
      </c>
      <c r="U161" s="3" t="s">
        <v>27</v>
      </c>
      <c r="V161" s="3" t="s">
        <v>27</v>
      </c>
      <c r="W161" s="2" t="str">
        <f t="shared" si="7"/>
        <v>GRPIRNDetention</v>
      </c>
      <c r="X161" s="2"/>
    </row>
    <row r="162" spans="1:24" s="32" customFormat="1" ht="15">
      <c r="A162" s="2" t="str">
        <f>+IF(B162="N","",IF(COUNTIF(B:B,B162)&gt;1,COUNTIF(B$3:B162,B162),""))</f>
        <v/>
      </c>
      <c r="B162" s="2" t="str">
        <f>+IF(F162="Detention",IF(G162&amp;E162='Import Demurrage Detention'!$G$2&amp;'Import Demurrage Detention'!$C$3,"Y","N"),IF(G162&amp;E162='Import Demurrage Detention'!$H$2&amp;'Import Demurrage Detention'!$C$3,"Y","N"))</f>
        <v>N</v>
      </c>
      <c r="C162" s="3" t="s">
        <v>199</v>
      </c>
      <c r="D162" s="3" t="s">
        <v>5312</v>
      </c>
      <c r="E162" s="3" t="s">
        <v>20</v>
      </c>
      <c r="F162" s="3" t="s">
        <v>5236</v>
      </c>
      <c r="G162" s="3" t="s">
        <v>6726</v>
      </c>
      <c r="H162" s="4">
        <v>44257</v>
      </c>
      <c r="I162" s="3" t="s">
        <v>5299</v>
      </c>
      <c r="J162" s="3" t="s">
        <v>23</v>
      </c>
      <c r="K162" s="68" t="s">
        <v>24</v>
      </c>
      <c r="L162" s="3" t="s">
        <v>25</v>
      </c>
      <c r="M162" s="3" t="s">
        <v>6727</v>
      </c>
      <c r="N162" s="3" t="s">
        <v>5314</v>
      </c>
      <c r="O162" s="3" t="s">
        <v>6728</v>
      </c>
      <c r="P162" s="3" t="s">
        <v>5298</v>
      </c>
      <c r="Q162" s="3" t="s">
        <v>27</v>
      </c>
      <c r="R162" s="3" t="s">
        <v>27</v>
      </c>
      <c r="S162" s="3" t="s">
        <v>27</v>
      </c>
      <c r="T162" s="3" t="s">
        <v>27</v>
      </c>
      <c r="U162" s="3" t="s">
        <v>27</v>
      </c>
      <c r="V162" s="3" t="s">
        <v>27</v>
      </c>
      <c r="W162" s="2" t="str">
        <f t="shared" si="7"/>
        <v>GRINTNDemurrage</v>
      </c>
      <c r="X162" s="2"/>
    </row>
    <row r="163" spans="1:24" s="32" customFormat="1" ht="15">
      <c r="A163" s="2" t="str">
        <f>+IF(B163="N","",IF(COUNTIF(B:B,B163)&gt;1,COUNTIF(B$3:B163,B163),""))</f>
        <v/>
      </c>
      <c r="B163" s="2" t="str">
        <f>+IF(F163="Detention",IF(G163&amp;E163='Import Demurrage Detention'!$G$2&amp;'Import Demurrage Detention'!$C$3,"Y","N"),IF(G163&amp;E163='Import Demurrage Detention'!$H$2&amp;'Import Demurrage Detention'!$C$3,"Y","N"))</f>
        <v>N</v>
      </c>
      <c r="C163" s="3" t="s">
        <v>199</v>
      </c>
      <c r="D163" s="3" t="s">
        <v>5312</v>
      </c>
      <c r="E163" s="3" t="s">
        <v>20</v>
      </c>
      <c r="F163" s="3" t="s">
        <v>5236</v>
      </c>
      <c r="G163" s="3" t="s">
        <v>6726</v>
      </c>
      <c r="H163" s="4">
        <v>44257</v>
      </c>
      <c r="I163" s="3" t="s">
        <v>5299</v>
      </c>
      <c r="J163" s="3" t="s">
        <v>23</v>
      </c>
      <c r="K163" s="68" t="s">
        <v>5244</v>
      </c>
      <c r="L163" s="3" t="s">
        <v>25</v>
      </c>
      <c r="M163" s="3" t="s">
        <v>6727</v>
      </c>
      <c r="N163" s="3" t="s">
        <v>5316</v>
      </c>
      <c r="O163" s="3" t="s">
        <v>6728</v>
      </c>
      <c r="P163" s="3" t="s">
        <v>5320</v>
      </c>
      <c r="Q163" s="3" t="s">
        <v>27</v>
      </c>
      <c r="R163" s="3" t="s">
        <v>27</v>
      </c>
      <c r="S163" s="3" t="s">
        <v>27</v>
      </c>
      <c r="T163" s="3" t="s">
        <v>27</v>
      </c>
      <c r="U163" s="3" t="s">
        <v>27</v>
      </c>
      <c r="V163" s="3" t="s">
        <v>27</v>
      </c>
      <c r="W163" s="2" t="str">
        <f t="shared" si="7"/>
        <v>GRINTNDemurrage</v>
      </c>
      <c r="X163" s="2"/>
    </row>
    <row r="164" spans="1:24" s="32" customFormat="1" ht="15">
      <c r="A164" s="2" t="str">
        <f>+IF(B164="N","",IF(COUNTIF(B:B,B164)&gt;1,COUNTIF(B$3:B164,B164),""))</f>
        <v/>
      </c>
      <c r="B164" s="2" t="str">
        <f>+IF(F164="Detention",IF(G164&amp;E164='Import Demurrage Detention'!$G$2&amp;'Import Demurrage Detention'!$C$3,"Y","N"),IF(G164&amp;E164='Import Demurrage Detention'!$H$2&amp;'Import Demurrage Detention'!$C$3,"Y","N"))</f>
        <v>N</v>
      </c>
      <c r="C164" s="30" t="s">
        <v>1948</v>
      </c>
      <c r="D164" s="30" t="s">
        <v>4769</v>
      </c>
      <c r="E164" s="30" t="s">
        <v>20</v>
      </c>
      <c r="F164" s="30" t="s">
        <v>21</v>
      </c>
      <c r="G164" s="30" t="s">
        <v>3139</v>
      </c>
      <c r="H164" s="4">
        <v>45180</v>
      </c>
      <c r="I164" s="30" t="s">
        <v>5299</v>
      </c>
      <c r="J164" s="30" t="s">
        <v>23</v>
      </c>
      <c r="K164" s="70" t="s">
        <v>24</v>
      </c>
      <c r="L164" s="30" t="s">
        <v>25</v>
      </c>
      <c r="M164" s="30" t="s">
        <v>5300</v>
      </c>
      <c r="N164" s="30" t="s">
        <v>4770</v>
      </c>
      <c r="O164" s="30" t="s">
        <v>27</v>
      </c>
      <c r="P164" s="30" t="s">
        <v>27</v>
      </c>
      <c r="Q164" s="30" t="s">
        <v>27</v>
      </c>
      <c r="R164" s="30" t="s">
        <v>27</v>
      </c>
      <c r="S164" s="30" t="s">
        <v>27</v>
      </c>
      <c r="T164" s="30" t="s">
        <v>27</v>
      </c>
      <c r="U164" s="30" t="s">
        <v>27</v>
      </c>
      <c r="V164" s="30" t="s">
        <v>27</v>
      </c>
      <c r="W164" s="2" t="str">
        <f t="shared" si="7"/>
        <v>GTGUANDetention</v>
      </c>
      <c r="X164" s="2"/>
    </row>
    <row r="165" spans="1:24" s="32" customFormat="1" ht="15">
      <c r="A165" s="2" t="str">
        <f>+IF(B165="N","",IF(COUNTIF(B:B,B165)&gt;1,COUNTIF(B$3:B165,B165),""))</f>
        <v/>
      </c>
      <c r="B165" s="2" t="str">
        <f>+IF(F165="Detention",IF(G165&amp;E165='Import Demurrage Detention'!$G$2&amp;'Import Demurrage Detention'!$C$3,"Y","N"),IF(G165&amp;E165='Import Demurrage Detention'!$H$2&amp;'Import Demurrage Detention'!$C$3,"Y","N"))</f>
        <v>N</v>
      </c>
      <c r="C165" s="30" t="s">
        <v>1948</v>
      </c>
      <c r="D165" s="30" t="s">
        <v>4769</v>
      </c>
      <c r="E165" s="30" t="s">
        <v>20</v>
      </c>
      <c r="F165" s="30" t="s">
        <v>21</v>
      </c>
      <c r="G165" s="30" t="s">
        <v>3139</v>
      </c>
      <c r="H165" s="4">
        <v>45180</v>
      </c>
      <c r="I165" s="30" t="s">
        <v>5299</v>
      </c>
      <c r="J165" s="30" t="s">
        <v>23</v>
      </c>
      <c r="K165" s="68" t="s">
        <v>5244</v>
      </c>
      <c r="L165" s="30" t="s">
        <v>25</v>
      </c>
      <c r="M165" s="30" t="s">
        <v>5300</v>
      </c>
      <c r="N165" s="30" t="s">
        <v>4770</v>
      </c>
      <c r="O165" s="30" t="s">
        <v>27</v>
      </c>
      <c r="P165" s="30" t="s">
        <v>27</v>
      </c>
      <c r="Q165" s="30" t="s">
        <v>27</v>
      </c>
      <c r="R165" s="30" t="s">
        <v>27</v>
      </c>
      <c r="S165" s="30" t="s">
        <v>27</v>
      </c>
      <c r="T165" s="30" t="s">
        <v>27</v>
      </c>
      <c r="U165" s="30" t="s">
        <v>27</v>
      </c>
      <c r="V165" s="30" t="s">
        <v>27</v>
      </c>
      <c r="W165" s="2" t="str">
        <f t="shared" si="7"/>
        <v>GTGUANDetention</v>
      </c>
      <c r="X165" s="2"/>
    </row>
    <row r="166" spans="1:24" s="32" customFormat="1" ht="15">
      <c r="A166" s="2" t="str">
        <f>+IF(B166="N","",IF(COUNTIF(B:B,B166)&gt;1,COUNTIF(B$3:B166,B166),""))</f>
        <v/>
      </c>
      <c r="B166" s="2" t="str">
        <f>+IF(F166="Detention",IF(G166&amp;E166='Import Demurrage Detention'!$G$2&amp;'Import Demurrage Detention'!$C$3,"Y","N"),IF(G166&amp;E166='Import Demurrage Detention'!$H$2&amp;'Import Demurrage Detention'!$C$3,"Y","N"))</f>
        <v>N</v>
      </c>
      <c r="C166" s="30" t="s">
        <v>1948</v>
      </c>
      <c r="D166" s="30" t="s">
        <v>4769</v>
      </c>
      <c r="E166" s="30" t="s">
        <v>20</v>
      </c>
      <c r="F166" s="30" t="s">
        <v>21</v>
      </c>
      <c r="G166" s="30" t="s">
        <v>3139</v>
      </c>
      <c r="H166" s="4">
        <v>45180</v>
      </c>
      <c r="I166" s="30" t="s">
        <v>5299</v>
      </c>
      <c r="J166" s="30" t="s">
        <v>23</v>
      </c>
      <c r="K166" s="70" t="s">
        <v>44</v>
      </c>
      <c r="L166" s="30" t="s">
        <v>25</v>
      </c>
      <c r="M166" s="30" t="s">
        <v>5300</v>
      </c>
      <c r="N166" s="30" t="s">
        <v>4770</v>
      </c>
      <c r="O166" s="30" t="s">
        <v>27</v>
      </c>
      <c r="P166" s="30" t="s">
        <v>27</v>
      </c>
      <c r="Q166" s="30" t="s">
        <v>27</v>
      </c>
      <c r="R166" s="30" t="s">
        <v>27</v>
      </c>
      <c r="S166" s="30" t="s">
        <v>27</v>
      </c>
      <c r="T166" s="30" t="s">
        <v>27</v>
      </c>
      <c r="U166" s="30" t="s">
        <v>27</v>
      </c>
      <c r="V166" s="30" t="s">
        <v>27</v>
      </c>
      <c r="W166" s="2" t="str">
        <f t="shared" si="7"/>
        <v>GTGUANDetention</v>
      </c>
      <c r="X166" s="2"/>
    </row>
    <row r="167" spans="1:24" s="32" customFormat="1" ht="15">
      <c r="A167" s="2" t="str">
        <f>+IF(B167="N","",IF(COUNTIF(B:B,B167)&gt;1,COUNTIF(B$3:B167,B167),""))</f>
        <v/>
      </c>
      <c r="B167" s="2" t="str">
        <f>+IF(F167="Detention",IF(G167&amp;E167='Import Demurrage Detention'!$G$2&amp;'Import Demurrage Detention'!$C$3,"Y","N"),IF(G167&amp;E167='Import Demurrage Detention'!$H$2&amp;'Import Demurrage Detention'!$C$3,"Y","N"))</f>
        <v>N</v>
      </c>
      <c r="C167" s="24" t="s">
        <v>4752</v>
      </c>
      <c r="D167" s="24" t="s">
        <v>4745</v>
      </c>
      <c r="E167" s="24" t="s">
        <v>20</v>
      </c>
      <c r="F167" s="24" t="s">
        <v>21</v>
      </c>
      <c r="G167" s="24" t="s">
        <v>3326</v>
      </c>
      <c r="H167" s="4" t="s">
        <v>6750</v>
      </c>
      <c r="I167" s="24" t="s">
        <v>4738</v>
      </c>
      <c r="J167" s="24" t="s">
        <v>23</v>
      </c>
      <c r="K167" s="69" t="s">
        <v>24</v>
      </c>
      <c r="L167" s="24" t="s">
        <v>25</v>
      </c>
      <c r="M167" s="24" t="s">
        <v>5547</v>
      </c>
      <c r="N167" s="24" t="s">
        <v>189</v>
      </c>
      <c r="O167" s="24" t="s">
        <v>5548</v>
      </c>
      <c r="P167" s="24" t="s">
        <v>155</v>
      </c>
      <c r="Q167" s="24" t="s">
        <v>27</v>
      </c>
      <c r="R167" s="24" t="s">
        <v>27</v>
      </c>
      <c r="S167" s="24" t="s">
        <v>27</v>
      </c>
      <c r="T167" s="24" t="s">
        <v>27</v>
      </c>
      <c r="U167" s="24" t="s">
        <v>27</v>
      </c>
      <c r="V167" s="24" t="s">
        <v>27</v>
      </c>
      <c r="W167" s="2" t="str">
        <f t="shared" si="7"/>
        <v>GYGGTNDetention</v>
      </c>
      <c r="X167" s="2"/>
    </row>
    <row r="168" spans="1:24" s="32" customFormat="1" ht="15">
      <c r="A168" s="2" t="str">
        <f>+IF(B168="N","",IF(COUNTIF(B:B,B168)&gt;1,COUNTIF(B$3:B168,B168),""))</f>
        <v/>
      </c>
      <c r="B168" s="2" t="str">
        <f>+IF(F168="Detention",IF(G168&amp;E168='Import Demurrage Detention'!$G$2&amp;'Import Demurrage Detention'!$C$3,"Y","N"),IF(G168&amp;E168='Import Demurrage Detention'!$H$2&amp;'Import Demurrage Detention'!$C$3,"Y","N"))</f>
        <v>N</v>
      </c>
      <c r="C168" s="24" t="s">
        <v>4752</v>
      </c>
      <c r="D168" s="24" t="s">
        <v>4745</v>
      </c>
      <c r="E168" s="24" t="s">
        <v>20</v>
      </c>
      <c r="F168" s="24" t="s">
        <v>21</v>
      </c>
      <c r="G168" s="24" t="s">
        <v>3326</v>
      </c>
      <c r="H168" s="4">
        <v>45180</v>
      </c>
      <c r="I168" s="24" t="s">
        <v>4738</v>
      </c>
      <c r="J168" s="24" t="s">
        <v>23</v>
      </c>
      <c r="K168" s="69" t="s">
        <v>5244</v>
      </c>
      <c r="L168" s="24" t="s">
        <v>25</v>
      </c>
      <c r="M168" s="24" t="s">
        <v>5547</v>
      </c>
      <c r="N168" s="24" t="s">
        <v>155</v>
      </c>
      <c r="O168" s="24" t="s">
        <v>5548</v>
      </c>
      <c r="P168" s="24" t="s">
        <v>34</v>
      </c>
      <c r="Q168" s="24" t="s">
        <v>27</v>
      </c>
      <c r="R168" s="24" t="s">
        <v>27</v>
      </c>
      <c r="S168" s="24" t="s">
        <v>27</v>
      </c>
      <c r="T168" s="24" t="s">
        <v>27</v>
      </c>
      <c r="U168" s="24" t="s">
        <v>27</v>
      </c>
      <c r="V168" s="24" t="s">
        <v>27</v>
      </c>
      <c r="W168" s="2" t="str">
        <f t="shared" si="7"/>
        <v>GYGGTNDetention</v>
      </c>
      <c r="X168" s="2"/>
    </row>
    <row r="169" spans="1:24" s="32" customFormat="1" ht="15">
      <c r="A169" s="2" t="str">
        <f>+IF(B169="N","",IF(COUNTIF(B:B,B169)&gt;1,COUNTIF(B$3:B169,B169),""))</f>
        <v/>
      </c>
      <c r="B169" s="2" t="str">
        <f>+IF(F169="Detention",IF(G169&amp;E169='Import Demurrage Detention'!$G$2&amp;'Import Demurrage Detention'!$C$3,"Y","N"),IF(G169&amp;E169='Import Demurrage Detention'!$H$2&amp;'Import Demurrage Detention'!$C$3,"Y","N"))</f>
        <v>N</v>
      </c>
      <c r="C169" s="30" t="s">
        <v>4752</v>
      </c>
      <c r="D169" s="30" t="s">
        <v>4745</v>
      </c>
      <c r="E169" s="30" t="s">
        <v>20</v>
      </c>
      <c r="F169" s="30" t="s">
        <v>21</v>
      </c>
      <c r="G169" s="30" t="s">
        <v>3326</v>
      </c>
      <c r="H169" s="4" t="s">
        <v>6750</v>
      </c>
      <c r="I169" s="30" t="s">
        <v>68</v>
      </c>
      <c r="J169" s="30" t="s">
        <v>23</v>
      </c>
      <c r="K169" s="70" t="s">
        <v>44</v>
      </c>
      <c r="L169" s="30" t="s">
        <v>25</v>
      </c>
      <c r="M169" s="30" t="s">
        <v>195</v>
      </c>
      <c r="N169" s="30" t="s">
        <v>153</v>
      </c>
      <c r="O169" s="30" t="s">
        <v>50</v>
      </c>
      <c r="P169" s="30" t="s">
        <v>4753</v>
      </c>
      <c r="Q169" s="30" t="s">
        <v>27</v>
      </c>
      <c r="R169" s="30" t="s">
        <v>27</v>
      </c>
      <c r="S169" s="30" t="s">
        <v>27</v>
      </c>
      <c r="T169" s="30" t="s">
        <v>27</v>
      </c>
      <c r="U169" s="30" t="s">
        <v>27</v>
      </c>
      <c r="V169" s="30" t="s">
        <v>27</v>
      </c>
      <c r="W169" s="2" t="str">
        <f t="shared" si="7"/>
        <v>GYGGTNDetention</v>
      </c>
      <c r="X169" s="2"/>
    </row>
    <row r="170" spans="1:24" s="32" customFormat="1" ht="15">
      <c r="A170" s="2" t="str">
        <f>+IF(B170="N","",IF(COUNTIF(B:B,B170)&gt;1,COUNTIF(B$3:B170,B170),""))</f>
        <v/>
      </c>
      <c r="B170" s="2" t="str">
        <f>+IF(F170="Detention",IF(G170&amp;E170='Import Demurrage Detention'!$G$2&amp;'Import Demurrage Detention'!$C$3,"Y","N"),IF(G170&amp;E170='Import Demurrage Detention'!$H$2&amp;'Import Demurrage Detention'!$C$3,"Y","N"))</f>
        <v>N</v>
      </c>
      <c r="C170" s="24" t="s">
        <v>4754</v>
      </c>
      <c r="D170" s="24" t="s">
        <v>4745</v>
      </c>
      <c r="E170" s="24" t="s">
        <v>20</v>
      </c>
      <c r="F170" s="24" t="s">
        <v>21</v>
      </c>
      <c r="G170" s="24" t="s">
        <v>2733</v>
      </c>
      <c r="H170" s="4" t="s">
        <v>6750</v>
      </c>
      <c r="I170" s="24" t="s">
        <v>4755</v>
      </c>
      <c r="J170" s="24" t="s">
        <v>23</v>
      </c>
      <c r="K170" s="69" t="s">
        <v>24</v>
      </c>
      <c r="L170" s="24" t="s">
        <v>25</v>
      </c>
      <c r="M170" s="24" t="s">
        <v>5549</v>
      </c>
      <c r="N170" s="24" t="s">
        <v>5378</v>
      </c>
      <c r="O170" s="24" t="s">
        <v>88</v>
      </c>
      <c r="P170" s="24" t="s">
        <v>34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" t="str">
        <f t="shared" si="7"/>
        <v>HTPAPNDetention</v>
      </c>
      <c r="X170" s="2"/>
    </row>
    <row r="171" spans="1:24" s="32" customFormat="1" ht="15">
      <c r="A171" s="2" t="str">
        <f>+IF(B171="N","",IF(COUNTIF(B:B,B171)&gt;1,COUNTIF(B$3:B171,B171),""))</f>
        <v/>
      </c>
      <c r="B171" s="2" t="str">
        <f>+IF(F171="Detention",IF(G171&amp;E171='Import Demurrage Detention'!$G$2&amp;'Import Demurrage Detention'!$C$3,"Y","N"),IF(G171&amp;E171='Import Demurrage Detention'!$H$2&amp;'Import Demurrage Detention'!$C$3,"Y","N"))</f>
        <v>N</v>
      </c>
      <c r="C171" s="24" t="s">
        <v>4754</v>
      </c>
      <c r="D171" s="24" t="s">
        <v>4745</v>
      </c>
      <c r="E171" s="24" t="s">
        <v>20</v>
      </c>
      <c r="F171" s="24" t="s">
        <v>21</v>
      </c>
      <c r="G171" s="24" t="s">
        <v>2733</v>
      </c>
      <c r="H171" s="4">
        <v>45180</v>
      </c>
      <c r="I171" s="24" t="s">
        <v>4755</v>
      </c>
      <c r="J171" s="24" t="s">
        <v>23</v>
      </c>
      <c r="K171" s="69" t="s">
        <v>5244</v>
      </c>
      <c r="L171" s="24" t="s">
        <v>25</v>
      </c>
      <c r="M171" s="24" t="s">
        <v>5549</v>
      </c>
      <c r="N171" s="24" t="s">
        <v>5419</v>
      </c>
      <c r="O171" s="24" t="s">
        <v>88</v>
      </c>
      <c r="P171" s="24" t="s">
        <v>237</v>
      </c>
      <c r="Q171" s="24" t="s">
        <v>27</v>
      </c>
      <c r="R171" s="24" t="s">
        <v>27</v>
      </c>
      <c r="S171" s="24" t="s">
        <v>27</v>
      </c>
      <c r="T171" s="24" t="s">
        <v>27</v>
      </c>
      <c r="U171" s="24" t="s">
        <v>27</v>
      </c>
      <c r="V171" s="24" t="s">
        <v>27</v>
      </c>
      <c r="W171" s="2" t="str">
        <f t="shared" si="7"/>
        <v>HTPAPNDetention</v>
      </c>
      <c r="X171" s="2"/>
    </row>
    <row r="172" spans="1:24" s="32" customFormat="1" ht="15">
      <c r="A172" s="2" t="str">
        <f>+IF(B172="N","",IF(COUNTIF(B:B,B172)&gt;1,COUNTIF(B$3:B172,B172),""))</f>
        <v/>
      </c>
      <c r="B172" s="2" t="str">
        <f>+IF(F172="Detention",IF(G172&amp;E172='Import Demurrage Detention'!$G$2&amp;'Import Demurrage Detention'!$C$3,"Y","N"),IF(G172&amp;E172='Import Demurrage Detention'!$H$2&amp;'Import Demurrage Detention'!$C$3,"Y","N"))</f>
        <v>N</v>
      </c>
      <c r="C172" s="30" t="s">
        <v>4754</v>
      </c>
      <c r="D172" s="30" t="s">
        <v>4745</v>
      </c>
      <c r="E172" s="30" t="s">
        <v>20</v>
      </c>
      <c r="F172" s="30" t="s">
        <v>21</v>
      </c>
      <c r="G172" s="30" t="s">
        <v>2733</v>
      </c>
      <c r="H172" s="4" t="s">
        <v>6750</v>
      </c>
      <c r="I172" s="30" t="s">
        <v>68</v>
      </c>
      <c r="J172" s="30" t="s">
        <v>23</v>
      </c>
      <c r="K172" s="70" t="s">
        <v>44</v>
      </c>
      <c r="L172" s="30" t="s">
        <v>25</v>
      </c>
      <c r="M172" s="30" t="s">
        <v>261</v>
      </c>
      <c r="N172" s="30" t="s">
        <v>4753</v>
      </c>
      <c r="O172" s="30" t="s">
        <v>104</v>
      </c>
      <c r="P172" s="30" t="s">
        <v>4743</v>
      </c>
      <c r="Q172" s="30" t="s">
        <v>27</v>
      </c>
      <c r="R172" s="30" t="s">
        <v>27</v>
      </c>
      <c r="S172" s="30" t="s">
        <v>27</v>
      </c>
      <c r="T172" s="30" t="s">
        <v>27</v>
      </c>
      <c r="U172" s="30" t="s">
        <v>27</v>
      </c>
      <c r="V172" s="30" t="s">
        <v>27</v>
      </c>
      <c r="W172" s="2" t="str">
        <f t="shared" si="7"/>
        <v>HTPAPNDetention</v>
      </c>
      <c r="X172" s="2"/>
    </row>
    <row r="173" spans="1:24" s="32" customFormat="1" ht="15">
      <c r="A173" s="2" t="str">
        <f>+IF(B173="N","",IF(COUNTIF(B:B,B173)&gt;1,COUNTIF(B$3:B173,B173),""))</f>
        <v/>
      </c>
      <c r="B173" s="2" t="str">
        <f>+IF(F173="Detention",IF(G173&amp;E173='Import Demurrage Detention'!$G$2&amp;'Import Demurrage Detention'!$C$3,"Y","N"),IF(G173&amp;E173='Import Demurrage Detention'!$H$2&amp;'Import Demurrage Detention'!$C$3,"Y","N"))</f>
        <v>N</v>
      </c>
      <c r="C173" s="30" t="s">
        <v>3357</v>
      </c>
      <c r="D173" s="30" t="s">
        <v>4769</v>
      </c>
      <c r="E173" s="30" t="s">
        <v>20</v>
      </c>
      <c r="F173" s="30" t="s">
        <v>21</v>
      </c>
      <c r="G173" s="30" t="s">
        <v>3331</v>
      </c>
      <c r="H173" s="4">
        <v>45180</v>
      </c>
      <c r="I173" s="30" t="s">
        <v>5299</v>
      </c>
      <c r="J173" s="30" t="s">
        <v>23</v>
      </c>
      <c r="K173" s="70" t="s">
        <v>24</v>
      </c>
      <c r="L173" s="30" t="s">
        <v>25</v>
      </c>
      <c r="M173" s="30" t="s">
        <v>5300</v>
      </c>
      <c r="N173" s="30" t="s">
        <v>4770</v>
      </c>
      <c r="O173" s="30" t="s">
        <v>27</v>
      </c>
      <c r="P173" s="30" t="s">
        <v>27</v>
      </c>
      <c r="Q173" s="30" t="s">
        <v>27</v>
      </c>
      <c r="R173" s="30" t="s">
        <v>27</v>
      </c>
      <c r="S173" s="30" t="s">
        <v>27</v>
      </c>
      <c r="T173" s="30" t="s">
        <v>27</v>
      </c>
      <c r="U173" s="30" t="s">
        <v>27</v>
      </c>
      <c r="V173" s="30" t="s">
        <v>27</v>
      </c>
      <c r="W173" s="2" t="str">
        <f t="shared" si="7"/>
        <v>HNSAPNDetention</v>
      </c>
      <c r="X173" s="2"/>
    </row>
    <row r="174" spans="1:24" s="32" customFormat="1" ht="15">
      <c r="A174" s="2" t="str">
        <f>+IF(B174="N","",IF(COUNTIF(B:B,B174)&gt;1,COUNTIF(B$3:B174,B174),""))</f>
        <v/>
      </c>
      <c r="B174" s="2" t="str">
        <f>+IF(F174="Detention",IF(G174&amp;E174='Import Demurrage Detention'!$G$2&amp;'Import Demurrage Detention'!$C$3,"Y","N"),IF(G174&amp;E174='Import Demurrage Detention'!$H$2&amp;'Import Demurrage Detention'!$C$3,"Y","N"))</f>
        <v>N</v>
      </c>
      <c r="C174" s="30" t="s">
        <v>3357</v>
      </c>
      <c r="D174" s="30" t="s">
        <v>4769</v>
      </c>
      <c r="E174" s="30" t="s">
        <v>20</v>
      </c>
      <c r="F174" s="30" t="s">
        <v>21</v>
      </c>
      <c r="G174" s="30" t="s">
        <v>3331</v>
      </c>
      <c r="H174" s="4">
        <v>45180</v>
      </c>
      <c r="I174" s="30" t="s">
        <v>5299</v>
      </c>
      <c r="J174" s="30" t="s">
        <v>23</v>
      </c>
      <c r="K174" s="68" t="s">
        <v>5244</v>
      </c>
      <c r="L174" s="30" t="s">
        <v>25</v>
      </c>
      <c r="M174" s="30" t="s">
        <v>5300</v>
      </c>
      <c r="N174" s="30" t="s">
        <v>4770</v>
      </c>
      <c r="O174" s="30" t="s">
        <v>27</v>
      </c>
      <c r="P174" s="30" t="s">
        <v>27</v>
      </c>
      <c r="Q174" s="30" t="s">
        <v>27</v>
      </c>
      <c r="R174" s="30" t="s">
        <v>27</v>
      </c>
      <c r="S174" s="30" t="s">
        <v>27</v>
      </c>
      <c r="T174" s="30" t="s">
        <v>27</v>
      </c>
      <c r="U174" s="30" t="s">
        <v>27</v>
      </c>
      <c r="V174" s="30" t="s">
        <v>27</v>
      </c>
      <c r="W174" s="2" t="str">
        <f t="shared" ref="W174:W228" si="8">+G174&amp;E174&amp;F174</f>
        <v>HNSAPNDetention</v>
      </c>
      <c r="X174" s="2"/>
    </row>
    <row r="175" spans="1:24" s="32" customFormat="1" ht="15">
      <c r="A175" s="2" t="str">
        <f>+IF(B175="N","",IF(COUNTIF(B:B,B175)&gt;1,COUNTIF(B$3:B175,B175),""))</f>
        <v/>
      </c>
      <c r="B175" s="2" t="str">
        <f>+IF(F175="Detention",IF(G175&amp;E175='Import Demurrage Detention'!$G$2&amp;'Import Demurrage Detention'!$C$3,"Y","N"),IF(G175&amp;E175='Import Demurrage Detention'!$H$2&amp;'Import Demurrage Detention'!$C$3,"Y","N"))</f>
        <v>N</v>
      </c>
      <c r="C175" s="30" t="s">
        <v>3357</v>
      </c>
      <c r="D175" s="30" t="s">
        <v>4769</v>
      </c>
      <c r="E175" s="30" t="s">
        <v>20</v>
      </c>
      <c r="F175" s="30" t="s">
        <v>21</v>
      </c>
      <c r="G175" s="30" t="s">
        <v>3331</v>
      </c>
      <c r="H175" s="4">
        <v>45180</v>
      </c>
      <c r="I175" s="30" t="s">
        <v>5299</v>
      </c>
      <c r="J175" s="30" t="s">
        <v>23</v>
      </c>
      <c r="K175" s="70" t="s">
        <v>44</v>
      </c>
      <c r="L175" s="30" t="s">
        <v>25</v>
      </c>
      <c r="M175" s="30" t="s">
        <v>5300</v>
      </c>
      <c r="N175" s="30" t="s">
        <v>4770</v>
      </c>
      <c r="O175" s="30" t="s">
        <v>27</v>
      </c>
      <c r="P175" s="30" t="s">
        <v>27</v>
      </c>
      <c r="Q175" s="30" t="s">
        <v>27</v>
      </c>
      <c r="R175" s="30" t="s">
        <v>27</v>
      </c>
      <c r="S175" s="30" t="s">
        <v>27</v>
      </c>
      <c r="T175" s="30" t="s">
        <v>27</v>
      </c>
      <c r="U175" s="30" t="s">
        <v>27</v>
      </c>
      <c r="V175" s="30" t="s">
        <v>27</v>
      </c>
      <c r="W175" s="2" t="str">
        <f t="shared" si="8"/>
        <v>HNSAPNDetention</v>
      </c>
      <c r="X175" s="2"/>
    </row>
    <row r="176" spans="1:24" s="32" customFormat="1" ht="15">
      <c r="A176" s="2" t="str">
        <f>+IF(B176="N","",IF(COUNTIF(B:B,B176)&gt;1,COUNTIF(B$3:B176,B176),""))</f>
        <v/>
      </c>
      <c r="B176" s="2" t="str">
        <f>+IF(F176="Detention",IF(G176&amp;E176='Import Demurrage Detention'!$G$2&amp;'Import Demurrage Detention'!$C$3,"Y","N"),IF(G176&amp;E176='Import Demurrage Detention'!$H$2&amp;'Import Demurrage Detention'!$C$3,"Y","N"))</f>
        <v>N</v>
      </c>
      <c r="C176" s="3" t="s">
        <v>208</v>
      </c>
      <c r="D176" s="3" t="s">
        <v>5396</v>
      </c>
      <c r="E176" s="3" t="s">
        <v>20</v>
      </c>
      <c r="F176" s="3" t="s">
        <v>5236</v>
      </c>
      <c r="G176" s="3" t="s">
        <v>209</v>
      </c>
      <c r="H176" s="4">
        <v>45180</v>
      </c>
      <c r="I176" s="82" t="s">
        <v>64</v>
      </c>
      <c r="J176" s="82" t="s">
        <v>23</v>
      </c>
      <c r="K176" s="82" t="s">
        <v>24</v>
      </c>
      <c r="L176" s="82" t="s">
        <v>25</v>
      </c>
      <c r="M176" s="82" t="s">
        <v>5358</v>
      </c>
      <c r="N176" s="82" t="s">
        <v>5416</v>
      </c>
      <c r="O176" s="82" t="s">
        <v>111</v>
      </c>
      <c r="P176" s="82" t="s">
        <v>5414</v>
      </c>
      <c r="Q176" s="82" t="s">
        <v>27</v>
      </c>
      <c r="R176" s="82" t="s">
        <v>27</v>
      </c>
      <c r="S176" s="82" t="s">
        <v>27</v>
      </c>
      <c r="T176" s="82" t="s">
        <v>27</v>
      </c>
      <c r="U176" s="82" t="s">
        <v>27</v>
      </c>
      <c r="V176" s="3" t="s">
        <v>27</v>
      </c>
      <c r="W176" s="2" t="str">
        <f t="shared" si="8"/>
        <v>HKHKGNDemurrage</v>
      </c>
      <c r="X176" s="2"/>
    </row>
    <row r="177" spans="1:24" s="32" customFormat="1" ht="15">
      <c r="A177" s="2" t="str">
        <f>+IF(B177="N","",IF(COUNTIF(B:B,B177)&gt;1,COUNTIF(B$3:B177,B177),""))</f>
        <v/>
      </c>
      <c r="B177" s="2" t="str">
        <f>+IF(F177="Detention",IF(G177&amp;E177='Import Demurrage Detention'!$G$2&amp;'Import Demurrage Detention'!$C$3,"Y","N"),IF(G177&amp;E177='Import Demurrage Detention'!$H$2&amp;'Import Demurrage Detention'!$C$3,"Y","N"))</f>
        <v>N</v>
      </c>
      <c r="C177" s="3" t="s">
        <v>208</v>
      </c>
      <c r="D177" s="3" t="s">
        <v>5396</v>
      </c>
      <c r="E177" s="3" t="s">
        <v>20</v>
      </c>
      <c r="F177" s="3" t="s">
        <v>5236</v>
      </c>
      <c r="G177" s="3" t="s">
        <v>209</v>
      </c>
      <c r="H177" s="4">
        <v>45180</v>
      </c>
      <c r="I177" s="82" t="s">
        <v>64</v>
      </c>
      <c r="J177" s="82" t="s">
        <v>23</v>
      </c>
      <c r="K177" s="82" t="s">
        <v>51</v>
      </c>
      <c r="L177" s="82" t="s">
        <v>25</v>
      </c>
      <c r="M177" s="82" t="s">
        <v>5358</v>
      </c>
      <c r="N177" s="82" t="s">
        <v>5416</v>
      </c>
      <c r="O177" s="82" t="s">
        <v>111</v>
      </c>
      <c r="P177" s="82" t="s">
        <v>5414</v>
      </c>
      <c r="Q177" s="82" t="s">
        <v>27</v>
      </c>
      <c r="R177" s="82" t="s">
        <v>27</v>
      </c>
      <c r="S177" s="82" t="s">
        <v>27</v>
      </c>
      <c r="T177" s="82" t="s">
        <v>27</v>
      </c>
      <c r="U177" s="82" t="s">
        <v>27</v>
      </c>
      <c r="V177" s="3" t="s">
        <v>27</v>
      </c>
      <c r="W177" s="2" t="str">
        <f t="shared" si="8"/>
        <v>HKHKGNDemurrage</v>
      </c>
      <c r="X177" s="2"/>
    </row>
    <row r="178" spans="1:24" s="32" customFormat="1" ht="15">
      <c r="A178" s="2" t="str">
        <f>+IF(B178="N","",IF(COUNTIF(B:B,B178)&gt;1,COUNTIF(B$3:B178,B178),""))</f>
        <v/>
      </c>
      <c r="B178" s="2" t="str">
        <f>+IF(F178="Detention",IF(G178&amp;E178='Import Demurrage Detention'!$G$2&amp;'Import Demurrage Detention'!$C$3,"Y","N"),IF(G178&amp;E178='Import Demurrage Detention'!$H$2&amp;'Import Demurrage Detention'!$C$3,"Y","N"))</f>
        <v>N</v>
      </c>
      <c r="C178" s="3" t="s">
        <v>208</v>
      </c>
      <c r="D178" s="3" t="s">
        <v>5396</v>
      </c>
      <c r="E178" s="3" t="s">
        <v>20</v>
      </c>
      <c r="F178" s="3" t="s">
        <v>5236</v>
      </c>
      <c r="G178" s="3" t="s">
        <v>209</v>
      </c>
      <c r="H178" s="4">
        <v>45180</v>
      </c>
      <c r="I178" s="82" t="s">
        <v>64</v>
      </c>
      <c r="J178" s="82" t="s">
        <v>23</v>
      </c>
      <c r="K178" s="82" t="s">
        <v>28</v>
      </c>
      <c r="L178" s="82" t="s">
        <v>25</v>
      </c>
      <c r="M178" s="82" t="s">
        <v>5358</v>
      </c>
      <c r="N178" s="82" t="s">
        <v>7074</v>
      </c>
      <c r="O178" s="82" t="s">
        <v>111</v>
      </c>
      <c r="P178" s="82" t="s">
        <v>5415</v>
      </c>
      <c r="Q178" s="82" t="s">
        <v>27</v>
      </c>
      <c r="R178" s="82" t="s">
        <v>27</v>
      </c>
      <c r="S178" s="82" t="s">
        <v>27</v>
      </c>
      <c r="T178" s="82" t="s">
        <v>27</v>
      </c>
      <c r="U178" s="82" t="s">
        <v>27</v>
      </c>
      <c r="V178" s="3" t="s">
        <v>27</v>
      </c>
      <c r="W178" s="2" t="str">
        <f t="shared" ref="W178:W179" si="9">+G178&amp;E178&amp;F178</f>
        <v>HKHKGNDemurrage</v>
      </c>
      <c r="X178" s="2"/>
    </row>
    <row r="179" spans="1:24" s="32" customFormat="1" ht="15">
      <c r="A179" s="2" t="str">
        <f>+IF(B179="N","",IF(COUNTIF(B:B,B179)&gt;1,COUNTIF(B$3:B179,B179),""))</f>
        <v/>
      </c>
      <c r="B179" s="2" t="str">
        <f>+IF(F179="Detention",IF(G179&amp;E179='Import Demurrage Detention'!$G$2&amp;'Import Demurrage Detention'!$C$3,"Y","N"),IF(G179&amp;E179='Import Demurrage Detention'!$H$2&amp;'Import Demurrage Detention'!$C$3,"Y","N"))</f>
        <v>N</v>
      </c>
      <c r="C179" s="3" t="s">
        <v>208</v>
      </c>
      <c r="D179" s="3" t="s">
        <v>5396</v>
      </c>
      <c r="E179" s="3" t="s">
        <v>20</v>
      </c>
      <c r="F179" s="3" t="s">
        <v>5236</v>
      </c>
      <c r="G179" s="3" t="s">
        <v>209</v>
      </c>
      <c r="H179" s="4">
        <v>45180</v>
      </c>
      <c r="I179" s="82" t="s">
        <v>64</v>
      </c>
      <c r="J179" s="82" t="s">
        <v>23</v>
      </c>
      <c r="K179" s="82" t="s">
        <v>5391</v>
      </c>
      <c r="L179" s="82" t="s">
        <v>25</v>
      </c>
      <c r="M179" s="82" t="s">
        <v>5358</v>
      </c>
      <c r="N179" s="82" t="s">
        <v>7074</v>
      </c>
      <c r="O179" s="82" t="s">
        <v>111</v>
      </c>
      <c r="P179" s="82" t="s">
        <v>5415</v>
      </c>
      <c r="Q179" s="82" t="s">
        <v>27</v>
      </c>
      <c r="R179" s="82" t="s">
        <v>27</v>
      </c>
      <c r="S179" s="82" t="s">
        <v>27</v>
      </c>
      <c r="T179" s="82" t="s">
        <v>27</v>
      </c>
      <c r="U179" s="82" t="s">
        <v>27</v>
      </c>
      <c r="V179" s="3" t="s">
        <v>27</v>
      </c>
      <c r="W179" s="2" t="str">
        <f t="shared" si="9"/>
        <v>HKHKGNDemurrage</v>
      </c>
      <c r="X179" s="2"/>
    </row>
    <row r="180" spans="1:24" s="32" customFormat="1" ht="15">
      <c r="A180" s="2" t="str">
        <f>+IF(B180="N","",IF(COUNTIF(B:B,B180)&gt;1,COUNTIF(B$3:B180,B180),""))</f>
        <v/>
      </c>
      <c r="B180" s="2" t="str">
        <f>+IF(F180="Detention",IF(G180&amp;E180='Import Demurrage Detention'!$G$2&amp;'Import Demurrage Detention'!$C$3,"Y","N"),IF(G180&amp;E180='Import Demurrage Detention'!$H$2&amp;'Import Demurrage Detention'!$C$3,"Y","N"))</f>
        <v>N</v>
      </c>
      <c r="C180" s="3" t="s">
        <v>208</v>
      </c>
      <c r="D180" s="3" t="s">
        <v>5396</v>
      </c>
      <c r="E180" s="3" t="s">
        <v>20</v>
      </c>
      <c r="F180" s="3" t="s">
        <v>5236</v>
      </c>
      <c r="G180" s="3" t="s">
        <v>209</v>
      </c>
      <c r="H180" s="4">
        <v>45180</v>
      </c>
      <c r="I180" s="82" t="s">
        <v>64</v>
      </c>
      <c r="J180" s="82" t="s">
        <v>23</v>
      </c>
      <c r="K180" s="82" t="s">
        <v>44</v>
      </c>
      <c r="L180" s="82" t="s">
        <v>25</v>
      </c>
      <c r="M180" s="82" t="s">
        <v>5358</v>
      </c>
      <c r="N180" s="82" t="s">
        <v>7074</v>
      </c>
      <c r="O180" s="82" t="s">
        <v>111</v>
      </c>
      <c r="P180" s="82" t="s">
        <v>5415</v>
      </c>
      <c r="Q180" s="82" t="s">
        <v>27</v>
      </c>
      <c r="R180" s="82" t="s">
        <v>27</v>
      </c>
      <c r="S180" s="82" t="s">
        <v>27</v>
      </c>
      <c r="T180" s="82" t="s">
        <v>27</v>
      </c>
      <c r="U180" s="82" t="s">
        <v>27</v>
      </c>
      <c r="V180" s="3" t="s">
        <v>27</v>
      </c>
      <c r="W180" s="2" t="str">
        <f t="shared" si="8"/>
        <v>HKHKGNDemurrage</v>
      </c>
      <c r="X180" s="2"/>
    </row>
    <row r="181" spans="1:24" s="32" customFormat="1" ht="15">
      <c r="A181" s="2" t="str">
        <f>+IF(B181="N","",IF(COUNTIF(B:B,B181)&gt;1,COUNTIF(B$3:B181,B181),""))</f>
        <v/>
      </c>
      <c r="B181" s="2" t="str">
        <f>+IF(F181="Detention",IF(G181&amp;E181='Import Demurrage Detention'!$G$2&amp;'Import Demurrage Detention'!$C$3,"Y","N"),IF(G181&amp;E181='Import Demurrage Detention'!$H$2&amp;'Import Demurrage Detention'!$C$3,"Y","N"))</f>
        <v>N</v>
      </c>
      <c r="C181" s="30" t="s">
        <v>210</v>
      </c>
      <c r="D181" s="30" t="s">
        <v>5432</v>
      </c>
      <c r="E181" s="30" t="s">
        <v>20</v>
      </c>
      <c r="F181" s="30" t="s">
        <v>5236</v>
      </c>
      <c r="G181" s="30" t="s">
        <v>211</v>
      </c>
      <c r="H181" s="31">
        <v>44034</v>
      </c>
      <c r="I181" s="30" t="s">
        <v>64</v>
      </c>
      <c r="J181" s="30" t="s">
        <v>5392</v>
      </c>
      <c r="K181" s="70" t="s">
        <v>24</v>
      </c>
      <c r="L181" s="3" t="s">
        <v>25</v>
      </c>
      <c r="M181" s="3" t="s">
        <v>5626</v>
      </c>
      <c r="N181" s="30" t="s">
        <v>5623</v>
      </c>
      <c r="O181" s="30" t="s">
        <v>107</v>
      </c>
      <c r="P181" s="30" t="s">
        <v>5560</v>
      </c>
      <c r="Q181" s="30" t="s">
        <v>27</v>
      </c>
      <c r="R181" s="30" t="s">
        <v>27</v>
      </c>
      <c r="S181" s="30" t="s">
        <v>27</v>
      </c>
      <c r="T181" s="30" t="s">
        <v>27</v>
      </c>
      <c r="U181" s="30" t="s">
        <v>27</v>
      </c>
      <c r="V181" s="30" t="s">
        <v>27</v>
      </c>
      <c r="W181" s="2" t="str">
        <f t="shared" si="8"/>
        <v>HUBUDNDemurrage</v>
      </c>
      <c r="X181" s="2"/>
    </row>
    <row r="182" spans="1:24" s="32" customFormat="1" ht="15">
      <c r="A182" s="2" t="str">
        <f>+IF(B182="N","",IF(COUNTIF(B:B,B182)&gt;1,COUNTIF(B$3:B182,B182),""))</f>
        <v/>
      </c>
      <c r="B182" s="2" t="str">
        <f>+IF(F182="Detention",IF(G182&amp;E182='Import Demurrage Detention'!$G$2&amp;'Import Demurrage Detention'!$C$3,"Y","N"),IF(G182&amp;E182='Import Demurrage Detention'!$H$2&amp;'Import Demurrage Detention'!$C$3,"Y","N"))</f>
        <v>N</v>
      </c>
      <c r="C182" s="30" t="s">
        <v>210</v>
      </c>
      <c r="D182" s="30" t="s">
        <v>5432</v>
      </c>
      <c r="E182" s="30" t="s">
        <v>20</v>
      </c>
      <c r="F182" s="30" t="s">
        <v>5236</v>
      </c>
      <c r="G182" s="30" t="s">
        <v>211</v>
      </c>
      <c r="H182" s="31">
        <v>44034</v>
      </c>
      <c r="I182" s="30" t="s">
        <v>64</v>
      </c>
      <c r="J182" s="30" t="s">
        <v>5392</v>
      </c>
      <c r="K182" s="70" t="s">
        <v>5244</v>
      </c>
      <c r="L182" s="3" t="s">
        <v>25</v>
      </c>
      <c r="M182" s="3" t="s">
        <v>5626</v>
      </c>
      <c r="N182" s="30" t="s">
        <v>5560</v>
      </c>
      <c r="O182" s="30" t="s">
        <v>107</v>
      </c>
      <c r="P182" s="30" t="s">
        <v>5624</v>
      </c>
      <c r="Q182" s="30" t="s">
        <v>27</v>
      </c>
      <c r="R182" s="30" t="s">
        <v>27</v>
      </c>
      <c r="S182" s="30" t="s">
        <v>27</v>
      </c>
      <c r="T182" s="30" t="s">
        <v>27</v>
      </c>
      <c r="U182" s="30" t="s">
        <v>27</v>
      </c>
      <c r="V182" s="30" t="s">
        <v>27</v>
      </c>
      <c r="W182" s="2" t="str">
        <f t="shared" si="8"/>
        <v>HUBUDNDemurrage</v>
      </c>
      <c r="X182" s="2"/>
    </row>
    <row r="183" spans="1:24" s="32" customFormat="1" ht="15">
      <c r="A183" s="2" t="str">
        <f>+IF(B183="N","",IF(COUNTIF(B:B,B183)&gt;1,COUNTIF(B$3:B183,B183),""))</f>
        <v/>
      </c>
      <c r="B183" s="2" t="str">
        <f>+IF(F183="Detention",IF(G183&amp;E183='Import Demurrage Detention'!$G$2&amp;'Import Demurrage Detention'!$C$3,"Y","N"),IF(G183&amp;E183='Import Demurrage Detention'!$H$2&amp;'Import Demurrage Detention'!$C$3,"Y","N"))</f>
        <v>N</v>
      </c>
      <c r="C183" s="30" t="s">
        <v>210</v>
      </c>
      <c r="D183" s="30" t="s">
        <v>5432</v>
      </c>
      <c r="E183" s="30" t="s">
        <v>20</v>
      </c>
      <c r="F183" s="30" t="s">
        <v>21</v>
      </c>
      <c r="G183" s="30" t="s">
        <v>211</v>
      </c>
      <c r="H183" s="31">
        <v>44034</v>
      </c>
      <c r="I183" s="30" t="s">
        <v>5299</v>
      </c>
      <c r="J183" s="30" t="s">
        <v>65</v>
      </c>
      <c r="K183" s="70" t="s">
        <v>24</v>
      </c>
      <c r="L183" s="3" t="s">
        <v>25</v>
      </c>
      <c r="M183" s="3" t="s">
        <v>5300</v>
      </c>
      <c r="N183" s="30" t="s">
        <v>5580</v>
      </c>
      <c r="O183" s="30" t="s">
        <v>27</v>
      </c>
      <c r="P183" s="30" t="s">
        <v>27</v>
      </c>
      <c r="Q183" s="30" t="s">
        <v>27</v>
      </c>
      <c r="R183" s="30" t="s">
        <v>27</v>
      </c>
      <c r="S183" s="30" t="s">
        <v>27</v>
      </c>
      <c r="T183" s="30" t="s">
        <v>27</v>
      </c>
      <c r="U183" s="30" t="s">
        <v>27</v>
      </c>
      <c r="V183" s="30" t="s">
        <v>27</v>
      </c>
      <c r="W183" s="2" t="str">
        <f t="shared" si="8"/>
        <v>HUBUDNDetention</v>
      </c>
      <c r="X183" s="2"/>
    </row>
    <row r="184" spans="1:24" ht="15">
      <c r="A184" s="2" t="str">
        <f>+IF(B184="N","",IF(COUNTIF(B:B,B184)&gt;1,COUNTIF(B$3:B184,B184),""))</f>
        <v/>
      </c>
      <c r="B184" s="2" t="str">
        <f>+IF(F184="Detention",IF(G184&amp;E184='Import Demurrage Detention'!$G$2&amp;'Import Demurrage Detention'!$C$3,"Y","N"),IF(G184&amp;E184='Import Demurrage Detention'!$H$2&amp;'Import Demurrage Detention'!$C$3,"Y","N"))</f>
        <v>N</v>
      </c>
      <c r="C184" s="30" t="s">
        <v>210</v>
      </c>
      <c r="D184" s="30" t="s">
        <v>5432</v>
      </c>
      <c r="E184" s="30" t="s">
        <v>20</v>
      </c>
      <c r="F184" s="30" t="s">
        <v>21</v>
      </c>
      <c r="G184" s="30" t="s">
        <v>211</v>
      </c>
      <c r="H184" s="31">
        <v>44034</v>
      </c>
      <c r="I184" s="30" t="s">
        <v>5299</v>
      </c>
      <c r="J184" s="30" t="s">
        <v>65</v>
      </c>
      <c r="K184" s="70" t="s">
        <v>5244</v>
      </c>
      <c r="L184" s="3" t="s">
        <v>25</v>
      </c>
      <c r="M184" s="3" t="s">
        <v>5300</v>
      </c>
      <c r="N184" s="30" t="s">
        <v>5625</v>
      </c>
      <c r="O184" s="30" t="s">
        <v>27</v>
      </c>
      <c r="P184" s="30" t="s">
        <v>27</v>
      </c>
      <c r="Q184" s="30" t="s">
        <v>27</v>
      </c>
      <c r="R184" s="30" t="s">
        <v>27</v>
      </c>
      <c r="S184" s="30" t="s">
        <v>27</v>
      </c>
      <c r="T184" s="30" t="s">
        <v>27</v>
      </c>
      <c r="U184" s="30" t="s">
        <v>27</v>
      </c>
      <c r="V184" s="30" t="s">
        <v>27</v>
      </c>
      <c r="W184" s="2" t="str">
        <f t="shared" si="8"/>
        <v>HUBUDNDetention</v>
      </c>
      <c r="X184" s="2"/>
    </row>
    <row r="185" spans="1:24" ht="15">
      <c r="A185" s="2" t="str">
        <f>+IF(B185="N","",IF(COUNTIF(B:B,B185)&gt;1,COUNTIF(B$3:B185,B185),""))</f>
        <v/>
      </c>
      <c r="B185" s="2" t="str">
        <f>+IF(F185="Detention",IF(G185&amp;E185='Import Demurrage Detention'!$G$2&amp;'Import Demurrage Detention'!$C$3,"Y","N"),IF(G185&amp;E185='Import Demurrage Detention'!$H$2&amp;'Import Demurrage Detention'!$C$3,"Y","N"))</f>
        <v>N</v>
      </c>
      <c r="C185" s="30" t="s">
        <v>245</v>
      </c>
      <c r="D185" s="30" t="s">
        <v>5561</v>
      </c>
      <c r="E185" s="30" t="s">
        <v>20</v>
      </c>
      <c r="F185" s="30" t="s">
        <v>5284</v>
      </c>
      <c r="G185" s="30" t="s">
        <v>246</v>
      </c>
      <c r="H185" s="31">
        <v>44034</v>
      </c>
      <c r="I185" s="30" t="s">
        <v>72</v>
      </c>
      <c r="J185" s="30" t="s">
        <v>23</v>
      </c>
      <c r="K185" s="70" t="s">
        <v>24</v>
      </c>
      <c r="L185" s="3" t="s">
        <v>25</v>
      </c>
      <c r="M185" s="3" t="s">
        <v>5308</v>
      </c>
      <c r="N185" s="30" t="s">
        <v>5290</v>
      </c>
      <c r="O185" s="30" t="s">
        <v>5564</v>
      </c>
      <c r="P185" s="30" t="s">
        <v>5528</v>
      </c>
      <c r="Q185" s="30" t="s">
        <v>408</v>
      </c>
      <c r="R185" s="30" t="s">
        <v>5385</v>
      </c>
      <c r="S185" s="30" t="s">
        <v>27</v>
      </c>
      <c r="T185" s="30" t="s">
        <v>27</v>
      </c>
      <c r="U185" s="30" t="s">
        <v>27</v>
      </c>
      <c r="V185" s="30" t="s">
        <v>27</v>
      </c>
      <c r="W185" s="2" t="str">
        <f t="shared" si="8"/>
        <v>IEDUBNStorage</v>
      </c>
      <c r="X185" s="2"/>
    </row>
    <row r="186" spans="1:24" ht="15">
      <c r="A186" s="2" t="str">
        <f>+IF(B186="N","",IF(COUNTIF(B:B,B186)&gt;1,COUNTIF(B$3:B186,B186),""))</f>
        <v/>
      </c>
      <c r="B186" s="2" t="str">
        <f>+IF(F186="Detention",IF(G186&amp;E186='Import Demurrage Detention'!$G$2&amp;'Import Demurrage Detention'!$C$3,"Y","N"),IF(G186&amp;E186='Import Demurrage Detention'!$H$2&amp;'Import Demurrage Detention'!$C$3,"Y","N"))</f>
        <v>N</v>
      </c>
      <c r="C186" s="30" t="s">
        <v>245</v>
      </c>
      <c r="D186" s="30" t="s">
        <v>5561</v>
      </c>
      <c r="E186" s="30" t="s">
        <v>20</v>
      </c>
      <c r="F186" s="30" t="s">
        <v>5284</v>
      </c>
      <c r="G186" s="30" t="s">
        <v>246</v>
      </c>
      <c r="H186" s="31">
        <v>44034</v>
      </c>
      <c r="I186" s="30" t="s">
        <v>72</v>
      </c>
      <c r="J186" s="30" t="s">
        <v>23</v>
      </c>
      <c r="K186" s="70" t="s">
        <v>5244</v>
      </c>
      <c r="L186" s="3" t="s">
        <v>25</v>
      </c>
      <c r="M186" s="3" t="s">
        <v>5308</v>
      </c>
      <c r="N186" s="30" t="s">
        <v>5385</v>
      </c>
      <c r="O186" s="30" t="s">
        <v>5564</v>
      </c>
      <c r="P186" s="30" t="s">
        <v>5309</v>
      </c>
      <c r="Q186" s="30" t="s">
        <v>408</v>
      </c>
      <c r="R186" s="30" t="s">
        <v>5551</v>
      </c>
      <c r="S186" s="30" t="s">
        <v>27</v>
      </c>
      <c r="T186" s="30" t="s">
        <v>27</v>
      </c>
      <c r="U186" s="30" t="s">
        <v>27</v>
      </c>
      <c r="V186" s="30" t="s">
        <v>27</v>
      </c>
      <c r="W186" s="2" t="str">
        <f t="shared" si="8"/>
        <v>IEDUBNStorage</v>
      </c>
      <c r="X186" s="2"/>
    </row>
    <row r="187" spans="1:24" ht="15">
      <c r="A187" s="2" t="str">
        <f>+IF(B187="N","",IF(COUNTIF(B:B,B187)&gt;1,COUNTIF(B$3:B187,B187),""))</f>
        <v/>
      </c>
      <c r="B187" s="2" t="str">
        <f>+IF(F187="Detention",IF(G187&amp;E187='Import Demurrage Detention'!$G$2&amp;'Import Demurrage Detention'!$C$3,"Y","N"),IF(G187&amp;E187='Import Demurrage Detention'!$H$2&amp;'Import Demurrage Detention'!$C$3,"Y","N"))</f>
        <v>N</v>
      </c>
      <c r="C187" s="30" t="s">
        <v>245</v>
      </c>
      <c r="D187" s="30" t="s">
        <v>5561</v>
      </c>
      <c r="E187" s="30" t="s">
        <v>20</v>
      </c>
      <c r="F187" s="30" t="s">
        <v>5284</v>
      </c>
      <c r="G187" s="30" t="s">
        <v>247</v>
      </c>
      <c r="H187" s="31">
        <v>44034</v>
      </c>
      <c r="I187" s="30" t="s">
        <v>5299</v>
      </c>
      <c r="J187" s="30" t="s">
        <v>23</v>
      </c>
      <c r="K187" s="70" t="s">
        <v>24</v>
      </c>
      <c r="L187" s="3" t="s">
        <v>25</v>
      </c>
      <c r="M187" s="3" t="s">
        <v>5294</v>
      </c>
      <c r="N187" s="30" t="s">
        <v>5290</v>
      </c>
      <c r="O187" s="30" t="s">
        <v>5296</v>
      </c>
      <c r="P187" s="30" t="s">
        <v>5316</v>
      </c>
      <c r="Q187" s="30" t="s">
        <v>408</v>
      </c>
      <c r="R187" s="30" t="s">
        <v>5298</v>
      </c>
      <c r="S187" s="30" t="s">
        <v>27</v>
      </c>
      <c r="T187" s="30" t="s">
        <v>27</v>
      </c>
      <c r="U187" s="30" t="s">
        <v>27</v>
      </c>
      <c r="V187" s="30" t="s">
        <v>27</v>
      </c>
      <c r="W187" s="2" t="str">
        <f t="shared" si="8"/>
        <v>IEORKNStorage</v>
      </c>
      <c r="X187" s="2"/>
    </row>
    <row r="188" spans="1:24" ht="15">
      <c r="A188" s="2" t="str">
        <f>+IF(B188="N","",IF(COUNTIF(B:B,B188)&gt;1,COUNTIF(B$3:B188,B188),""))</f>
        <v/>
      </c>
      <c r="B188" s="2" t="str">
        <f>+IF(F188="Detention",IF(G188&amp;E188='Import Demurrage Detention'!$G$2&amp;'Import Demurrage Detention'!$C$3,"Y","N"),IF(G188&amp;E188='Import Demurrage Detention'!$H$2&amp;'Import Demurrage Detention'!$C$3,"Y","N"))</f>
        <v>N</v>
      </c>
      <c r="C188" s="30" t="s">
        <v>245</v>
      </c>
      <c r="D188" s="30" t="s">
        <v>5561</v>
      </c>
      <c r="E188" s="30" t="s">
        <v>20</v>
      </c>
      <c r="F188" s="30" t="s">
        <v>5284</v>
      </c>
      <c r="G188" s="30" t="s">
        <v>247</v>
      </c>
      <c r="H188" s="31">
        <v>44034</v>
      </c>
      <c r="I188" s="30" t="s">
        <v>5299</v>
      </c>
      <c r="J188" s="30" t="s">
        <v>23</v>
      </c>
      <c r="K188" s="70" t="s">
        <v>5244</v>
      </c>
      <c r="L188" s="3" t="s">
        <v>25</v>
      </c>
      <c r="M188" s="3" t="s">
        <v>5294</v>
      </c>
      <c r="N188" s="30" t="s">
        <v>5385</v>
      </c>
      <c r="O188" s="30" t="s">
        <v>5296</v>
      </c>
      <c r="P188" s="30" t="s">
        <v>5317</v>
      </c>
      <c r="Q188" s="30" t="s">
        <v>408</v>
      </c>
      <c r="R188" s="30" t="s">
        <v>5320</v>
      </c>
      <c r="S188" s="30" t="s">
        <v>27</v>
      </c>
      <c r="T188" s="30" t="s">
        <v>27</v>
      </c>
      <c r="U188" s="30" t="s">
        <v>27</v>
      </c>
      <c r="V188" s="30" t="s">
        <v>27</v>
      </c>
      <c r="W188" s="2" t="str">
        <f t="shared" si="8"/>
        <v>IEORKNStorage</v>
      </c>
      <c r="X188" s="2"/>
    </row>
    <row r="189" spans="1:24" ht="15">
      <c r="A189" s="2" t="str">
        <f>+IF(B189="N","",IF(COUNTIF(B:B,B189)&gt;1,COUNTIF(B$3:B189,B189),""))</f>
        <v/>
      </c>
      <c r="B189" s="2" t="str">
        <f>+IF(F189="Detention",IF(G189&amp;E189='Import Demurrage Detention'!$G$2&amp;'Import Demurrage Detention'!$C$3,"Y","N"),IF(G189&amp;E189='Import Demurrage Detention'!$H$2&amp;'Import Demurrage Detention'!$C$3,"Y","N"))</f>
        <v>N</v>
      </c>
      <c r="C189" s="30" t="s">
        <v>245</v>
      </c>
      <c r="D189" s="30" t="s">
        <v>5561</v>
      </c>
      <c r="E189" s="30" t="s">
        <v>20</v>
      </c>
      <c r="F189" s="30" t="s">
        <v>5284</v>
      </c>
      <c r="G189" s="30" t="s">
        <v>5541</v>
      </c>
      <c r="H189" s="31">
        <v>44034</v>
      </c>
      <c r="I189" s="30" t="s">
        <v>95</v>
      </c>
      <c r="J189" s="30" t="s">
        <v>23</v>
      </c>
      <c r="K189" s="70" t="s">
        <v>24</v>
      </c>
      <c r="L189" s="3" t="s">
        <v>25</v>
      </c>
      <c r="M189" s="3" t="s">
        <v>5584</v>
      </c>
      <c r="N189" s="30" t="s">
        <v>5288</v>
      </c>
      <c r="O189" s="30" t="s">
        <v>5585</v>
      </c>
      <c r="P189" s="30" t="s">
        <v>5314</v>
      </c>
      <c r="Q189" s="30" t="s">
        <v>27</v>
      </c>
      <c r="R189" s="30" t="s">
        <v>27</v>
      </c>
      <c r="S189" s="30" t="s">
        <v>27</v>
      </c>
      <c r="T189" s="30" t="s">
        <v>27</v>
      </c>
      <c r="U189" s="30" t="s">
        <v>27</v>
      </c>
      <c r="V189" s="30" t="s">
        <v>27</v>
      </c>
      <c r="W189" s="2" t="str">
        <f t="shared" si="8"/>
        <v>IEBEPNStorage</v>
      </c>
      <c r="X189" s="2"/>
    </row>
    <row r="190" spans="1:24" ht="15">
      <c r="A190" s="2" t="str">
        <f>+IF(B190="N","",IF(COUNTIF(B:B,B190)&gt;1,COUNTIF(B$3:B190,B190),""))</f>
        <v/>
      </c>
      <c r="B190" s="2" t="str">
        <f>+IF(F190="Detention",IF(G190&amp;E190='Import Demurrage Detention'!$G$2&amp;'Import Demurrage Detention'!$C$3,"Y","N"),IF(G190&amp;E190='Import Demurrage Detention'!$H$2&amp;'Import Demurrage Detention'!$C$3,"Y","N"))</f>
        <v>N</v>
      </c>
      <c r="C190" s="30" t="s">
        <v>245</v>
      </c>
      <c r="D190" s="30" t="s">
        <v>5561</v>
      </c>
      <c r="E190" s="30" t="s">
        <v>20</v>
      </c>
      <c r="F190" s="30" t="s">
        <v>5284</v>
      </c>
      <c r="G190" s="30" t="s">
        <v>5541</v>
      </c>
      <c r="H190" s="31">
        <v>44034</v>
      </c>
      <c r="I190" s="30" t="s">
        <v>95</v>
      </c>
      <c r="J190" s="30" t="s">
        <v>23</v>
      </c>
      <c r="K190" s="70" t="s">
        <v>5244</v>
      </c>
      <c r="L190" s="3" t="s">
        <v>25</v>
      </c>
      <c r="M190" s="3" t="s">
        <v>5584</v>
      </c>
      <c r="N190" s="30" t="s">
        <v>5288</v>
      </c>
      <c r="O190" s="30" t="s">
        <v>5585</v>
      </c>
      <c r="P190" s="30" t="s">
        <v>5314</v>
      </c>
      <c r="Q190" s="30" t="s">
        <v>27</v>
      </c>
      <c r="R190" s="30" t="s">
        <v>27</v>
      </c>
      <c r="S190" s="30" t="s">
        <v>27</v>
      </c>
      <c r="T190" s="30" t="s">
        <v>27</v>
      </c>
      <c r="U190" s="30" t="s">
        <v>27</v>
      </c>
      <c r="V190" s="30" t="s">
        <v>27</v>
      </c>
      <c r="W190" s="2" t="str">
        <f t="shared" si="8"/>
        <v>IEBEPNStorage</v>
      </c>
      <c r="X190" s="2"/>
    </row>
    <row r="191" spans="1:24" ht="15">
      <c r="A191" s="2" t="str">
        <f>+IF(B191="N","",IF(COUNTIF(B:B,B191)&gt;1,COUNTIF(B$3:B191,B191),""))</f>
        <v/>
      </c>
      <c r="B191" s="2" t="str">
        <f>+IF(F191="Detention",IF(G191&amp;E191='Import Demurrage Detention'!$G$2&amp;'Import Demurrage Detention'!$C$3,"Y","N"),IF(G191&amp;E191='Import Demurrage Detention'!$H$2&amp;'Import Demurrage Detention'!$C$3,"Y","N"))</f>
        <v>N</v>
      </c>
      <c r="C191" s="30" t="s">
        <v>245</v>
      </c>
      <c r="D191" s="30" t="s">
        <v>5561</v>
      </c>
      <c r="E191" s="30" t="s">
        <v>20</v>
      </c>
      <c r="F191" s="30" t="s">
        <v>21</v>
      </c>
      <c r="G191" s="30" t="s">
        <v>246</v>
      </c>
      <c r="H191" s="31">
        <v>44034</v>
      </c>
      <c r="I191" s="30" t="s">
        <v>72</v>
      </c>
      <c r="J191" s="30" t="s">
        <v>23</v>
      </c>
      <c r="K191" s="70" t="s">
        <v>24</v>
      </c>
      <c r="L191" s="3" t="s">
        <v>25</v>
      </c>
      <c r="M191" s="3" t="s">
        <v>82</v>
      </c>
      <c r="N191" s="30" t="s">
        <v>5580</v>
      </c>
      <c r="O191" s="30" t="s">
        <v>5328</v>
      </c>
      <c r="P191" s="30" t="s">
        <v>5527</v>
      </c>
      <c r="Q191" s="30" t="s">
        <v>83</v>
      </c>
      <c r="R191" s="30" t="s">
        <v>5318</v>
      </c>
      <c r="S191" s="30" t="s">
        <v>27</v>
      </c>
      <c r="T191" s="30" t="s">
        <v>27</v>
      </c>
      <c r="U191" s="30" t="s">
        <v>27</v>
      </c>
      <c r="V191" s="30" t="s">
        <v>27</v>
      </c>
      <c r="W191" s="2" t="str">
        <f t="shared" si="8"/>
        <v>IEDUBNDetention</v>
      </c>
      <c r="X191" s="2"/>
    </row>
    <row r="192" spans="1:24" ht="15">
      <c r="A192" s="2" t="str">
        <f>+IF(B192="N","",IF(COUNTIF(B:B,B192)&gt;1,COUNTIF(B$3:B192,B192),""))</f>
        <v/>
      </c>
      <c r="B192" s="2" t="str">
        <f>+IF(F192="Detention",IF(G192&amp;E192='Import Demurrage Detention'!$G$2&amp;'Import Demurrage Detention'!$C$3,"Y","N"),IF(G192&amp;E192='Import Demurrage Detention'!$H$2&amp;'Import Demurrage Detention'!$C$3,"Y","N"))</f>
        <v>N</v>
      </c>
      <c r="C192" s="30" t="s">
        <v>245</v>
      </c>
      <c r="D192" s="30" t="s">
        <v>5561</v>
      </c>
      <c r="E192" s="30" t="s">
        <v>20</v>
      </c>
      <c r="F192" s="30" t="s">
        <v>21</v>
      </c>
      <c r="G192" s="30" t="s">
        <v>246</v>
      </c>
      <c r="H192" s="31">
        <v>44034</v>
      </c>
      <c r="I192" s="30" t="s">
        <v>72</v>
      </c>
      <c r="J192" s="30" t="s">
        <v>23</v>
      </c>
      <c r="K192" s="70" t="s">
        <v>5244</v>
      </c>
      <c r="L192" s="3" t="s">
        <v>25</v>
      </c>
      <c r="M192" s="3" t="s">
        <v>82</v>
      </c>
      <c r="N192" s="30" t="s">
        <v>5581</v>
      </c>
      <c r="O192" s="30" t="s">
        <v>5328</v>
      </c>
      <c r="P192" s="30" t="s">
        <v>5582</v>
      </c>
      <c r="Q192" s="30" t="s">
        <v>83</v>
      </c>
      <c r="R192" s="30" t="s">
        <v>5586</v>
      </c>
      <c r="S192" s="30" t="s">
        <v>27</v>
      </c>
      <c r="T192" s="30" t="s">
        <v>27</v>
      </c>
      <c r="U192" s="30" t="s">
        <v>27</v>
      </c>
      <c r="V192" s="30" t="s">
        <v>27</v>
      </c>
      <c r="W192" s="2" t="str">
        <f t="shared" si="8"/>
        <v>IEDUBNDetention</v>
      </c>
      <c r="X192" s="2"/>
    </row>
    <row r="193" spans="1:24" ht="15">
      <c r="A193" s="2" t="str">
        <f>+IF(B193="N","",IF(COUNTIF(B:B,B193)&gt;1,COUNTIF(B$3:B193,B193),""))</f>
        <v/>
      </c>
      <c r="B193" s="2" t="str">
        <f>+IF(F193="Detention",IF(G193&amp;E193='Import Demurrage Detention'!$G$2&amp;'Import Demurrage Detention'!$C$3,"Y","N"),IF(G193&amp;E193='Import Demurrage Detention'!$H$2&amp;'Import Demurrage Detention'!$C$3,"Y","N"))</f>
        <v>N</v>
      </c>
      <c r="C193" s="3" t="s">
        <v>248</v>
      </c>
      <c r="D193" s="3" t="s">
        <v>5270</v>
      </c>
      <c r="E193" s="3" t="s">
        <v>20</v>
      </c>
      <c r="F193" s="3" t="s">
        <v>21</v>
      </c>
      <c r="G193" s="3" t="s">
        <v>249</v>
      </c>
      <c r="H193" s="4">
        <v>45031</v>
      </c>
      <c r="I193" s="3" t="s">
        <v>5299</v>
      </c>
      <c r="J193" s="3" t="s">
        <v>23</v>
      </c>
      <c r="K193" s="68" t="s">
        <v>24</v>
      </c>
      <c r="L193" s="3" t="s">
        <v>25</v>
      </c>
      <c r="M193" s="3" t="s">
        <v>5342</v>
      </c>
      <c r="N193" s="3" t="s">
        <v>5326</v>
      </c>
      <c r="O193" s="3" t="s">
        <v>104</v>
      </c>
      <c r="P193" s="3" t="s">
        <v>102</v>
      </c>
      <c r="Q193" s="3" t="s">
        <v>27</v>
      </c>
      <c r="R193" s="3" t="s">
        <v>27</v>
      </c>
      <c r="S193" s="3" t="s">
        <v>27</v>
      </c>
      <c r="T193" s="3" t="s">
        <v>27</v>
      </c>
      <c r="U193" s="3" t="s">
        <v>27</v>
      </c>
      <c r="V193" s="3" t="s">
        <v>27</v>
      </c>
      <c r="W193" s="2" t="str">
        <f t="shared" si="8"/>
        <v>ILHFANDetention</v>
      </c>
      <c r="X193" s="2"/>
    </row>
    <row r="194" spans="1:24" ht="15">
      <c r="A194" s="2" t="str">
        <f>+IF(B194="N","",IF(COUNTIF(B:B,B194)&gt;1,COUNTIF(B$3:B194,B194),""))</f>
        <v/>
      </c>
      <c r="B194" s="2" t="str">
        <f>+IF(F194="Detention",IF(G194&amp;E194='Import Demurrage Detention'!$G$2&amp;'Import Demurrage Detention'!$C$3,"Y","N"),IF(G194&amp;E194='Import Demurrage Detention'!$H$2&amp;'Import Demurrage Detention'!$C$3,"Y","N"))</f>
        <v>N</v>
      </c>
      <c r="C194" s="3" t="s">
        <v>248</v>
      </c>
      <c r="D194" s="3" t="s">
        <v>5270</v>
      </c>
      <c r="E194" s="3" t="s">
        <v>20</v>
      </c>
      <c r="F194" s="3" t="s">
        <v>21</v>
      </c>
      <c r="G194" s="3" t="s">
        <v>249</v>
      </c>
      <c r="H194" s="4">
        <v>45031</v>
      </c>
      <c r="I194" s="3" t="s">
        <v>5299</v>
      </c>
      <c r="J194" s="3" t="s">
        <v>23</v>
      </c>
      <c r="K194" s="68" t="s">
        <v>5244</v>
      </c>
      <c r="L194" s="3" t="s">
        <v>25</v>
      </c>
      <c r="M194" s="3" t="s">
        <v>5342</v>
      </c>
      <c r="N194" s="3" t="s">
        <v>102</v>
      </c>
      <c r="O194" s="3" t="s">
        <v>104</v>
      </c>
      <c r="P194" s="3" t="s">
        <v>5273</v>
      </c>
      <c r="Q194" s="3" t="s">
        <v>27</v>
      </c>
      <c r="R194" s="3" t="s">
        <v>27</v>
      </c>
      <c r="S194" s="3" t="s">
        <v>27</v>
      </c>
      <c r="T194" s="3" t="s">
        <v>27</v>
      </c>
      <c r="U194" s="3" t="s">
        <v>27</v>
      </c>
      <c r="V194" s="3" t="s">
        <v>27</v>
      </c>
      <c r="W194" s="2" t="str">
        <f t="shared" si="8"/>
        <v>ILHFANDetention</v>
      </c>
    </row>
    <row r="195" spans="1:24" ht="15">
      <c r="A195" s="2" t="str">
        <f>+IF(B195="N","",IF(COUNTIF(B:B,B195)&gt;1,COUNTIF(B$3:B195,B195),""))</f>
        <v/>
      </c>
      <c r="B195" s="2" t="str">
        <f>+IF(F195="Detention",IF(G195&amp;E195='Import Demurrage Detention'!$G$2&amp;'Import Demurrage Detention'!$C$3,"Y","N"),IF(G195&amp;E195='Import Demurrage Detention'!$H$2&amp;'Import Demurrage Detention'!$C$3,"Y","N"))</f>
        <v>N</v>
      </c>
      <c r="C195" s="3" t="s">
        <v>251</v>
      </c>
      <c r="D195" s="3" t="s">
        <v>5312</v>
      </c>
      <c r="E195" s="3" t="s">
        <v>20</v>
      </c>
      <c r="F195" s="3" t="s">
        <v>5236</v>
      </c>
      <c r="G195" s="3" t="s">
        <v>252</v>
      </c>
      <c r="H195" s="4">
        <v>44972</v>
      </c>
      <c r="I195" s="3" t="s">
        <v>5299</v>
      </c>
      <c r="J195" s="3" t="s">
        <v>23</v>
      </c>
      <c r="K195" s="68" t="s">
        <v>24</v>
      </c>
      <c r="L195" s="3" t="s">
        <v>25</v>
      </c>
      <c r="M195" s="3" t="s">
        <v>5349</v>
      </c>
      <c r="N195" s="3" t="s">
        <v>7031</v>
      </c>
      <c r="O195" s="3" t="s">
        <v>5351</v>
      </c>
      <c r="P195" s="3" t="s">
        <v>5344</v>
      </c>
      <c r="Q195" s="3" t="s">
        <v>5352</v>
      </c>
      <c r="R195" s="3" t="s">
        <v>5353</v>
      </c>
      <c r="S195" s="3" t="s">
        <v>408</v>
      </c>
      <c r="T195" s="3" t="s">
        <v>5354</v>
      </c>
      <c r="U195" s="3" t="s">
        <v>27</v>
      </c>
      <c r="V195" s="3" t="s">
        <v>27</v>
      </c>
      <c r="W195" s="2" t="str">
        <f t="shared" si="8"/>
        <v>ITGOANDemurrage</v>
      </c>
    </row>
    <row r="196" spans="1:24" ht="15">
      <c r="A196" s="2" t="str">
        <f>+IF(B196="N","",IF(COUNTIF(B:B,B196)&gt;1,COUNTIF(B$3:B196,B196),""))</f>
        <v/>
      </c>
      <c r="B196" s="2" t="str">
        <f>+IF(F196="Detention",IF(G196&amp;E196='Import Demurrage Detention'!$G$2&amp;'Import Demurrage Detention'!$C$3,"Y","N"),IF(G196&amp;E196='Import Demurrage Detention'!$H$2&amp;'Import Demurrage Detention'!$C$3,"Y","N"))</f>
        <v>N</v>
      </c>
      <c r="C196" s="3" t="s">
        <v>251</v>
      </c>
      <c r="D196" s="3" t="s">
        <v>5312</v>
      </c>
      <c r="E196" s="3" t="s">
        <v>20</v>
      </c>
      <c r="F196" s="3" t="s">
        <v>5236</v>
      </c>
      <c r="G196" s="3" t="s">
        <v>252</v>
      </c>
      <c r="H196" s="4">
        <v>44972</v>
      </c>
      <c r="I196" s="3" t="s">
        <v>5299</v>
      </c>
      <c r="J196" s="3" t="s">
        <v>23</v>
      </c>
      <c r="K196" s="68" t="s">
        <v>5244</v>
      </c>
      <c r="L196" s="3" t="s">
        <v>25</v>
      </c>
      <c r="M196" s="3" t="s">
        <v>5349</v>
      </c>
      <c r="N196" s="3" t="s">
        <v>5344</v>
      </c>
      <c r="O196" s="3" t="s">
        <v>5351</v>
      </c>
      <c r="P196" s="3" t="s">
        <v>5317</v>
      </c>
      <c r="Q196" s="3" t="s">
        <v>5352</v>
      </c>
      <c r="R196" s="3" t="s">
        <v>5356</v>
      </c>
      <c r="S196" s="3" t="s">
        <v>408</v>
      </c>
      <c r="T196" s="3" t="s">
        <v>5357</v>
      </c>
      <c r="U196" s="3" t="s">
        <v>27</v>
      </c>
      <c r="V196" s="3" t="s">
        <v>27</v>
      </c>
      <c r="W196" s="2" t="str">
        <f t="shared" si="8"/>
        <v>ITGOANDemurrage</v>
      </c>
    </row>
    <row r="197" spans="1:24" ht="15">
      <c r="A197" s="2" t="str">
        <f>+IF(B197="N","",IF(COUNTIF(B:B,B197)&gt;1,COUNTIF(B$3:B197,B197),""))</f>
        <v/>
      </c>
      <c r="B197" s="2" t="str">
        <f>+IF(F197="Detention",IF(G197&amp;E197='Import Demurrage Detention'!$G$2&amp;'Import Demurrage Detention'!$C$3,"Y","N"),IF(G197&amp;E197='Import Demurrage Detention'!$H$2&amp;'Import Demurrage Detention'!$C$3,"Y","N"))</f>
        <v>N</v>
      </c>
      <c r="C197" s="3" t="s">
        <v>251</v>
      </c>
      <c r="D197" s="3" t="s">
        <v>5312</v>
      </c>
      <c r="E197" s="3" t="s">
        <v>20</v>
      </c>
      <c r="F197" s="3" t="s">
        <v>5236</v>
      </c>
      <c r="G197" s="3" t="s">
        <v>3642</v>
      </c>
      <c r="H197" s="4">
        <v>44972</v>
      </c>
      <c r="I197" s="3" t="s">
        <v>64</v>
      </c>
      <c r="J197" s="3" t="s">
        <v>23</v>
      </c>
      <c r="K197" s="68" t="s">
        <v>24</v>
      </c>
      <c r="L197" s="3" t="s">
        <v>25</v>
      </c>
      <c r="M197" s="3" t="s">
        <v>5292</v>
      </c>
      <c r="N197" s="3" t="s">
        <v>7031</v>
      </c>
      <c r="O197" s="3" t="s">
        <v>7034</v>
      </c>
      <c r="P197" s="3" t="s">
        <v>5344</v>
      </c>
      <c r="Q197" s="3" t="s">
        <v>5352</v>
      </c>
      <c r="R197" s="3" t="s">
        <v>5353</v>
      </c>
      <c r="S197" s="3" t="s">
        <v>408</v>
      </c>
      <c r="T197" s="3" t="s">
        <v>5354</v>
      </c>
      <c r="U197" s="3" t="s">
        <v>27</v>
      </c>
      <c r="V197" s="3" t="s">
        <v>27</v>
      </c>
      <c r="W197" s="2" t="str">
        <f t="shared" si="8"/>
        <v>ITLSZNDemurrage</v>
      </c>
    </row>
    <row r="198" spans="1:24" ht="15">
      <c r="A198" s="2" t="str">
        <f>+IF(B198="N","",IF(COUNTIF(B:B,B198)&gt;1,COUNTIF(B$3:B198,B198),""))</f>
        <v/>
      </c>
      <c r="B198" s="2" t="str">
        <f>+IF(F198="Detention",IF(G198&amp;E198='Import Demurrage Detention'!$G$2&amp;'Import Demurrage Detention'!$C$3,"Y","N"),IF(G198&amp;E198='Import Demurrage Detention'!$H$2&amp;'Import Demurrage Detention'!$C$3,"Y","N"))</f>
        <v>N</v>
      </c>
      <c r="C198" s="3" t="s">
        <v>251</v>
      </c>
      <c r="D198" s="3" t="s">
        <v>5312</v>
      </c>
      <c r="E198" s="3" t="s">
        <v>20</v>
      </c>
      <c r="F198" s="3" t="s">
        <v>5236</v>
      </c>
      <c r="G198" s="3" t="s">
        <v>3642</v>
      </c>
      <c r="H198" s="4">
        <v>44972</v>
      </c>
      <c r="I198" s="3" t="s">
        <v>64</v>
      </c>
      <c r="J198" s="3" t="s">
        <v>23</v>
      </c>
      <c r="K198" s="68" t="s">
        <v>5244</v>
      </c>
      <c r="L198" s="3" t="s">
        <v>25</v>
      </c>
      <c r="M198" s="3" t="s">
        <v>5292</v>
      </c>
      <c r="N198" s="3" t="s">
        <v>5283</v>
      </c>
      <c r="O198" s="3" t="s">
        <v>7034</v>
      </c>
      <c r="P198" s="3" t="s">
        <v>5359</v>
      </c>
      <c r="Q198" s="3" t="s">
        <v>5352</v>
      </c>
      <c r="R198" s="3" t="s">
        <v>5356</v>
      </c>
      <c r="S198" s="3" t="s">
        <v>408</v>
      </c>
      <c r="T198" s="3" t="s">
        <v>5357</v>
      </c>
      <c r="U198" s="3" t="s">
        <v>27</v>
      </c>
      <c r="V198" s="3" t="s">
        <v>27</v>
      </c>
      <c r="W198" s="2" t="str">
        <f t="shared" si="8"/>
        <v>ITLSZNDemurrage</v>
      </c>
    </row>
    <row r="199" spans="1:24" ht="15">
      <c r="A199" s="2" t="str">
        <f>+IF(B199="N","",IF(COUNTIF(B:B,B199)&gt;1,COUNTIF(B$3:B199,B199),""))</f>
        <v/>
      </c>
      <c r="B199" s="2" t="str">
        <f>+IF(F199="Detention",IF(G199&amp;E199='Import Demurrage Detention'!$G$2&amp;'Import Demurrage Detention'!$C$3,"Y","N"),IF(G199&amp;E199='Import Demurrage Detention'!$H$2&amp;'Import Demurrage Detention'!$C$3,"Y","N"))</f>
        <v>N</v>
      </c>
      <c r="C199" s="3" t="s">
        <v>251</v>
      </c>
      <c r="D199" s="3" t="s">
        <v>5312</v>
      </c>
      <c r="E199" s="3" t="s">
        <v>20</v>
      </c>
      <c r="F199" s="3" t="s">
        <v>5236</v>
      </c>
      <c r="G199" s="3" t="s">
        <v>3643</v>
      </c>
      <c r="H199" s="4">
        <v>43862</v>
      </c>
      <c r="I199" s="3" t="s">
        <v>84</v>
      </c>
      <c r="J199" s="3" t="s">
        <v>23</v>
      </c>
      <c r="K199" s="68" t="s">
        <v>24</v>
      </c>
      <c r="L199" s="3" t="s">
        <v>25</v>
      </c>
      <c r="M199" s="3" t="s">
        <v>5360</v>
      </c>
      <c r="N199" s="3" t="s">
        <v>5350</v>
      </c>
      <c r="O199" s="3" t="s">
        <v>5351</v>
      </c>
      <c r="P199" s="3" t="s">
        <v>5327</v>
      </c>
      <c r="Q199" s="3" t="s">
        <v>5352</v>
      </c>
      <c r="R199" s="3" t="s">
        <v>5353</v>
      </c>
      <c r="S199" s="3" t="s">
        <v>408</v>
      </c>
      <c r="T199" s="3" t="s">
        <v>5354</v>
      </c>
      <c r="U199" s="3" t="s">
        <v>27</v>
      </c>
      <c r="V199" s="3" t="s">
        <v>27</v>
      </c>
      <c r="W199" s="2" t="str">
        <f t="shared" si="8"/>
        <v>ITLGHNDemurrage</v>
      </c>
    </row>
    <row r="200" spans="1:24" ht="15">
      <c r="A200" s="2" t="str">
        <f>+IF(B200="N","",IF(COUNTIF(B:B,B200)&gt;1,COUNTIF(B$3:B200,B200),""))</f>
        <v/>
      </c>
      <c r="B200" s="2" t="str">
        <f>+IF(F200="Detention",IF(G200&amp;E200='Import Demurrage Detention'!$G$2&amp;'Import Demurrage Detention'!$C$3,"Y","N"),IF(G200&amp;E200='Import Demurrage Detention'!$H$2&amp;'Import Demurrage Detention'!$C$3,"Y","N"))</f>
        <v>N</v>
      </c>
      <c r="C200" s="3" t="s">
        <v>251</v>
      </c>
      <c r="D200" s="3" t="s">
        <v>5312</v>
      </c>
      <c r="E200" s="3" t="s">
        <v>20</v>
      </c>
      <c r="F200" s="3" t="s">
        <v>5236</v>
      </c>
      <c r="G200" s="3" t="s">
        <v>3643</v>
      </c>
      <c r="H200" s="4">
        <v>43862</v>
      </c>
      <c r="I200" s="3" t="s">
        <v>84</v>
      </c>
      <c r="J200" s="3" t="s">
        <v>23</v>
      </c>
      <c r="K200" s="68" t="s">
        <v>5244</v>
      </c>
      <c r="L200" s="3" t="s">
        <v>25</v>
      </c>
      <c r="M200" s="3" t="s">
        <v>5360</v>
      </c>
      <c r="N200" s="3" t="s">
        <v>5355</v>
      </c>
      <c r="O200" s="3" t="s">
        <v>5351</v>
      </c>
      <c r="P200" s="3" t="s">
        <v>5329</v>
      </c>
      <c r="Q200" s="3" t="s">
        <v>5352</v>
      </c>
      <c r="R200" s="3" t="s">
        <v>5356</v>
      </c>
      <c r="S200" s="3" t="s">
        <v>408</v>
      </c>
      <c r="T200" s="3" t="s">
        <v>5357</v>
      </c>
      <c r="U200" s="3" t="s">
        <v>27</v>
      </c>
      <c r="V200" s="3" t="s">
        <v>27</v>
      </c>
      <c r="W200" s="2" t="str">
        <f t="shared" si="8"/>
        <v>ITLGHNDemurrage</v>
      </c>
    </row>
    <row r="201" spans="1:24" ht="15">
      <c r="A201" s="2" t="str">
        <f>+IF(B201="N","",IF(COUNTIF(B:B,B201)&gt;1,COUNTIF(B$3:B201,B201),""))</f>
        <v/>
      </c>
      <c r="B201" s="2" t="str">
        <f>+IF(F201="Detention",IF(G201&amp;E201='Import Demurrage Detention'!$G$2&amp;'Import Demurrage Detention'!$C$3,"Y","N"),IF(G201&amp;E201='Import Demurrage Detention'!$H$2&amp;'Import Demurrage Detention'!$C$3,"Y","N"))</f>
        <v>N</v>
      </c>
      <c r="C201" s="3" t="s">
        <v>251</v>
      </c>
      <c r="D201" s="3" t="s">
        <v>5312</v>
      </c>
      <c r="E201" s="3" t="s">
        <v>20</v>
      </c>
      <c r="F201" s="3" t="s">
        <v>21</v>
      </c>
      <c r="G201" s="3" t="s">
        <v>252</v>
      </c>
      <c r="H201" s="4">
        <v>44823</v>
      </c>
      <c r="I201" s="3" t="s">
        <v>5299</v>
      </c>
      <c r="J201" s="3" t="s">
        <v>23</v>
      </c>
      <c r="K201" s="68" t="s">
        <v>24</v>
      </c>
      <c r="L201" s="3" t="s">
        <v>25</v>
      </c>
      <c r="M201" s="3" t="s">
        <v>5349</v>
      </c>
      <c r="N201" s="3" t="s">
        <v>5314</v>
      </c>
      <c r="O201" s="3" t="s">
        <v>5361</v>
      </c>
      <c r="P201" s="3" t="s">
        <v>5327</v>
      </c>
      <c r="Q201" s="3" t="s">
        <v>69</v>
      </c>
      <c r="R201" s="3" t="s">
        <v>5353</v>
      </c>
      <c r="S201" s="3" t="s">
        <v>27</v>
      </c>
      <c r="T201" s="3" t="s">
        <v>27</v>
      </c>
      <c r="U201" s="3" t="s">
        <v>27</v>
      </c>
      <c r="V201" s="3" t="s">
        <v>27</v>
      </c>
      <c r="W201" s="2" t="str">
        <f t="shared" si="8"/>
        <v>ITGOANDetention</v>
      </c>
    </row>
    <row r="202" spans="1:24" ht="15">
      <c r="A202" s="2" t="str">
        <f>+IF(B202="N","",IF(COUNTIF(B:B,B202)&gt;1,COUNTIF(B$3:B202,B202),""))</f>
        <v/>
      </c>
      <c r="B202" s="2" t="str">
        <f>+IF(F202="Detention",IF(G202&amp;E202='Import Demurrage Detention'!$G$2&amp;'Import Demurrage Detention'!$C$3,"Y","N"),IF(G202&amp;E202='Import Demurrage Detention'!$H$2&amp;'Import Demurrage Detention'!$C$3,"Y","N"))</f>
        <v>N</v>
      </c>
      <c r="C202" s="3" t="s">
        <v>251</v>
      </c>
      <c r="D202" s="3" t="s">
        <v>5312</v>
      </c>
      <c r="E202" s="3" t="s">
        <v>20</v>
      </c>
      <c r="F202" s="3" t="s">
        <v>21</v>
      </c>
      <c r="G202" s="3" t="s">
        <v>252</v>
      </c>
      <c r="H202" s="4">
        <v>44823</v>
      </c>
      <c r="I202" s="3" t="s">
        <v>5299</v>
      </c>
      <c r="J202" s="3" t="s">
        <v>23</v>
      </c>
      <c r="K202" s="68" t="s">
        <v>5244</v>
      </c>
      <c r="L202" s="3" t="s">
        <v>25</v>
      </c>
      <c r="M202" s="3" t="s">
        <v>5349</v>
      </c>
      <c r="N202" s="3" t="s">
        <v>5316</v>
      </c>
      <c r="O202" s="3" t="s">
        <v>5361</v>
      </c>
      <c r="P202" s="3" t="s">
        <v>5329</v>
      </c>
      <c r="Q202" s="3" t="s">
        <v>69</v>
      </c>
      <c r="R202" s="3" t="s">
        <v>5356</v>
      </c>
      <c r="S202" s="3" t="s">
        <v>27</v>
      </c>
      <c r="T202" s="3" t="s">
        <v>27</v>
      </c>
      <c r="U202" s="3" t="s">
        <v>27</v>
      </c>
      <c r="V202" s="3" t="s">
        <v>27</v>
      </c>
      <c r="W202" s="2" t="str">
        <f t="shared" si="8"/>
        <v>ITGOANDetention</v>
      </c>
    </row>
    <row r="203" spans="1:24" ht="15">
      <c r="A203" s="2" t="str">
        <f>+IF(B203="N","",IF(COUNTIF(B:B,B203)&gt;1,COUNTIF(B$3:B203,B203),""))</f>
        <v/>
      </c>
      <c r="B203" s="2" t="str">
        <f>+IF(F203="Detention",IF(G203&amp;E203='Import Demurrage Detention'!$G$2&amp;'Import Demurrage Detention'!$C$3,"Y","N"),IF(G203&amp;E203='Import Demurrage Detention'!$H$2&amp;'Import Demurrage Detention'!$C$3,"Y","N"))</f>
        <v>N</v>
      </c>
      <c r="C203" s="24" t="s">
        <v>4756</v>
      </c>
      <c r="D203" s="24" t="s">
        <v>4745</v>
      </c>
      <c r="E203" s="24" t="s">
        <v>20</v>
      </c>
      <c r="F203" s="24" t="s">
        <v>21</v>
      </c>
      <c r="G203" s="24" t="s">
        <v>3655</v>
      </c>
      <c r="H203" s="4">
        <v>45180</v>
      </c>
      <c r="I203" s="24" t="s">
        <v>5276</v>
      </c>
      <c r="J203" s="24" t="s">
        <v>23</v>
      </c>
      <c r="K203" s="69" t="s">
        <v>24</v>
      </c>
      <c r="L203" s="24" t="s">
        <v>25</v>
      </c>
      <c r="M203" s="24" t="s">
        <v>7152</v>
      </c>
      <c r="N203" s="24" t="s">
        <v>5383</v>
      </c>
      <c r="O203" s="3" t="s">
        <v>5430</v>
      </c>
      <c r="P203" s="3" t="s">
        <v>5378</v>
      </c>
      <c r="Q203" s="24" t="s">
        <v>27</v>
      </c>
      <c r="R203" s="24" t="s">
        <v>27</v>
      </c>
      <c r="S203" s="24" t="s">
        <v>27</v>
      </c>
      <c r="T203" s="24" t="s">
        <v>27</v>
      </c>
      <c r="U203" s="24" t="s">
        <v>27</v>
      </c>
      <c r="V203" s="24" t="s">
        <v>27</v>
      </c>
      <c r="W203" s="2" t="str">
        <f t="shared" si="8"/>
        <v>JMKIMNDetention</v>
      </c>
    </row>
    <row r="204" spans="1:24" ht="15">
      <c r="A204" s="2" t="str">
        <f>+IF(B204="N","",IF(COUNTIF(B:B,B204)&gt;1,COUNTIF(B$3:B204,B204),""))</f>
        <v/>
      </c>
      <c r="B204" s="2" t="str">
        <f>+IF(F204="Detention",IF(G204&amp;E204='Import Demurrage Detention'!$G$2&amp;'Import Demurrage Detention'!$C$3,"Y","N"),IF(G204&amp;E204='Import Demurrage Detention'!$H$2&amp;'Import Demurrage Detention'!$C$3,"Y","N"))</f>
        <v>N</v>
      </c>
      <c r="C204" s="24" t="s">
        <v>4756</v>
      </c>
      <c r="D204" s="24" t="s">
        <v>4745</v>
      </c>
      <c r="E204" s="24" t="s">
        <v>20</v>
      </c>
      <c r="F204" s="24" t="s">
        <v>21</v>
      </c>
      <c r="G204" s="24" t="s">
        <v>3655</v>
      </c>
      <c r="H204" s="4">
        <v>45180</v>
      </c>
      <c r="I204" s="24" t="s">
        <v>5276</v>
      </c>
      <c r="J204" s="24" t="s">
        <v>23</v>
      </c>
      <c r="K204" s="69" t="s">
        <v>5244</v>
      </c>
      <c r="L204" s="24" t="s">
        <v>25</v>
      </c>
      <c r="M204" s="24" t="s">
        <v>7152</v>
      </c>
      <c r="N204" s="24" t="s">
        <v>34</v>
      </c>
      <c r="O204" s="3" t="s">
        <v>5430</v>
      </c>
      <c r="P204" s="3" t="s">
        <v>237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" t="str">
        <f t="shared" si="8"/>
        <v>JMKIMNDetention</v>
      </c>
    </row>
    <row r="205" spans="1:24" ht="15">
      <c r="A205" s="2" t="str">
        <f>+IF(B205="N","",IF(COUNTIF(B:B,B205)&gt;1,COUNTIF(B$3:B205,B205),""))</f>
        <v/>
      </c>
      <c r="B205" s="2" t="str">
        <f>+IF(F205="Detention",IF(G205&amp;E205='Import Demurrage Detention'!$G$2&amp;'Import Demurrage Detention'!$C$3,"Y","N"),IF(G205&amp;E205='Import Demurrage Detention'!$H$2&amp;'Import Demurrage Detention'!$C$3,"Y","N"))</f>
        <v>N</v>
      </c>
      <c r="C205" s="30" t="s">
        <v>4756</v>
      </c>
      <c r="D205" s="30" t="s">
        <v>4745</v>
      </c>
      <c r="E205" s="30" t="s">
        <v>20</v>
      </c>
      <c r="F205" s="30" t="s">
        <v>21</v>
      </c>
      <c r="G205" s="30" t="s">
        <v>3655</v>
      </c>
      <c r="H205" s="4">
        <v>45180</v>
      </c>
      <c r="I205" s="30" t="s">
        <v>64</v>
      </c>
      <c r="J205" s="30" t="s">
        <v>23</v>
      </c>
      <c r="K205" s="70" t="s">
        <v>44</v>
      </c>
      <c r="L205" s="30" t="s">
        <v>25</v>
      </c>
      <c r="M205" s="30" t="s">
        <v>103</v>
      </c>
      <c r="N205" s="30" t="s">
        <v>237</v>
      </c>
      <c r="O205" s="30" t="s">
        <v>104</v>
      </c>
      <c r="P205" s="30" t="s">
        <v>4748</v>
      </c>
      <c r="Q205" s="30" t="s">
        <v>27</v>
      </c>
      <c r="R205" s="30" t="s">
        <v>27</v>
      </c>
      <c r="S205" s="30" t="s">
        <v>27</v>
      </c>
      <c r="T205" s="30" t="s">
        <v>27</v>
      </c>
      <c r="U205" s="30" t="s">
        <v>27</v>
      </c>
      <c r="V205" s="30" t="s">
        <v>27</v>
      </c>
      <c r="W205" s="2" t="str">
        <f t="shared" si="8"/>
        <v>JMKIMNDetention</v>
      </c>
    </row>
    <row r="206" spans="1:24" ht="15">
      <c r="A206" s="2" t="str">
        <f>+IF(B206="N","",IF(COUNTIF(B:B,B206)&gt;1,COUNTIF(B$3:B206,B206),""))</f>
        <v/>
      </c>
      <c r="B206" s="2" t="str">
        <f>+IF(F206="Detention",IF(G206&amp;E206='Import Demurrage Detention'!$G$2&amp;'Import Demurrage Detention'!$C$3,"Y","N"),IF(G206&amp;E206='Import Demurrage Detention'!$H$2&amp;'Import Demurrage Detention'!$C$3,"Y","N"))</f>
        <v>N</v>
      </c>
      <c r="C206" s="3" t="s">
        <v>255</v>
      </c>
      <c r="D206" s="3" t="s">
        <v>5420</v>
      </c>
      <c r="E206" s="3" t="s">
        <v>20</v>
      </c>
      <c r="F206" s="3" t="s">
        <v>5236</v>
      </c>
      <c r="G206" s="3" t="s">
        <v>260</v>
      </c>
      <c r="H206" s="4">
        <v>45180</v>
      </c>
      <c r="I206" s="82" t="s">
        <v>68</v>
      </c>
      <c r="J206" s="82" t="s">
        <v>23</v>
      </c>
      <c r="K206" s="82" t="s">
        <v>24</v>
      </c>
      <c r="L206" s="82" t="s">
        <v>25</v>
      </c>
      <c r="M206" s="82" t="s">
        <v>261</v>
      </c>
      <c r="N206" s="82" t="s">
        <v>7083</v>
      </c>
      <c r="O206" s="82" t="s">
        <v>6821</v>
      </c>
      <c r="P206" s="82" t="s">
        <v>7084</v>
      </c>
      <c r="Q206" s="82" t="s">
        <v>7085</v>
      </c>
      <c r="R206" s="82" t="s">
        <v>7086</v>
      </c>
      <c r="S206" s="82" t="s">
        <v>27</v>
      </c>
      <c r="T206" s="82" t="s">
        <v>27</v>
      </c>
      <c r="U206" s="82" t="s">
        <v>27</v>
      </c>
      <c r="V206" s="3" t="s">
        <v>27</v>
      </c>
      <c r="W206" s="2" t="str">
        <f t="shared" si="8"/>
        <v>JPHIJNDemurrage</v>
      </c>
    </row>
    <row r="207" spans="1:24" ht="15">
      <c r="A207" s="2" t="str">
        <f>+IF(B207="N","",IF(COUNTIF(B:B,B207)&gt;1,COUNTIF(B$3:B207,B207),""))</f>
        <v/>
      </c>
      <c r="B207" s="2" t="str">
        <f>+IF(F207="Detention",IF(G207&amp;E207='Import Demurrage Detention'!$G$2&amp;'Import Demurrage Detention'!$C$3,"Y","N"),IF(G207&amp;E207='Import Demurrage Detention'!$H$2&amp;'Import Demurrage Detention'!$C$3,"Y","N"))</f>
        <v>N</v>
      </c>
      <c r="C207" s="3" t="s">
        <v>255</v>
      </c>
      <c r="D207" s="3" t="s">
        <v>5420</v>
      </c>
      <c r="E207" s="3" t="s">
        <v>20</v>
      </c>
      <c r="F207" s="3" t="s">
        <v>5236</v>
      </c>
      <c r="G207" s="3" t="s">
        <v>260</v>
      </c>
      <c r="H207" s="4">
        <v>45180</v>
      </c>
      <c r="I207" s="82" t="s">
        <v>68</v>
      </c>
      <c r="J207" s="82" t="s">
        <v>23</v>
      </c>
      <c r="K207" s="82" t="s">
        <v>5244</v>
      </c>
      <c r="L207" s="82" t="s">
        <v>25</v>
      </c>
      <c r="M207" s="82" t="s">
        <v>261</v>
      </c>
      <c r="N207" s="82" t="s">
        <v>7087</v>
      </c>
      <c r="O207" s="82" t="s">
        <v>6821</v>
      </c>
      <c r="P207" s="82" t="s">
        <v>7088</v>
      </c>
      <c r="Q207" s="82" t="s">
        <v>7085</v>
      </c>
      <c r="R207" s="82" t="s">
        <v>7089</v>
      </c>
      <c r="S207" s="82" t="s">
        <v>27</v>
      </c>
      <c r="T207" s="82" t="s">
        <v>27</v>
      </c>
      <c r="U207" s="82" t="s">
        <v>27</v>
      </c>
      <c r="V207" s="3" t="s">
        <v>27</v>
      </c>
      <c r="W207" s="2" t="str">
        <f t="shared" si="8"/>
        <v>JPHIJNDemurrage</v>
      </c>
    </row>
    <row r="208" spans="1:24" ht="15">
      <c r="A208" s="2" t="str">
        <f>+IF(B208="N","",IF(COUNTIF(B:B,B208)&gt;1,COUNTIF(B$3:B208,B208),""))</f>
        <v/>
      </c>
      <c r="B208" s="2" t="str">
        <f>+IF(F208="Detention",IF(G208&amp;E208='Import Demurrage Detention'!$G$2&amp;'Import Demurrage Detention'!$C$3,"Y","N"),IF(G208&amp;E208='Import Demurrage Detention'!$H$2&amp;'Import Demurrage Detention'!$C$3,"Y","N"))</f>
        <v>N</v>
      </c>
      <c r="C208" s="3" t="s">
        <v>255</v>
      </c>
      <c r="D208" s="3" t="s">
        <v>5420</v>
      </c>
      <c r="E208" s="3" t="s">
        <v>20</v>
      </c>
      <c r="F208" s="3" t="s">
        <v>5236</v>
      </c>
      <c r="G208" s="3" t="s">
        <v>256</v>
      </c>
      <c r="H208" s="4">
        <v>45180</v>
      </c>
      <c r="I208" s="82" t="s">
        <v>68</v>
      </c>
      <c r="J208" s="82" t="s">
        <v>23</v>
      </c>
      <c r="K208" s="82" t="s">
        <v>24</v>
      </c>
      <c r="L208" s="82" t="s">
        <v>25</v>
      </c>
      <c r="M208" s="82" t="s">
        <v>261</v>
      </c>
      <c r="N208" s="82" t="s">
        <v>7083</v>
      </c>
      <c r="O208" s="82" t="s">
        <v>6821</v>
      </c>
      <c r="P208" s="82" t="s">
        <v>7084</v>
      </c>
      <c r="Q208" s="82" t="s">
        <v>7085</v>
      </c>
      <c r="R208" s="82" t="s">
        <v>7086</v>
      </c>
      <c r="S208" s="82" t="s">
        <v>27</v>
      </c>
      <c r="T208" s="82" t="s">
        <v>27</v>
      </c>
      <c r="U208" s="82" t="s">
        <v>27</v>
      </c>
      <c r="V208" s="3" t="s">
        <v>27</v>
      </c>
      <c r="W208" s="2" t="str">
        <f t="shared" si="8"/>
        <v>JPHKTNDemurrage</v>
      </c>
    </row>
    <row r="209" spans="1:24" ht="15">
      <c r="A209" s="2" t="str">
        <f>+IF(B209="N","",IF(COUNTIF(B:B,B209)&gt;1,COUNTIF(B$3:B209,B209),""))</f>
        <v/>
      </c>
      <c r="B209" s="2" t="str">
        <f>+IF(F209="Detention",IF(G209&amp;E209='Import Demurrage Detention'!$G$2&amp;'Import Demurrage Detention'!$C$3,"Y","N"),IF(G209&amp;E209='Import Demurrage Detention'!$H$2&amp;'Import Demurrage Detention'!$C$3,"Y","N"))</f>
        <v>N</v>
      </c>
      <c r="C209" s="3" t="s">
        <v>255</v>
      </c>
      <c r="D209" s="3" t="s">
        <v>5420</v>
      </c>
      <c r="E209" s="3" t="s">
        <v>20</v>
      </c>
      <c r="F209" s="3" t="s">
        <v>5236</v>
      </c>
      <c r="G209" s="3" t="s">
        <v>256</v>
      </c>
      <c r="H209" s="4">
        <v>45180</v>
      </c>
      <c r="I209" s="82" t="s">
        <v>68</v>
      </c>
      <c r="J209" s="82" t="s">
        <v>23</v>
      </c>
      <c r="K209" s="82" t="s">
        <v>5244</v>
      </c>
      <c r="L209" s="82" t="s">
        <v>25</v>
      </c>
      <c r="M209" s="82" t="s">
        <v>261</v>
      </c>
      <c r="N209" s="82" t="s">
        <v>7087</v>
      </c>
      <c r="O209" s="82" t="s">
        <v>6821</v>
      </c>
      <c r="P209" s="82" t="s">
        <v>7088</v>
      </c>
      <c r="Q209" s="82" t="s">
        <v>7085</v>
      </c>
      <c r="R209" s="82" t="s">
        <v>7089</v>
      </c>
      <c r="S209" s="82" t="s">
        <v>27</v>
      </c>
      <c r="T209" s="82" t="s">
        <v>27</v>
      </c>
      <c r="U209" s="82" t="s">
        <v>27</v>
      </c>
      <c r="V209" s="3" t="s">
        <v>27</v>
      </c>
      <c r="W209" s="2" t="str">
        <f t="shared" si="8"/>
        <v>JPHKTNDemurrage</v>
      </c>
    </row>
    <row r="210" spans="1:24" ht="15">
      <c r="A210" s="2" t="str">
        <f>+IF(B210="N","",IF(COUNTIF(B:B,B210)&gt;1,COUNTIF(B$3:B210,B210),""))</f>
        <v/>
      </c>
      <c r="B210" s="2" t="str">
        <f>+IF(F210="Detention",IF(G210&amp;E210='Import Demurrage Detention'!$G$2&amp;'Import Demurrage Detention'!$C$3,"Y","N"),IF(G210&amp;E210='Import Demurrage Detention'!$H$2&amp;'Import Demurrage Detention'!$C$3,"Y","N"))</f>
        <v>N</v>
      </c>
      <c r="C210" s="3" t="s">
        <v>255</v>
      </c>
      <c r="D210" s="3" t="s">
        <v>5420</v>
      </c>
      <c r="E210" s="3" t="s">
        <v>20</v>
      </c>
      <c r="F210" s="3" t="s">
        <v>5236</v>
      </c>
      <c r="G210" s="3" t="s">
        <v>257</v>
      </c>
      <c r="H210" s="4">
        <v>45180</v>
      </c>
      <c r="I210" s="82" t="s">
        <v>68</v>
      </c>
      <c r="J210" s="82" t="s">
        <v>23</v>
      </c>
      <c r="K210" s="82" t="s">
        <v>24</v>
      </c>
      <c r="L210" s="82" t="s">
        <v>25</v>
      </c>
      <c r="M210" s="82" t="s">
        <v>261</v>
      </c>
      <c r="N210" s="82" t="s">
        <v>7083</v>
      </c>
      <c r="O210" s="82" t="s">
        <v>6821</v>
      </c>
      <c r="P210" s="82" t="s">
        <v>7084</v>
      </c>
      <c r="Q210" s="82" t="s">
        <v>7085</v>
      </c>
      <c r="R210" s="82" t="s">
        <v>7086</v>
      </c>
      <c r="S210" s="82" t="s">
        <v>27</v>
      </c>
      <c r="T210" s="82" t="s">
        <v>27</v>
      </c>
      <c r="U210" s="82" t="s">
        <v>27</v>
      </c>
      <c r="V210" s="3" t="s">
        <v>27</v>
      </c>
      <c r="W210" s="2" t="str">
        <f t="shared" si="8"/>
        <v>JPKOBNDemurrage</v>
      </c>
    </row>
    <row r="211" spans="1:24" ht="15">
      <c r="A211" s="2" t="str">
        <f>+IF(B211="N","",IF(COUNTIF(B:B,B211)&gt;1,COUNTIF(B$3:B211,B211),""))</f>
        <v/>
      </c>
      <c r="B211" s="2" t="str">
        <f>+IF(F211="Detention",IF(G211&amp;E211='Import Demurrage Detention'!$G$2&amp;'Import Demurrage Detention'!$C$3,"Y","N"),IF(G211&amp;E211='Import Demurrage Detention'!$H$2&amp;'Import Demurrage Detention'!$C$3,"Y","N"))</f>
        <v>N</v>
      </c>
      <c r="C211" s="3" t="s">
        <v>255</v>
      </c>
      <c r="D211" s="3" t="s">
        <v>5420</v>
      </c>
      <c r="E211" s="3" t="s">
        <v>20</v>
      </c>
      <c r="F211" s="3" t="s">
        <v>5236</v>
      </c>
      <c r="G211" s="3" t="s">
        <v>257</v>
      </c>
      <c r="H211" s="4">
        <v>45180</v>
      </c>
      <c r="I211" s="82" t="s">
        <v>68</v>
      </c>
      <c r="J211" s="82" t="s">
        <v>23</v>
      </c>
      <c r="K211" s="82" t="s">
        <v>5244</v>
      </c>
      <c r="L211" s="82" t="s">
        <v>25</v>
      </c>
      <c r="M211" s="82" t="s">
        <v>261</v>
      </c>
      <c r="N211" s="82" t="s">
        <v>7087</v>
      </c>
      <c r="O211" s="82" t="s">
        <v>6821</v>
      </c>
      <c r="P211" s="82" t="s">
        <v>7088</v>
      </c>
      <c r="Q211" s="82" t="s">
        <v>7085</v>
      </c>
      <c r="R211" s="82" t="s">
        <v>7089</v>
      </c>
      <c r="S211" s="82" t="s">
        <v>27</v>
      </c>
      <c r="T211" s="82" t="s">
        <v>27</v>
      </c>
      <c r="U211" s="82" t="s">
        <v>27</v>
      </c>
      <c r="V211" s="3" t="s">
        <v>27</v>
      </c>
      <c r="W211" s="2" t="str">
        <f t="shared" si="8"/>
        <v>JPKOBNDemurrage</v>
      </c>
    </row>
    <row r="212" spans="1:24" ht="15">
      <c r="A212" s="2" t="str">
        <f>+IF(B212="N","",IF(COUNTIF(B:B,B212)&gt;1,COUNTIF(B$3:B212,B212),""))</f>
        <v/>
      </c>
      <c r="B212" s="2" t="str">
        <f>+IF(F212="Detention",IF(G212&amp;E212='Import Demurrage Detention'!$G$2&amp;'Import Demurrage Detention'!$C$3,"Y","N"),IF(G212&amp;E212='Import Demurrage Detention'!$H$2&amp;'Import Demurrage Detention'!$C$3,"Y","N"))</f>
        <v>N</v>
      </c>
      <c r="C212" s="3" t="s">
        <v>255</v>
      </c>
      <c r="D212" s="3" t="s">
        <v>5420</v>
      </c>
      <c r="E212" s="3" t="s">
        <v>20</v>
      </c>
      <c r="F212" s="3" t="s">
        <v>5236</v>
      </c>
      <c r="G212" s="3" t="s">
        <v>258</v>
      </c>
      <c r="H212" s="4">
        <v>45180</v>
      </c>
      <c r="I212" s="82" t="s">
        <v>68</v>
      </c>
      <c r="J212" s="82" t="s">
        <v>23</v>
      </c>
      <c r="K212" s="82" t="s">
        <v>24</v>
      </c>
      <c r="L212" s="82" t="s">
        <v>25</v>
      </c>
      <c r="M212" s="82" t="s">
        <v>261</v>
      </c>
      <c r="N212" s="82" t="s">
        <v>7083</v>
      </c>
      <c r="O212" s="82" t="s">
        <v>6821</v>
      </c>
      <c r="P212" s="82" t="s">
        <v>7084</v>
      </c>
      <c r="Q212" s="82" t="s">
        <v>7085</v>
      </c>
      <c r="R212" s="82" t="s">
        <v>7086</v>
      </c>
      <c r="S212" s="82" t="s">
        <v>27</v>
      </c>
      <c r="T212" s="82" t="s">
        <v>27</v>
      </c>
      <c r="U212" s="82" t="s">
        <v>27</v>
      </c>
      <c r="V212" s="3" t="s">
        <v>27</v>
      </c>
      <c r="W212" s="2" t="str">
        <f t="shared" si="8"/>
        <v>JPOSANDemurrage</v>
      </c>
    </row>
    <row r="213" spans="1:24" ht="15">
      <c r="A213" s="2" t="str">
        <f>+IF(B213="N","",IF(COUNTIF(B:B,B213)&gt;1,COUNTIF(B$3:B213,B213),""))</f>
        <v/>
      </c>
      <c r="B213" s="2" t="str">
        <f>+IF(F213="Detention",IF(G213&amp;E213='Import Demurrage Detention'!$G$2&amp;'Import Demurrage Detention'!$C$3,"Y","N"),IF(G213&amp;E213='Import Demurrage Detention'!$H$2&amp;'Import Demurrage Detention'!$C$3,"Y","N"))</f>
        <v>N</v>
      </c>
      <c r="C213" s="3" t="s">
        <v>255</v>
      </c>
      <c r="D213" s="3" t="s">
        <v>5420</v>
      </c>
      <c r="E213" s="3" t="s">
        <v>20</v>
      </c>
      <c r="F213" s="3" t="s">
        <v>5236</v>
      </c>
      <c r="G213" s="3" t="s">
        <v>258</v>
      </c>
      <c r="H213" s="4">
        <v>45180</v>
      </c>
      <c r="I213" s="82" t="s">
        <v>68</v>
      </c>
      <c r="J213" s="82" t="s">
        <v>23</v>
      </c>
      <c r="K213" s="82" t="s">
        <v>5244</v>
      </c>
      <c r="L213" s="82" t="s">
        <v>25</v>
      </c>
      <c r="M213" s="82" t="s">
        <v>261</v>
      </c>
      <c r="N213" s="82" t="s">
        <v>7087</v>
      </c>
      <c r="O213" s="82" t="s">
        <v>6821</v>
      </c>
      <c r="P213" s="82" t="s">
        <v>7088</v>
      </c>
      <c r="Q213" s="82" t="s">
        <v>7085</v>
      </c>
      <c r="R213" s="82" t="s">
        <v>7089</v>
      </c>
      <c r="S213" s="82" t="s">
        <v>27</v>
      </c>
      <c r="T213" s="82" t="s">
        <v>27</v>
      </c>
      <c r="U213" s="82" t="s">
        <v>27</v>
      </c>
      <c r="V213" s="3" t="s">
        <v>27</v>
      </c>
      <c r="W213" s="2" t="str">
        <f t="shared" si="8"/>
        <v>JPOSANDemurrage</v>
      </c>
    </row>
    <row r="214" spans="1:24" ht="15">
      <c r="A214" s="2" t="str">
        <f>+IF(B214="N","",IF(COUNTIF(B:B,B214)&gt;1,COUNTIF(B$3:B214,B214),""))</f>
        <v/>
      </c>
      <c r="B214" s="2" t="str">
        <f>+IF(F214="Detention",IF(G214&amp;E214='Import Demurrage Detention'!$G$2&amp;'Import Demurrage Detention'!$C$3,"Y","N"),IF(G214&amp;E214='Import Demurrage Detention'!$H$2&amp;'Import Demurrage Detention'!$C$3,"Y","N"))</f>
        <v>N</v>
      </c>
      <c r="C214" s="3" t="s">
        <v>255</v>
      </c>
      <c r="D214" s="3" t="s">
        <v>5420</v>
      </c>
      <c r="E214" s="3" t="s">
        <v>20</v>
      </c>
      <c r="F214" s="3" t="s">
        <v>5236</v>
      </c>
      <c r="G214" s="3" t="s">
        <v>259</v>
      </c>
      <c r="H214" s="4">
        <v>45180</v>
      </c>
      <c r="I214" s="82" t="s">
        <v>68</v>
      </c>
      <c r="J214" s="82" t="s">
        <v>23</v>
      </c>
      <c r="K214" s="82" t="s">
        <v>24</v>
      </c>
      <c r="L214" s="82" t="s">
        <v>25</v>
      </c>
      <c r="M214" s="82" t="s">
        <v>261</v>
      </c>
      <c r="N214" s="82" t="s">
        <v>7083</v>
      </c>
      <c r="O214" s="82" t="s">
        <v>6821</v>
      </c>
      <c r="P214" s="82" t="s">
        <v>7084</v>
      </c>
      <c r="Q214" s="82" t="s">
        <v>7085</v>
      </c>
      <c r="R214" s="82" t="s">
        <v>7086</v>
      </c>
      <c r="S214" s="82" t="s">
        <v>27</v>
      </c>
      <c r="T214" s="82" t="s">
        <v>27</v>
      </c>
      <c r="U214" s="82" t="s">
        <v>27</v>
      </c>
      <c r="V214" s="3" t="s">
        <v>27</v>
      </c>
      <c r="W214" s="2" t="str">
        <f t="shared" si="8"/>
        <v>JPSMZNDemurrage</v>
      </c>
    </row>
    <row r="215" spans="1:24" ht="15">
      <c r="A215" s="2" t="str">
        <f>+IF(B215="N","",IF(COUNTIF(B:B,B215)&gt;1,COUNTIF(B$3:B215,B215),""))</f>
        <v/>
      </c>
      <c r="B215" s="2" t="str">
        <f>+IF(F215="Detention",IF(G215&amp;E215='Import Demurrage Detention'!$G$2&amp;'Import Demurrage Detention'!$C$3,"Y","N"),IF(G215&amp;E215='Import Demurrage Detention'!$H$2&amp;'Import Demurrage Detention'!$C$3,"Y","N"))</f>
        <v>N</v>
      </c>
      <c r="C215" s="3" t="s">
        <v>255</v>
      </c>
      <c r="D215" s="3" t="s">
        <v>5420</v>
      </c>
      <c r="E215" s="3" t="s">
        <v>20</v>
      </c>
      <c r="F215" s="3" t="s">
        <v>5236</v>
      </c>
      <c r="G215" s="3" t="s">
        <v>259</v>
      </c>
      <c r="H215" s="4">
        <v>45180</v>
      </c>
      <c r="I215" s="82" t="s">
        <v>68</v>
      </c>
      <c r="J215" s="82" t="s">
        <v>23</v>
      </c>
      <c r="K215" s="82" t="s">
        <v>5244</v>
      </c>
      <c r="L215" s="82" t="s">
        <v>25</v>
      </c>
      <c r="M215" s="82" t="s">
        <v>261</v>
      </c>
      <c r="N215" s="82" t="s">
        <v>7087</v>
      </c>
      <c r="O215" s="82" t="s">
        <v>6821</v>
      </c>
      <c r="P215" s="82" t="s">
        <v>7088</v>
      </c>
      <c r="Q215" s="82" t="s">
        <v>7085</v>
      </c>
      <c r="R215" s="82" t="s">
        <v>7089</v>
      </c>
      <c r="S215" s="82" t="s">
        <v>27</v>
      </c>
      <c r="T215" s="82" t="s">
        <v>27</v>
      </c>
      <c r="U215" s="82" t="s">
        <v>27</v>
      </c>
      <c r="V215" s="3" t="s">
        <v>27</v>
      </c>
      <c r="W215" s="2" t="str">
        <f t="shared" si="8"/>
        <v>JPSMZNDemurrage</v>
      </c>
    </row>
    <row r="216" spans="1:24" ht="15">
      <c r="A216" s="2" t="str">
        <f>+IF(B216="N","",IF(COUNTIF(B:B,B216)&gt;1,COUNTIF(B$3:B216,B216),""))</f>
        <v/>
      </c>
      <c r="B216" s="2" t="str">
        <f>+IF(F216="Detention",IF(G216&amp;E216='Import Demurrage Detention'!$G$2&amp;'Import Demurrage Detention'!$C$3,"Y","N"),IF(G216&amp;E216='Import Demurrage Detention'!$H$2&amp;'Import Demurrage Detention'!$C$3,"Y","N"))</f>
        <v>N</v>
      </c>
      <c r="C216" s="3" t="s">
        <v>255</v>
      </c>
      <c r="D216" s="3" t="s">
        <v>5420</v>
      </c>
      <c r="E216" s="3" t="s">
        <v>20</v>
      </c>
      <c r="F216" s="3" t="s">
        <v>5236</v>
      </c>
      <c r="G216" s="3" t="s">
        <v>262</v>
      </c>
      <c r="H216" s="4">
        <v>45180</v>
      </c>
      <c r="I216" s="82" t="s">
        <v>68</v>
      </c>
      <c r="J216" s="82" t="s">
        <v>23</v>
      </c>
      <c r="K216" s="82" t="s">
        <v>24</v>
      </c>
      <c r="L216" s="82" t="s">
        <v>25</v>
      </c>
      <c r="M216" s="82" t="s">
        <v>261</v>
      </c>
      <c r="N216" s="82" t="s">
        <v>7083</v>
      </c>
      <c r="O216" s="82" t="s">
        <v>6821</v>
      </c>
      <c r="P216" s="82" t="s">
        <v>7084</v>
      </c>
      <c r="Q216" s="82" t="s">
        <v>7085</v>
      </c>
      <c r="R216" s="82" t="s">
        <v>7086</v>
      </c>
      <c r="S216" s="82" t="s">
        <v>27</v>
      </c>
      <c r="T216" s="82" t="s">
        <v>27</v>
      </c>
      <c r="U216" s="82" t="s">
        <v>27</v>
      </c>
      <c r="V216" s="3" t="s">
        <v>27</v>
      </c>
      <c r="W216" s="2" t="str">
        <f t="shared" si="8"/>
        <v>JPTYONDemurrage</v>
      </c>
    </row>
    <row r="217" spans="1:24" ht="15">
      <c r="A217" s="2" t="str">
        <f>+IF(B217="N","",IF(COUNTIF(B:B,B217)&gt;1,COUNTIF(B$3:B217,B217),""))</f>
        <v/>
      </c>
      <c r="B217" s="2" t="str">
        <f>+IF(F217="Detention",IF(G217&amp;E217='Import Demurrage Detention'!$G$2&amp;'Import Demurrage Detention'!$C$3,"Y","N"),IF(G217&amp;E217='Import Demurrage Detention'!$H$2&amp;'Import Demurrage Detention'!$C$3,"Y","N"))</f>
        <v>N</v>
      </c>
      <c r="C217" s="3" t="s">
        <v>255</v>
      </c>
      <c r="D217" s="3" t="s">
        <v>5420</v>
      </c>
      <c r="E217" s="3" t="s">
        <v>20</v>
      </c>
      <c r="F217" s="3" t="s">
        <v>5236</v>
      </c>
      <c r="G217" s="3" t="s">
        <v>262</v>
      </c>
      <c r="H217" s="4">
        <v>45180</v>
      </c>
      <c r="I217" s="82" t="s">
        <v>68</v>
      </c>
      <c r="J217" s="82" t="s">
        <v>23</v>
      </c>
      <c r="K217" s="82" t="s">
        <v>5244</v>
      </c>
      <c r="L217" s="82" t="s">
        <v>25</v>
      </c>
      <c r="M217" s="82" t="s">
        <v>261</v>
      </c>
      <c r="N217" s="82" t="s">
        <v>7087</v>
      </c>
      <c r="O217" s="82" t="s">
        <v>6821</v>
      </c>
      <c r="P217" s="82" t="s">
        <v>7088</v>
      </c>
      <c r="Q217" s="82" t="s">
        <v>7085</v>
      </c>
      <c r="R217" s="82" t="s">
        <v>7089</v>
      </c>
      <c r="S217" s="82" t="s">
        <v>27</v>
      </c>
      <c r="T217" s="82" t="s">
        <v>27</v>
      </c>
      <c r="U217" s="82" t="s">
        <v>27</v>
      </c>
      <c r="V217" s="3" t="s">
        <v>27</v>
      </c>
      <c r="W217" s="2" t="str">
        <f t="shared" si="8"/>
        <v>JPTYONDemurrage</v>
      </c>
    </row>
    <row r="218" spans="1:24" ht="15">
      <c r="A218" s="2" t="str">
        <f>+IF(B218="N","",IF(COUNTIF(B:B,B218)&gt;1,COUNTIF(B$3:B218,B218),""))</f>
        <v/>
      </c>
      <c r="B218" s="2" t="str">
        <f>+IF(F218="Detention",IF(G218&amp;E218='Import Demurrage Detention'!$G$2&amp;'Import Demurrage Detention'!$C$3,"Y","N"),IF(G218&amp;E218='Import Demurrage Detention'!$H$2&amp;'Import Demurrage Detention'!$C$3,"Y","N"))</f>
        <v>N</v>
      </c>
      <c r="C218" s="3" t="s">
        <v>255</v>
      </c>
      <c r="D218" s="3" t="s">
        <v>5420</v>
      </c>
      <c r="E218" s="3" t="s">
        <v>20</v>
      </c>
      <c r="F218" s="3" t="s">
        <v>21</v>
      </c>
      <c r="G218" s="3" t="s">
        <v>260</v>
      </c>
      <c r="H218" s="4">
        <v>45180</v>
      </c>
      <c r="I218" s="82" t="s">
        <v>64</v>
      </c>
      <c r="J218" s="82" t="s">
        <v>65</v>
      </c>
      <c r="K218" s="82" t="s">
        <v>24</v>
      </c>
      <c r="L218" s="82" t="s">
        <v>25</v>
      </c>
      <c r="M218" s="82" t="s">
        <v>6753</v>
      </c>
      <c r="N218" s="82" t="s">
        <v>6730</v>
      </c>
      <c r="O218" s="82" t="s">
        <v>5425</v>
      </c>
      <c r="P218" s="82" t="s">
        <v>6731</v>
      </c>
      <c r="Q218" s="82" t="s">
        <v>69</v>
      </c>
      <c r="R218" s="82" t="s">
        <v>6732</v>
      </c>
      <c r="S218" s="3" t="s">
        <v>27</v>
      </c>
      <c r="T218" s="3" t="s">
        <v>27</v>
      </c>
      <c r="U218" s="3" t="s">
        <v>27</v>
      </c>
      <c r="V218" s="3" t="s">
        <v>27</v>
      </c>
      <c r="W218" s="2" t="str">
        <f t="shared" si="8"/>
        <v>JPHIJNDetention</v>
      </c>
    </row>
    <row r="219" spans="1:24" ht="15">
      <c r="A219" s="2" t="str">
        <f>+IF(B219="N","",IF(COUNTIF(B:B,B219)&gt;1,COUNTIF(B$3:B219,B219),""))</f>
        <v/>
      </c>
      <c r="B219" s="2" t="str">
        <f>+IF(F219="Detention",IF(G219&amp;E219='Import Demurrage Detention'!$G$2&amp;'Import Demurrage Detention'!$C$3,"Y","N"),IF(G219&amp;E219='Import Demurrage Detention'!$H$2&amp;'Import Demurrage Detention'!$C$3,"Y","N"))</f>
        <v>N</v>
      </c>
      <c r="C219" s="3" t="s">
        <v>255</v>
      </c>
      <c r="D219" s="3" t="s">
        <v>5420</v>
      </c>
      <c r="E219" s="3" t="s">
        <v>20</v>
      </c>
      <c r="F219" s="3" t="s">
        <v>21</v>
      </c>
      <c r="G219" s="3" t="s">
        <v>260</v>
      </c>
      <c r="H219" s="4">
        <v>45180</v>
      </c>
      <c r="I219" s="82" t="s">
        <v>64</v>
      </c>
      <c r="J219" s="82" t="s">
        <v>65</v>
      </c>
      <c r="K219" s="82" t="s">
        <v>5244</v>
      </c>
      <c r="L219" s="82" t="s">
        <v>25</v>
      </c>
      <c r="M219" s="82" t="s">
        <v>6753</v>
      </c>
      <c r="N219" s="82" t="s">
        <v>6733</v>
      </c>
      <c r="O219" s="82" t="s">
        <v>5425</v>
      </c>
      <c r="P219" s="82" t="s">
        <v>6734</v>
      </c>
      <c r="Q219" s="82" t="s">
        <v>69</v>
      </c>
      <c r="R219" s="82" t="s">
        <v>6735</v>
      </c>
      <c r="S219" s="3" t="s">
        <v>27</v>
      </c>
      <c r="T219" s="3" t="s">
        <v>27</v>
      </c>
      <c r="U219" s="3" t="s">
        <v>27</v>
      </c>
      <c r="V219" s="3" t="s">
        <v>27</v>
      </c>
      <c r="W219" s="2" t="str">
        <f t="shared" si="8"/>
        <v>JPHIJNDetention</v>
      </c>
    </row>
    <row r="220" spans="1:24" ht="15">
      <c r="A220" s="2" t="str">
        <f>+IF(B220="N","",IF(COUNTIF(B:B,B220)&gt;1,COUNTIF(B$3:B220,B220),""))</f>
        <v/>
      </c>
      <c r="B220" s="2" t="str">
        <f>+IF(F220="Detention",IF(G220&amp;E220='Import Demurrage Detention'!$G$2&amp;'Import Demurrage Detention'!$C$3,"Y","N"),IF(G220&amp;E220='Import Demurrage Detention'!$H$2&amp;'Import Demurrage Detention'!$C$3,"Y","N"))</f>
        <v>N</v>
      </c>
      <c r="C220" s="3" t="s">
        <v>255</v>
      </c>
      <c r="D220" s="3" t="s">
        <v>5420</v>
      </c>
      <c r="E220" s="3" t="s">
        <v>20</v>
      </c>
      <c r="F220" s="3" t="s">
        <v>21</v>
      </c>
      <c r="G220" s="3" t="s">
        <v>257</v>
      </c>
      <c r="H220" s="4">
        <v>45180</v>
      </c>
      <c r="I220" s="82" t="s">
        <v>64</v>
      </c>
      <c r="J220" s="82" t="s">
        <v>65</v>
      </c>
      <c r="K220" s="82" t="s">
        <v>24</v>
      </c>
      <c r="L220" s="82" t="s">
        <v>25</v>
      </c>
      <c r="M220" s="82" t="s">
        <v>6753</v>
      </c>
      <c r="N220" s="82" t="s">
        <v>6730</v>
      </c>
      <c r="O220" s="82" t="s">
        <v>5425</v>
      </c>
      <c r="P220" s="82" t="s">
        <v>6731</v>
      </c>
      <c r="Q220" s="82" t="s">
        <v>69</v>
      </c>
      <c r="R220" s="82" t="s">
        <v>6732</v>
      </c>
      <c r="S220" s="3" t="s">
        <v>27</v>
      </c>
      <c r="T220" s="3" t="s">
        <v>27</v>
      </c>
      <c r="U220" s="3" t="s">
        <v>27</v>
      </c>
      <c r="V220" s="3" t="s">
        <v>27</v>
      </c>
      <c r="W220" s="2" t="str">
        <f t="shared" si="8"/>
        <v>JPKOBNDetention</v>
      </c>
    </row>
    <row r="221" spans="1:24" ht="15">
      <c r="A221" s="2" t="str">
        <f>+IF(B221="N","",IF(COUNTIF(B:B,B221)&gt;1,COUNTIF(B$3:B221,B221),""))</f>
        <v/>
      </c>
      <c r="B221" s="2" t="str">
        <f>+IF(F221="Detention",IF(G221&amp;E221='Import Demurrage Detention'!$G$2&amp;'Import Demurrage Detention'!$C$3,"Y","N"),IF(G221&amp;E221='Import Demurrage Detention'!$H$2&amp;'Import Demurrage Detention'!$C$3,"Y","N"))</f>
        <v>N</v>
      </c>
      <c r="C221" s="3" t="s">
        <v>255</v>
      </c>
      <c r="D221" s="3" t="s">
        <v>5420</v>
      </c>
      <c r="E221" s="3" t="s">
        <v>20</v>
      </c>
      <c r="F221" s="3" t="s">
        <v>21</v>
      </c>
      <c r="G221" s="3" t="s">
        <v>257</v>
      </c>
      <c r="H221" s="4">
        <v>45180</v>
      </c>
      <c r="I221" s="82" t="s">
        <v>64</v>
      </c>
      <c r="J221" s="82" t="s">
        <v>65</v>
      </c>
      <c r="K221" s="82" t="s">
        <v>5244</v>
      </c>
      <c r="L221" s="82" t="s">
        <v>25</v>
      </c>
      <c r="M221" s="82" t="s">
        <v>6753</v>
      </c>
      <c r="N221" s="82" t="s">
        <v>6733</v>
      </c>
      <c r="O221" s="82" t="s">
        <v>5425</v>
      </c>
      <c r="P221" s="82" t="s">
        <v>6734</v>
      </c>
      <c r="Q221" s="82" t="s">
        <v>69</v>
      </c>
      <c r="R221" s="82" t="s">
        <v>6735</v>
      </c>
      <c r="S221" s="3" t="s">
        <v>27</v>
      </c>
      <c r="T221" s="3" t="s">
        <v>27</v>
      </c>
      <c r="U221" s="3" t="s">
        <v>27</v>
      </c>
      <c r="V221" s="3" t="s">
        <v>27</v>
      </c>
      <c r="W221" s="2" t="str">
        <f t="shared" si="8"/>
        <v>JPKOBNDetention</v>
      </c>
    </row>
    <row r="222" spans="1:24" ht="15">
      <c r="A222" s="2" t="str">
        <f>+IF(B222="N","",IF(COUNTIF(B:B,B222)&gt;1,COUNTIF(B$3:B222,B222),""))</f>
        <v/>
      </c>
      <c r="B222" s="2" t="str">
        <f>+IF(F222="Detention",IF(G222&amp;E222='Import Demurrage Detention'!$G$2&amp;'Import Demurrage Detention'!$C$3,"Y","N"),IF(G222&amp;E222='Import Demurrage Detention'!$H$2&amp;'Import Demurrage Detention'!$C$3,"Y","N"))</f>
        <v>N</v>
      </c>
      <c r="C222" s="3" t="s">
        <v>265</v>
      </c>
      <c r="D222" s="3" t="s">
        <v>5420</v>
      </c>
      <c r="E222" s="3" t="s">
        <v>20</v>
      </c>
      <c r="F222" s="3" t="s">
        <v>21</v>
      </c>
      <c r="G222" s="3" t="s">
        <v>266</v>
      </c>
      <c r="H222" s="4">
        <v>45180</v>
      </c>
      <c r="I222" s="82" t="s">
        <v>72</v>
      </c>
      <c r="J222" s="82" t="s">
        <v>23</v>
      </c>
      <c r="K222" s="82" t="s">
        <v>24</v>
      </c>
      <c r="L222" s="82" t="s">
        <v>25</v>
      </c>
      <c r="M222" s="82" t="s">
        <v>5456</v>
      </c>
      <c r="N222" s="82" t="s">
        <v>6724</v>
      </c>
      <c r="O222" s="82" t="s">
        <v>5418</v>
      </c>
      <c r="P222" s="82" t="s">
        <v>6723</v>
      </c>
      <c r="Q222" s="82" t="s">
        <v>26</v>
      </c>
      <c r="R222" s="82" t="s">
        <v>5426</v>
      </c>
      <c r="S222" s="82" t="s">
        <v>27</v>
      </c>
      <c r="T222" s="82" t="s">
        <v>27</v>
      </c>
      <c r="U222" s="82" t="s">
        <v>27</v>
      </c>
      <c r="V222" s="82" t="s">
        <v>27</v>
      </c>
      <c r="W222" s="2" t="str">
        <f t="shared" si="8"/>
        <v>KRSELNDetention</v>
      </c>
    </row>
    <row r="223" spans="1:24" ht="15">
      <c r="A223" s="2" t="str">
        <f>+IF(B223="N","",IF(COUNTIF(B:B,B223)&gt;1,COUNTIF(B$3:B223,B223),""))</f>
        <v/>
      </c>
      <c r="B223" s="2" t="str">
        <f>+IF(F223="Detention",IF(G223&amp;E223='Import Demurrage Detention'!$G$2&amp;'Import Demurrage Detention'!$C$3,"Y","N"),IF(G223&amp;E223='Import Demurrage Detention'!$H$2&amp;'Import Demurrage Detention'!$C$3,"Y","N"))</f>
        <v>N</v>
      </c>
      <c r="C223" s="3" t="s">
        <v>265</v>
      </c>
      <c r="D223" s="3" t="s">
        <v>5420</v>
      </c>
      <c r="E223" s="3" t="s">
        <v>20</v>
      </c>
      <c r="F223" s="3" t="s">
        <v>21</v>
      </c>
      <c r="G223" s="3" t="s">
        <v>266</v>
      </c>
      <c r="H223" s="4">
        <v>45180</v>
      </c>
      <c r="I223" s="82" t="s">
        <v>72</v>
      </c>
      <c r="J223" s="82" t="s">
        <v>23</v>
      </c>
      <c r="K223" s="82" t="s">
        <v>5244</v>
      </c>
      <c r="L223" s="82" t="s">
        <v>25</v>
      </c>
      <c r="M223" s="82" t="s">
        <v>5456</v>
      </c>
      <c r="N223" s="82" t="s">
        <v>6723</v>
      </c>
      <c r="O223" s="82" t="s">
        <v>5418</v>
      </c>
      <c r="P223" s="82" t="s">
        <v>5426</v>
      </c>
      <c r="Q223" s="82" t="s">
        <v>26</v>
      </c>
      <c r="R223" s="82" t="s">
        <v>5427</v>
      </c>
      <c r="S223" s="82" t="s">
        <v>27</v>
      </c>
      <c r="T223" s="82" t="s">
        <v>27</v>
      </c>
      <c r="U223" s="82" t="s">
        <v>27</v>
      </c>
      <c r="V223" s="82" t="s">
        <v>27</v>
      </c>
      <c r="W223" s="2" t="str">
        <f t="shared" si="8"/>
        <v>KRSELNDetention</v>
      </c>
    </row>
    <row r="224" spans="1:24" ht="15">
      <c r="A224" s="2" t="str">
        <f>+IF(B224="N","",IF(COUNTIF(B:B,B224)&gt;1,COUNTIF(B$3:B224,B224),""))</f>
        <v/>
      </c>
      <c r="B224" s="2" t="str">
        <f>+IF(F224="Detention",IF(G224&amp;E224='Import Demurrage Detention'!$G$2&amp;'Import Demurrage Detention'!$C$3,"Y","N"),IF(G224&amp;E224='Import Demurrage Detention'!$H$2&amp;'Import Demurrage Detention'!$C$3,"Y","N"))</f>
        <v>N</v>
      </c>
      <c r="C224" s="3" t="s">
        <v>271</v>
      </c>
      <c r="D224" s="3" t="s">
        <v>5270</v>
      </c>
      <c r="E224" s="3" t="s">
        <v>20</v>
      </c>
      <c r="F224" s="3" t="s">
        <v>21</v>
      </c>
      <c r="G224" s="3" t="s">
        <v>272</v>
      </c>
      <c r="H224" s="4">
        <v>44867</v>
      </c>
      <c r="I224" s="3" t="s">
        <v>95</v>
      </c>
      <c r="J224" s="3" t="s">
        <v>23</v>
      </c>
      <c r="K224" s="68" t="s">
        <v>24</v>
      </c>
      <c r="L224" s="3" t="s">
        <v>25</v>
      </c>
      <c r="M224" s="3" t="s">
        <v>83</v>
      </c>
      <c r="N224" s="3" t="s">
        <v>5326</v>
      </c>
      <c r="O224" s="3" t="s">
        <v>27</v>
      </c>
      <c r="P224" s="3" t="s">
        <v>27</v>
      </c>
      <c r="Q224" s="3" t="s">
        <v>27</v>
      </c>
      <c r="R224" s="3" t="s">
        <v>27</v>
      </c>
      <c r="S224" s="3" t="s">
        <v>27</v>
      </c>
      <c r="T224" s="3" t="s">
        <v>27</v>
      </c>
      <c r="U224" s="3" t="s">
        <v>27</v>
      </c>
      <c r="V224" s="3" t="s">
        <v>27</v>
      </c>
      <c r="W224" s="2" t="str">
        <f t="shared" si="8"/>
        <v>LBBUUNDetention</v>
      </c>
      <c r="X224" s="2"/>
    </row>
    <row r="225" spans="1:24" ht="15">
      <c r="A225" s="2" t="str">
        <f>+IF(B225="N","",IF(COUNTIF(B:B,B225)&gt;1,COUNTIF(B$3:B225,B225),""))</f>
        <v/>
      </c>
      <c r="B225" s="2" t="str">
        <f>+IF(F225="Detention",IF(G225&amp;E225='Import Demurrage Detention'!$G$2&amp;'Import Demurrage Detention'!$C$3,"Y","N"),IF(G225&amp;E225='Import Demurrage Detention'!$H$2&amp;'Import Demurrage Detention'!$C$3,"Y","N"))</f>
        <v>N</v>
      </c>
      <c r="C225" s="3" t="s">
        <v>271</v>
      </c>
      <c r="D225" s="3" t="s">
        <v>5270</v>
      </c>
      <c r="E225" s="3" t="s">
        <v>20</v>
      </c>
      <c r="F225" s="3" t="s">
        <v>21</v>
      </c>
      <c r="G225" s="3" t="s">
        <v>272</v>
      </c>
      <c r="H225" s="4">
        <v>44867</v>
      </c>
      <c r="I225" s="3" t="s">
        <v>95</v>
      </c>
      <c r="J225" s="3" t="s">
        <v>23</v>
      </c>
      <c r="K225" s="68" t="s">
        <v>5244</v>
      </c>
      <c r="L225" s="3" t="s">
        <v>25</v>
      </c>
      <c r="M225" s="3" t="s">
        <v>83</v>
      </c>
      <c r="N225" s="3" t="s">
        <v>189</v>
      </c>
      <c r="O225" s="3" t="s">
        <v>27</v>
      </c>
      <c r="P225" s="3" t="s">
        <v>27</v>
      </c>
      <c r="Q225" s="3" t="s">
        <v>27</v>
      </c>
      <c r="R225" s="3" t="s">
        <v>27</v>
      </c>
      <c r="S225" s="3" t="s">
        <v>27</v>
      </c>
      <c r="T225" s="3" t="s">
        <v>27</v>
      </c>
      <c r="U225" s="3" t="s">
        <v>27</v>
      </c>
      <c r="V225" s="3" t="s">
        <v>27</v>
      </c>
      <c r="W225" s="2" t="str">
        <f t="shared" si="8"/>
        <v>LBBUUNDetention</v>
      </c>
      <c r="X225" s="2"/>
    </row>
    <row r="226" spans="1:24" ht="15">
      <c r="A226" s="2" t="str">
        <f>+IF(B226="N","",IF(COUNTIF(B:B,B226)&gt;1,COUNTIF(B$3:B226,B226),""))</f>
        <v/>
      </c>
      <c r="B226" s="2" t="str">
        <f>+IF(F226="Detention",IF(G226&amp;E226='Import Demurrage Detention'!$G$2&amp;'Import Demurrage Detention'!$C$3,"Y","N"),IF(G226&amp;E226='Import Demurrage Detention'!$H$2&amp;'Import Demurrage Detention'!$C$3,"Y","N"))</f>
        <v>N</v>
      </c>
      <c r="C226" s="3" t="s">
        <v>275</v>
      </c>
      <c r="D226" s="3" t="s">
        <v>5270</v>
      </c>
      <c r="E226" s="3" t="s">
        <v>20</v>
      </c>
      <c r="F226" s="3" t="s">
        <v>21</v>
      </c>
      <c r="G226" s="3" t="s">
        <v>276</v>
      </c>
      <c r="H226" s="4">
        <v>44221</v>
      </c>
      <c r="I226" s="3" t="s">
        <v>72</v>
      </c>
      <c r="J226" s="3" t="s">
        <v>23</v>
      </c>
      <c r="K226" s="68" t="s">
        <v>24</v>
      </c>
      <c r="L226" s="3" t="s">
        <v>25</v>
      </c>
      <c r="M226" s="3" t="s">
        <v>5513</v>
      </c>
      <c r="N226" s="3" t="s">
        <v>5346</v>
      </c>
      <c r="O226" s="3" t="s">
        <v>5272</v>
      </c>
      <c r="P226" s="3" t="s">
        <v>5347</v>
      </c>
      <c r="Q226" s="3" t="s">
        <v>27</v>
      </c>
      <c r="R226" s="3" t="s">
        <v>27</v>
      </c>
      <c r="S226" s="3" t="s">
        <v>27</v>
      </c>
      <c r="T226" s="3" t="s">
        <v>27</v>
      </c>
      <c r="U226" s="3" t="s">
        <v>27</v>
      </c>
      <c r="V226" s="3" t="s">
        <v>27</v>
      </c>
      <c r="W226" s="2" t="str">
        <f t="shared" si="8"/>
        <v>LYBEGNDetention</v>
      </c>
      <c r="X226" s="2"/>
    </row>
    <row r="227" spans="1:24" ht="15">
      <c r="A227" s="2" t="str">
        <f>+IF(B227="N","",IF(COUNTIF(B:B,B227)&gt;1,COUNTIF(B$3:B227,B227),""))</f>
        <v/>
      </c>
      <c r="B227" s="2" t="str">
        <f>+IF(F227="Detention",IF(G227&amp;E227='Import Demurrage Detention'!$G$2&amp;'Import Demurrage Detention'!$C$3,"Y","N"),IF(G227&amp;E227='Import Demurrage Detention'!$H$2&amp;'Import Demurrage Detention'!$C$3,"Y","N"))</f>
        <v>N</v>
      </c>
      <c r="C227" s="3" t="s">
        <v>275</v>
      </c>
      <c r="D227" s="3" t="s">
        <v>5270</v>
      </c>
      <c r="E227" s="3" t="s">
        <v>20</v>
      </c>
      <c r="F227" s="3" t="s">
        <v>21</v>
      </c>
      <c r="G227" s="3" t="s">
        <v>276</v>
      </c>
      <c r="H227" s="4">
        <v>44221</v>
      </c>
      <c r="I227" s="3" t="s">
        <v>72</v>
      </c>
      <c r="J227" s="3" t="s">
        <v>23</v>
      </c>
      <c r="K227" s="68" t="s">
        <v>5244</v>
      </c>
      <c r="L227" s="3" t="s">
        <v>25</v>
      </c>
      <c r="M227" s="3" t="s">
        <v>5513</v>
      </c>
      <c r="N227" s="3" t="s">
        <v>5347</v>
      </c>
      <c r="O227" s="3" t="s">
        <v>5272</v>
      </c>
      <c r="P227" s="3" t="s">
        <v>5348</v>
      </c>
      <c r="Q227" s="3" t="s">
        <v>27</v>
      </c>
      <c r="R227" s="3" t="s">
        <v>27</v>
      </c>
      <c r="S227" s="3" t="s">
        <v>27</v>
      </c>
      <c r="T227" s="3" t="s">
        <v>27</v>
      </c>
      <c r="U227" s="3" t="s">
        <v>27</v>
      </c>
      <c r="V227" s="3" t="s">
        <v>27</v>
      </c>
      <c r="W227" s="2" t="str">
        <f t="shared" si="8"/>
        <v>LYBEGNDetention</v>
      </c>
      <c r="X227" s="2"/>
    </row>
    <row r="228" spans="1:24" ht="15">
      <c r="A228" s="2" t="str">
        <f>+IF(B228="N","",IF(COUNTIF(B:B,B228)&gt;1,COUNTIF(B$3:B228,B228),""))</f>
        <v/>
      </c>
      <c r="B228" s="2" t="str">
        <f>+IF(F228="Detention",IF(G228&amp;E228='Import Demurrage Detention'!$G$2&amp;'Import Demurrage Detention'!$C$3,"Y","N"),IF(G228&amp;E228='Import Demurrage Detention'!$H$2&amp;'Import Demurrage Detention'!$C$3,"Y","N"))</f>
        <v>N</v>
      </c>
      <c r="C228" s="3" t="s">
        <v>277</v>
      </c>
      <c r="D228" s="3" t="s">
        <v>5432</v>
      </c>
      <c r="E228" s="3" t="s">
        <v>20</v>
      </c>
      <c r="F228" s="3" t="s">
        <v>5284</v>
      </c>
      <c r="G228" s="3" t="s">
        <v>278</v>
      </c>
      <c r="H228" s="4">
        <v>44013</v>
      </c>
      <c r="I228" s="3" t="s">
        <v>5299</v>
      </c>
      <c r="J228" s="3" t="s">
        <v>23</v>
      </c>
      <c r="K228" s="68" t="s">
        <v>24</v>
      </c>
      <c r="L228" s="3" t="s">
        <v>25</v>
      </c>
      <c r="M228" s="3" t="s">
        <v>5294</v>
      </c>
      <c r="N228" s="3" t="s">
        <v>5295</v>
      </c>
      <c r="O228" s="3" t="s">
        <v>5328</v>
      </c>
      <c r="P228" s="3" t="s">
        <v>5314</v>
      </c>
      <c r="Q228" s="3" t="s">
        <v>5271</v>
      </c>
      <c r="R228" s="3" t="s">
        <v>5290</v>
      </c>
      <c r="S228" s="3" t="s">
        <v>5272</v>
      </c>
      <c r="T228" s="3" t="s">
        <v>5528</v>
      </c>
      <c r="U228" s="3" t="s">
        <v>27</v>
      </c>
      <c r="V228" s="3" t="s">
        <v>27</v>
      </c>
      <c r="W228" s="2" t="str">
        <f t="shared" si="8"/>
        <v>LTKLPNStorage</v>
      </c>
      <c r="X228" s="2"/>
    </row>
    <row r="229" spans="1:24" ht="15">
      <c r="A229" s="2" t="str">
        <f>+IF(B229="N","",IF(COUNTIF(B:B,B229)&gt;1,COUNTIF(B$3:B229,B229),""))</f>
        <v/>
      </c>
      <c r="B229" s="2" t="str">
        <f>+IF(F229="Detention",IF(G229&amp;E229='Import Demurrage Detention'!$G$2&amp;'Import Demurrage Detention'!$C$3,"Y","N"),IF(G229&amp;E229='Import Demurrage Detention'!$H$2&amp;'Import Demurrage Detention'!$C$3,"Y","N"))</f>
        <v>N</v>
      </c>
      <c r="C229" s="3" t="s">
        <v>277</v>
      </c>
      <c r="D229" s="3" t="s">
        <v>5432</v>
      </c>
      <c r="E229" s="3" t="s">
        <v>20</v>
      </c>
      <c r="F229" s="3" t="s">
        <v>5284</v>
      </c>
      <c r="G229" s="3" t="s">
        <v>278</v>
      </c>
      <c r="H229" s="4">
        <v>44013</v>
      </c>
      <c r="I229" s="3" t="s">
        <v>5299</v>
      </c>
      <c r="J229" s="3" t="s">
        <v>23</v>
      </c>
      <c r="K229" s="68" t="s">
        <v>5244</v>
      </c>
      <c r="L229" s="3" t="s">
        <v>25</v>
      </c>
      <c r="M229" s="3" t="s">
        <v>5294</v>
      </c>
      <c r="N229" s="3" t="s">
        <v>5295</v>
      </c>
      <c r="O229" s="3" t="s">
        <v>5328</v>
      </c>
      <c r="P229" s="3" t="s">
        <v>5314</v>
      </c>
      <c r="Q229" s="3" t="s">
        <v>5271</v>
      </c>
      <c r="R229" s="3" t="s">
        <v>5290</v>
      </c>
      <c r="S229" s="3" t="s">
        <v>5272</v>
      </c>
      <c r="T229" s="3" t="s">
        <v>5528</v>
      </c>
      <c r="U229" s="3" t="s">
        <v>27</v>
      </c>
      <c r="V229" s="3" t="s">
        <v>27</v>
      </c>
      <c r="W229" s="2" t="str">
        <f t="shared" ref="W229:W302" si="10">+G229&amp;E229&amp;F229</f>
        <v>LTKLPNStorage</v>
      </c>
      <c r="X229" s="2"/>
    </row>
    <row r="230" spans="1:24" ht="15">
      <c r="A230" s="2" t="str">
        <f>+IF(B230="N","",IF(COUNTIF(B:B,B230)&gt;1,COUNTIF(B$3:B230,B230),""))</f>
        <v/>
      </c>
      <c r="B230" s="2" t="str">
        <f>+IF(F230="Detention",IF(G230&amp;E230='Import Demurrage Detention'!$G$2&amp;'Import Demurrage Detention'!$C$3,"Y","N"),IF(G230&amp;E230='Import Demurrage Detention'!$H$2&amp;'Import Demurrage Detention'!$C$3,"Y","N"))</f>
        <v>N</v>
      </c>
      <c r="C230" s="3" t="s">
        <v>277</v>
      </c>
      <c r="D230" s="3" t="s">
        <v>5432</v>
      </c>
      <c r="E230" s="3" t="s">
        <v>20</v>
      </c>
      <c r="F230" s="3" t="s">
        <v>21</v>
      </c>
      <c r="G230" s="3" t="s">
        <v>278</v>
      </c>
      <c r="H230" s="4">
        <v>44958</v>
      </c>
      <c r="I230" s="3" t="s">
        <v>87</v>
      </c>
      <c r="J230" s="3" t="s">
        <v>23</v>
      </c>
      <c r="K230" s="68" t="s">
        <v>24</v>
      </c>
      <c r="L230" s="3" t="s">
        <v>25</v>
      </c>
      <c r="M230" s="3" t="s">
        <v>5328</v>
      </c>
      <c r="N230" s="3" t="s">
        <v>5344</v>
      </c>
      <c r="O230" s="3" t="s">
        <v>5272</v>
      </c>
      <c r="P230" s="3" t="s">
        <v>5317</v>
      </c>
      <c r="Q230" s="3" t="s">
        <v>27</v>
      </c>
      <c r="R230" s="3" t="s">
        <v>27</v>
      </c>
      <c r="S230" s="3" t="s">
        <v>27</v>
      </c>
      <c r="T230" s="30" t="s">
        <v>27</v>
      </c>
      <c r="U230" s="3" t="s">
        <v>27</v>
      </c>
      <c r="V230" s="3" t="s">
        <v>27</v>
      </c>
      <c r="W230" s="2" t="str">
        <f t="shared" si="10"/>
        <v>LTKLPNDetention</v>
      </c>
      <c r="X230" s="2"/>
    </row>
    <row r="231" spans="1:24" ht="15">
      <c r="A231" s="2" t="str">
        <f>+IF(B231="N","",IF(COUNTIF(B:B,B231)&gt;1,COUNTIF(B$3:B231,B231),""))</f>
        <v/>
      </c>
      <c r="B231" s="2" t="str">
        <f>+IF(F231="Detention",IF(G231&amp;E231='Import Demurrage Detention'!$G$2&amp;'Import Demurrage Detention'!$C$3,"Y","N"),IF(G231&amp;E231='Import Demurrage Detention'!$H$2&amp;'Import Demurrage Detention'!$C$3,"Y","N"))</f>
        <v>N</v>
      </c>
      <c r="C231" s="3" t="s">
        <v>277</v>
      </c>
      <c r="D231" s="3" t="s">
        <v>5432</v>
      </c>
      <c r="E231" s="3" t="s">
        <v>20</v>
      </c>
      <c r="F231" s="3" t="s">
        <v>21</v>
      </c>
      <c r="G231" s="3" t="s">
        <v>278</v>
      </c>
      <c r="H231" s="4">
        <v>44958</v>
      </c>
      <c r="I231" s="3" t="s">
        <v>87</v>
      </c>
      <c r="J231" s="3" t="s">
        <v>23</v>
      </c>
      <c r="K231" s="68" t="s">
        <v>5244</v>
      </c>
      <c r="L231" s="3" t="s">
        <v>25</v>
      </c>
      <c r="M231" s="3" t="s">
        <v>5328</v>
      </c>
      <c r="N231" s="3" t="s">
        <v>5320</v>
      </c>
      <c r="O231" s="3" t="s">
        <v>5272</v>
      </c>
      <c r="P231" s="3" t="s">
        <v>5527</v>
      </c>
      <c r="Q231" s="3" t="s">
        <v>27</v>
      </c>
      <c r="R231" s="3" t="s">
        <v>27</v>
      </c>
      <c r="S231" s="3" t="s">
        <v>27</v>
      </c>
      <c r="T231" s="30" t="s">
        <v>27</v>
      </c>
      <c r="U231" s="3" t="s">
        <v>27</v>
      </c>
      <c r="V231" s="3" t="s">
        <v>27</v>
      </c>
      <c r="W231" s="2" t="str">
        <f t="shared" si="10"/>
        <v>LTKLPNDetention</v>
      </c>
      <c r="X231" s="2"/>
    </row>
    <row r="232" spans="1:24" ht="15">
      <c r="A232" s="2" t="str">
        <f>+IF(B232="N","",IF(COUNTIF(B:B,B232)&gt;1,COUNTIF(B$3:B232,B232),""))</f>
        <v/>
      </c>
      <c r="B232" s="2" t="str">
        <f>+IF(F232="Detention",IF(G232&amp;E232='Import Demurrage Detention'!$G$2&amp;'Import Demurrage Detention'!$C$3,"Y","N"),IF(G232&amp;E232='Import Demurrage Detention'!$H$2&amp;'Import Demurrage Detention'!$C$3,"Y","N"))</f>
        <v>N</v>
      </c>
      <c r="C232" s="3" t="s">
        <v>283</v>
      </c>
      <c r="D232" s="3" t="s">
        <v>5428</v>
      </c>
      <c r="E232" s="3" t="s">
        <v>20</v>
      </c>
      <c r="F232" s="3" t="s">
        <v>21</v>
      </c>
      <c r="G232" s="3" t="s">
        <v>284</v>
      </c>
      <c r="H232" s="4">
        <v>45180</v>
      </c>
      <c r="I232" s="82" t="s">
        <v>5299</v>
      </c>
      <c r="J232" s="82" t="s">
        <v>23</v>
      </c>
      <c r="K232" s="82" t="s">
        <v>24</v>
      </c>
      <c r="L232" s="82" t="s">
        <v>25</v>
      </c>
      <c r="M232" s="82" t="s">
        <v>5349</v>
      </c>
      <c r="N232" s="82" t="s">
        <v>7090</v>
      </c>
      <c r="O232" s="82" t="s">
        <v>82</v>
      </c>
      <c r="P232" s="82" t="s">
        <v>7091</v>
      </c>
      <c r="Q232" s="82" t="s">
        <v>5362</v>
      </c>
      <c r="R232" s="82" t="s">
        <v>7092</v>
      </c>
      <c r="S232" s="82" t="s">
        <v>26</v>
      </c>
      <c r="T232" s="82" t="s">
        <v>7093</v>
      </c>
      <c r="U232" s="82" t="s">
        <v>27</v>
      </c>
      <c r="V232" s="82" t="s">
        <v>27</v>
      </c>
      <c r="W232" s="2" t="str">
        <f t="shared" si="10"/>
        <v>MYKCHNDetention</v>
      </c>
      <c r="X232" s="2"/>
    </row>
    <row r="233" spans="1:24" ht="15">
      <c r="A233" s="2" t="str">
        <f>+IF(B233="N","",IF(COUNTIF(B:B,B233)&gt;1,COUNTIF(B$3:B233,B233),""))</f>
        <v/>
      </c>
      <c r="B233" s="2" t="str">
        <f>+IF(F233="Detention",IF(G233&amp;E233='Import Demurrage Detention'!$G$2&amp;'Import Demurrage Detention'!$C$3,"Y","N"),IF(G233&amp;E233='Import Demurrage Detention'!$H$2&amp;'Import Demurrage Detention'!$C$3,"Y","N"))</f>
        <v>N</v>
      </c>
      <c r="C233" s="3" t="s">
        <v>283</v>
      </c>
      <c r="D233" s="3" t="s">
        <v>5428</v>
      </c>
      <c r="E233" s="3" t="s">
        <v>20</v>
      </c>
      <c r="F233" s="3" t="s">
        <v>21</v>
      </c>
      <c r="G233" s="3" t="s">
        <v>284</v>
      </c>
      <c r="H233" s="4">
        <v>45180</v>
      </c>
      <c r="I233" s="82" t="s">
        <v>5299</v>
      </c>
      <c r="J233" s="82" t="s">
        <v>23</v>
      </c>
      <c r="K233" s="82" t="s">
        <v>51</v>
      </c>
      <c r="L233" s="82" t="s">
        <v>25</v>
      </c>
      <c r="M233" s="82" t="s">
        <v>5349</v>
      </c>
      <c r="N233" s="82" t="s">
        <v>7090</v>
      </c>
      <c r="O233" s="82" t="s">
        <v>82</v>
      </c>
      <c r="P233" s="82" t="s">
        <v>7091</v>
      </c>
      <c r="Q233" s="82" t="s">
        <v>5362</v>
      </c>
      <c r="R233" s="82" t="s">
        <v>7092</v>
      </c>
      <c r="S233" s="82" t="s">
        <v>26</v>
      </c>
      <c r="T233" s="82" t="s">
        <v>7093</v>
      </c>
      <c r="U233" s="82" t="s">
        <v>27</v>
      </c>
      <c r="V233" s="82" t="s">
        <v>27</v>
      </c>
      <c r="W233" s="2" t="str">
        <f t="shared" si="10"/>
        <v>MYKCHNDetention</v>
      </c>
      <c r="X233" s="2"/>
    </row>
    <row r="234" spans="1:24" ht="15">
      <c r="A234" s="2" t="str">
        <f>+IF(B234="N","",IF(COUNTIF(B:B,B234)&gt;1,COUNTIF(B$3:B234,B234),""))</f>
        <v/>
      </c>
      <c r="B234" s="2" t="str">
        <f>+IF(F234="Detention",IF(G234&amp;E234='Import Demurrage Detention'!$G$2&amp;'Import Demurrage Detention'!$C$3,"Y","N"),IF(G234&amp;E234='Import Demurrage Detention'!$H$2&amp;'Import Demurrage Detention'!$C$3,"Y","N"))</f>
        <v>N</v>
      </c>
      <c r="C234" s="3" t="s">
        <v>283</v>
      </c>
      <c r="D234" s="3" t="s">
        <v>5428</v>
      </c>
      <c r="E234" s="3" t="s">
        <v>20</v>
      </c>
      <c r="F234" s="3" t="s">
        <v>21</v>
      </c>
      <c r="G234" s="3" t="s">
        <v>284</v>
      </c>
      <c r="H234" s="4">
        <v>45180</v>
      </c>
      <c r="I234" s="82" t="s">
        <v>5299</v>
      </c>
      <c r="J234" s="82" t="s">
        <v>23</v>
      </c>
      <c r="K234" s="82" t="s">
        <v>5244</v>
      </c>
      <c r="L234" s="82" t="s">
        <v>25</v>
      </c>
      <c r="M234" s="82" t="s">
        <v>5349</v>
      </c>
      <c r="N234" s="82" t="s">
        <v>7093</v>
      </c>
      <c r="O234" s="82" t="s">
        <v>82</v>
      </c>
      <c r="P234" s="82" t="s">
        <v>7094</v>
      </c>
      <c r="Q234" s="82" t="s">
        <v>5362</v>
      </c>
      <c r="R234" s="82" t="s">
        <v>7095</v>
      </c>
      <c r="S234" s="82" t="s">
        <v>26</v>
      </c>
      <c r="T234" s="82" t="s">
        <v>7096</v>
      </c>
      <c r="U234" s="82" t="s">
        <v>27</v>
      </c>
      <c r="V234" s="82" t="s">
        <v>27</v>
      </c>
      <c r="W234" s="2" t="str">
        <f t="shared" ref="W234:W235" si="11">+G234&amp;E234&amp;F234</f>
        <v>MYKCHNDetention</v>
      </c>
      <c r="X234" s="2"/>
    </row>
    <row r="235" spans="1:24" ht="15">
      <c r="A235" s="2" t="str">
        <f>+IF(B235="N","",IF(COUNTIF(B:B,B235)&gt;1,COUNTIF(B$3:B235,B235),""))</f>
        <v/>
      </c>
      <c r="B235" s="2" t="str">
        <f>+IF(F235="Detention",IF(G235&amp;E235='Import Demurrage Detention'!$G$2&amp;'Import Demurrage Detention'!$C$3,"Y","N"),IF(G235&amp;E235='Import Demurrage Detention'!$H$2&amp;'Import Demurrage Detention'!$C$3,"Y","N"))</f>
        <v>N</v>
      </c>
      <c r="C235" s="3" t="s">
        <v>283</v>
      </c>
      <c r="D235" s="3" t="s">
        <v>5428</v>
      </c>
      <c r="E235" s="3" t="s">
        <v>20</v>
      </c>
      <c r="F235" s="3" t="s">
        <v>21</v>
      </c>
      <c r="G235" s="3" t="s">
        <v>284</v>
      </c>
      <c r="H235" s="4">
        <v>45180</v>
      </c>
      <c r="I235" s="82" t="s">
        <v>5299</v>
      </c>
      <c r="J235" s="82" t="s">
        <v>23</v>
      </c>
      <c r="K235" s="82" t="s">
        <v>44</v>
      </c>
      <c r="L235" s="82" t="s">
        <v>25</v>
      </c>
      <c r="M235" s="82" t="s">
        <v>5349</v>
      </c>
      <c r="N235" s="82" t="s">
        <v>7093</v>
      </c>
      <c r="O235" s="82" t="s">
        <v>82</v>
      </c>
      <c r="P235" s="82" t="s">
        <v>7094</v>
      </c>
      <c r="Q235" s="82" t="s">
        <v>5362</v>
      </c>
      <c r="R235" s="82" t="s">
        <v>7095</v>
      </c>
      <c r="S235" s="82" t="s">
        <v>26</v>
      </c>
      <c r="T235" s="82" t="s">
        <v>7096</v>
      </c>
      <c r="U235" s="82" t="s">
        <v>27</v>
      </c>
      <c r="V235" s="82" t="s">
        <v>27</v>
      </c>
      <c r="W235" s="2" t="str">
        <f t="shared" si="11"/>
        <v>MYKCHNDetention</v>
      </c>
      <c r="X235" s="2"/>
    </row>
    <row r="236" spans="1:24" ht="15">
      <c r="A236" s="2" t="str">
        <f>+IF(B236="N","",IF(COUNTIF(B:B,B236)&gt;1,COUNTIF(B$3:B236,B236),""))</f>
        <v/>
      </c>
      <c r="B236" s="2" t="str">
        <f>+IF(F236="Detention",IF(G236&amp;E236='Import Demurrage Detention'!$G$2&amp;'Import Demurrage Detention'!$C$3,"Y","N"),IF(G236&amp;E236='Import Demurrage Detention'!$H$2&amp;'Import Demurrage Detention'!$C$3,"Y","N"))</f>
        <v>N</v>
      </c>
      <c r="C236" s="3" t="s">
        <v>283</v>
      </c>
      <c r="D236" s="3" t="s">
        <v>5428</v>
      </c>
      <c r="E236" s="3" t="s">
        <v>20</v>
      </c>
      <c r="F236" s="3" t="s">
        <v>21</v>
      </c>
      <c r="G236" s="3" t="s">
        <v>285</v>
      </c>
      <c r="H236" s="4">
        <v>45180</v>
      </c>
      <c r="I236" s="82" t="s">
        <v>5299</v>
      </c>
      <c r="J236" s="82" t="s">
        <v>23</v>
      </c>
      <c r="K236" s="82" t="s">
        <v>24</v>
      </c>
      <c r="L236" s="82" t="s">
        <v>25</v>
      </c>
      <c r="M236" s="82" t="s">
        <v>5349</v>
      </c>
      <c r="N236" s="82" t="s">
        <v>7090</v>
      </c>
      <c r="O236" s="82" t="s">
        <v>82</v>
      </c>
      <c r="P236" s="82" t="s">
        <v>7091</v>
      </c>
      <c r="Q236" s="82" t="s">
        <v>5362</v>
      </c>
      <c r="R236" s="82" t="s">
        <v>7092</v>
      </c>
      <c r="S236" s="82" t="s">
        <v>26</v>
      </c>
      <c r="T236" s="82" t="s">
        <v>7093</v>
      </c>
      <c r="U236" s="82" t="s">
        <v>27</v>
      </c>
      <c r="V236" s="82" t="s">
        <v>27</v>
      </c>
      <c r="W236" s="2" t="str">
        <f t="shared" si="10"/>
        <v>MYKUANDetention</v>
      </c>
      <c r="X236" s="2"/>
    </row>
    <row r="237" spans="1:24" ht="15">
      <c r="A237" s="2" t="str">
        <f>+IF(B237="N","",IF(COUNTIF(B:B,B237)&gt;1,COUNTIF(B$3:B237,B237),""))</f>
        <v/>
      </c>
      <c r="B237" s="2" t="str">
        <f>+IF(F237="Detention",IF(G237&amp;E237='Import Demurrage Detention'!$G$2&amp;'Import Demurrage Detention'!$C$3,"Y","N"),IF(G237&amp;E237='Import Demurrage Detention'!$H$2&amp;'Import Demurrage Detention'!$C$3,"Y","N"))</f>
        <v>N</v>
      </c>
      <c r="C237" s="3" t="s">
        <v>283</v>
      </c>
      <c r="D237" s="3" t="s">
        <v>5428</v>
      </c>
      <c r="E237" s="3" t="s">
        <v>20</v>
      </c>
      <c r="F237" s="3" t="s">
        <v>21</v>
      </c>
      <c r="G237" s="3" t="s">
        <v>285</v>
      </c>
      <c r="H237" s="4">
        <v>45180</v>
      </c>
      <c r="I237" s="82" t="s">
        <v>5299</v>
      </c>
      <c r="J237" s="82" t="s">
        <v>23</v>
      </c>
      <c r="K237" s="82" t="s">
        <v>51</v>
      </c>
      <c r="L237" s="82" t="s">
        <v>25</v>
      </c>
      <c r="M237" s="82" t="s">
        <v>5349</v>
      </c>
      <c r="N237" s="82" t="s">
        <v>7090</v>
      </c>
      <c r="O237" s="82" t="s">
        <v>82</v>
      </c>
      <c r="P237" s="82" t="s">
        <v>7091</v>
      </c>
      <c r="Q237" s="82" t="s">
        <v>5362</v>
      </c>
      <c r="R237" s="82" t="s">
        <v>7092</v>
      </c>
      <c r="S237" s="82" t="s">
        <v>26</v>
      </c>
      <c r="T237" s="82" t="s">
        <v>7093</v>
      </c>
      <c r="U237" s="82" t="s">
        <v>27</v>
      </c>
      <c r="V237" s="82" t="s">
        <v>27</v>
      </c>
      <c r="W237" s="2" t="str">
        <f t="shared" si="10"/>
        <v>MYKUANDetention</v>
      </c>
      <c r="X237" s="2"/>
    </row>
    <row r="238" spans="1:24" ht="15">
      <c r="A238" s="2" t="str">
        <f>+IF(B238="N","",IF(COUNTIF(B:B,B238)&gt;1,COUNTIF(B$3:B238,B238),""))</f>
        <v/>
      </c>
      <c r="B238" s="2" t="str">
        <f>+IF(F238="Detention",IF(G238&amp;E238='Import Demurrage Detention'!$G$2&amp;'Import Demurrage Detention'!$C$3,"Y","N"),IF(G238&amp;E238='Import Demurrage Detention'!$H$2&amp;'Import Demurrage Detention'!$C$3,"Y","N"))</f>
        <v>N</v>
      </c>
      <c r="C238" s="3" t="s">
        <v>283</v>
      </c>
      <c r="D238" s="3" t="s">
        <v>5428</v>
      </c>
      <c r="E238" s="3" t="s">
        <v>20</v>
      </c>
      <c r="F238" s="3" t="s">
        <v>21</v>
      </c>
      <c r="G238" s="3" t="s">
        <v>285</v>
      </c>
      <c r="H238" s="4">
        <v>45180</v>
      </c>
      <c r="I238" s="82" t="s">
        <v>5299</v>
      </c>
      <c r="J238" s="82" t="s">
        <v>23</v>
      </c>
      <c r="K238" s="82" t="s">
        <v>5244</v>
      </c>
      <c r="L238" s="82" t="s">
        <v>25</v>
      </c>
      <c r="M238" s="82" t="s">
        <v>5349</v>
      </c>
      <c r="N238" s="82" t="s">
        <v>7093</v>
      </c>
      <c r="O238" s="82" t="s">
        <v>82</v>
      </c>
      <c r="P238" s="82" t="s">
        <v>7094</v>
      </c>
      <c r="Q238" s="82" t="s">
        <v>5362</v>
      </c>
      <c r="R238" s="82" t="s">
        <v>7095</v>
      </c>
      <c r="S238" s="82" t="s">
        <v>26</v>
      </c>
      <c r="T238" s="82" t="s">
        <v>7096</v>
      </c>
      <c r="U238" s="82" t="s">
        <v>27</v>
      </c>
      <c r="V238" s="82" t="s">
        <v>27</v>
      </c>
      <c r="W238" s="2" t="str">
        <f t="shared" ref="W238:W239" si="12">+G238&amp;E238&amp;F238</f>
        <v>MYKUANDetention</v>
      </c>
      <c r="X238" s="2"/>
    </row>
    <row r="239" spans="1:24" ht="15">
      <c r="A239" s="2" t="str">
        <f>+IF(B239="N","",IF(COUNTIF(B:B,B239)&gt;1,COUNTIF(B$3:B239,B239),""))</f>
        <v/>
      </c>
      <c r="B239" s="2" t="str">
        <f>+IF(F239="Detention",IF(G239&amp;E239='Import Demurrage Detention'!$G$2&amp;'Import Demurrage Detention'!$C$3,"Y","N"),IF(G239&amp;E239='Import Demurrage Detention'!$H$2&amp;'Import Demurrage Detention'!$C$3,"Y","N"))</f>
        <v>N</v>
      </c>
      <c r="C239" s="3" t="s">
        <v>283</v>
      </c>
      <c r="D239" s="3" t="s">
        <v>5428</v>
      </c>
      <c r="E239" s="3" t="s">
        <v>20</v>
      </c>
      <c r="F239" s="3" t="s">
        <v>21</v>
      </c>
      <c r="G239" s="3" t="s">
        <v>285</v>
      </c>
      <c r="H239" s="4">
        <v>45180</v>
      </c>
      <c r="I239" s="82" t="s">
        <v>5299</v>
      </c>
      <c r="J239" s="82" t="s">
        <v>23</v>
      </c>
      <c r="K239" s="82" t="s">
        <v>44</v>
      </c>
      <c r="L239" s="82" t="s">
        <v>25</v>
      </c>
      <c r="M239" s="82" t="s">
        <v>5349</v>
      </c>
      <c r="N239" s="82" t="s">
        <v>7093</v>
      </c>
      <c r="O239" s="82" t="s">
        <v>82</v>
      </c>
      <c r="P239" s="82" t="s">
        <v>7094</v>
      </c>
      <c r="Q239" s="82" t="s">
        <v>5362</v>
      </c>
      <c r="R239" s="82" t="s">
        <v>7095</v>
      </c>
      <c r="S239" s="82" t="s">
        <v>26</v>
      </c>
      <c r="T239" s="82" t="s">
        <v>7096</v>
      </c>
      <c r="U239" s="82" t="s">
        <v>27</v>
      </c>
      <c r="V239" s="82" t="s">
        <v>27</v>
      </c>
      <c r="W239" s="2" t="str">
        <f t="shared" si="12"/>
        <v>MYKUANDetention</v>
      </c>
      <c r="X239" s="2"/>
    </row>
    <row r="240" spans="1:24" ht="15">
      <c r="A240" s="2" t="str">
        <f>+IF(B240="N","",IF(COUNTIF(B:B,B240)&gt;1,COUNTIF(B$3:B240,B240),""))</f>
        <v/>
      </c>
      <c r="B240" s="2" t="str">
        <f>+IF(F240="Detention",IF(G240&amp;E240='Import Demurrage Detention'!$G$2&amp;'Import Demurrage Detention'!$C$3,"Y","N"),IF(G240&amp;E240='Import Demurrage Detention'!$H$2&amp;'Import Demurrage Detention'!$C$3,"Y","N"))</f>
        <v>N</v>
      </c>
      <c r="C240" s="3" t="s">
        <v>283</v>
      </c>
      <c r="D240" s="3" t="s">
        <v>5428</v>
      </c>
      <c r="E240" s="3" t="s">
        <v>20</v>
      </c>
      <c r="F240" s="3" t="s">
        <v>21</v>
      </c>
      <c r="G240" s="3" t="s">
        <v>286</v>
      </c>
      <c r="H240" s="4">
        <v>45180</v>
      </c>
      <c r="I240" s="82" t="s">
        <v>5299</v>
      </c>
      <c r="J240" s="82" t="s">
        <v>23</v>
      </c>
      <c r="K240" s="82" t="s">
        <v>24</v>
      </c>
      <c r="L240" s="82" t="s">
        <v>25</v>
      </c>
      <c r="M240" s="82" t="s">
        <v>5349</v>
      </c>
      <c r="N240" s="82" t="s">
        <v>7090</v>
      </c>
      <c r="O240" s="82" t="s">
        <v>82</v>
      </c>
      <c r="P240" s="82" t="s">
        <v>7091</v>
      </c>
      <c r="Q240" s="82" t="s">
        <v>5362</v>
      </c>
      <c r="R240" s="82" t="s">
        <v>7092</v>
      </c>
      <c r="S240" s="82" t="s">
        <v>26</v>
      </c>
      <c r="T240" s="82" t="s">
        <v>7093</v>
      </c>
      <c r="U240" s="82" t="s">
        <v>27</v>
      </c>
      <c r="V240" s="82" t="s">
        <v>27</v>
      </c>
      <c r="W240" s="2" t="str">
        <f t="shared" si="10"/>
        <v>MYKULNDetention</v>
      </c>
      <c r="X240" s="2"/>
    </row>
    <row r="241" spans="1:24" ht="15">
      <c r="A241" s="2" t="str">
        <f>+IF(B241="N","",IF(COUNTIF(B:B,B241)&gt;1,COUNTIF(B$3:B241,B241),""))</f>
        <v/>
      </c>
      <c r="B241" s="2" t="str">
        <f>+IF(F241="Detention",IF(G241&amp;E241='Import Demurrage Detention'!$G$2&amp;'Import Demurrage Detention'!$C$3,"Y","N"),IF(G241&amp;E241='Import Demurrage Detention'!$H$2&amp;'Import Demurrage Detention'!$C$3,"Y","N"))</f>
        <v>N</v>
      </c>
      <c r="C241" s="3" t="s">
        <v>283</v>
      </c>
      <c r="D241" s="3" t="s">
        <v>5428</v>
      </c>
      <c r="E241" s="3" t="s">
        <v>20</v>
      </c>
      <c r="F241" s="3" t="s">
        <v>21</v>
      </c>
      <c r="G241" s="3" t="s">
        <v>286</v>
      </c>
      <c r="H241" s="4">
        <v>45180</v>
      </c>
      <c r="I241" s="82" t="s">
        <v>5299</v>
      </c>
      <c r="J241" s="82" t="s">
        <v>23</v>
      </c>
      <c r="K241" s="82" t="s">
        <v>51</v>
      </c>
      <c r="L241" s="82" t="s">
        <v>25</v>
      </c>
      <c r="M241" s="82" t="s">
        <v>5349</v>
      </c>
      <c r="N241" s="82" t="s">
        <v>7090</v>
      </c>
      <c r="O241" s="82" t="s">
        <v>82</v>
      </c>
      <c r="P241" s="82" t="s">
        <v>7091</v>
      </c>
      <c r="Q241" s="82" t="s">
        <v>5362</v>
      </c>
      <c r="R241" s="82" t="s">
        <v>7092</v>
      </c>
      <c r="S241" s="82" t="s">
        <v>26</v>
      </c>
      <c r="T241" s="82" t="s">
        <v>7093</v>
      </c>
      <c r="U241" s="82" t="s">
        <v>27</v>
      </c>
      <c r="V241" s="82" t="s">
        <v>27</v>
      </c>
      <c r="W241" s="2" t="str">
        <f t="shared" si="10"/>
        <v>MYKULNDetention</v>
      </c>
      <c r="X241" s="2"/>
    </row>
    <row r="242" spans="1:24" ht="15">
      <c r="A242" s="2" t="str">
        <f>+IF(B242="N","",IF(COUNTIF(B:B,B242)&gt;1,COUNTIF(B$3:B242,B242),""))</f>
        <v/>
      </c>
      <c r="B242" s="2" t="str">
        <f>+IF(F242="Detention",IF(G242&amp;E242='Import Demurrage Detention'!$G$2&amp;'Import Demurrage Detention'!$C$3,"Y","N"),IF(G242&amp;E242='Import Demurrage Detention'!$H$2&amp;'Import Demurrage Detention'!$C$3,"Y","N"))</f>
        <v>N</v>
      </c>
      <c r="C242" s="3" t="s">
        <v>283</v>
      </c>
      <c r="D242" s="3" t="s">
        <v>5428</v>
      </c>
      <c r="E242" s="3" t="s">
        <v>20</v>
      </c>
      <c r="F242" s="3" t="s">
        <v>21</v>
      </c>
      <c r="G242" s="3" t="s">
        <v>286</v>
      </c>
      <c r="H242" s="4">
        <v>45180</v>
      </c>
      <c r="I242" s="82" t="s">
        <v>5299</v>
      </c>
      <c r="J242" s="82" t="s">
        <v>23</v>
      </c>
      <c r="K242" s="82" t="s">
        <v>5244</v>
      </c>
      <c r="L242" s="82" t="s">
        <v>25</v>
      </c>
      <c r="M242" s="82" t="s">
        <v>5349</v>
      </c>
      <c r="N242" s="82" t="s">
        <v>7093</v>
      </c>
      <c r="O242" s="82" t="s">
        <v>82</v>
      </c>
      <c r="P242" s="82" t="s">
        <v>7094</v>
      </c>
      <c r="Q242" s="82" t="s">
        <v>5362</v>
      </c>
      <c r="R242" s="82" t="s">
        <v>7095</v>
      </c>
      <c r="S242" s="82" t="s">
        <v>26</v>
      </c>
      <c r="T242" s="82" t="s">
        <v>7096</v>
      </c>
      <c r="U242" s="82" t="s">
        <v>27</v>
      </c>
      <c r="V242" s="82" t="s">
        <v>27</v>
      </c>
      <c r="W242" s="2" t="str">
        <f t="shared" ref="W242:W243" si="13">+G242&amp;E242&amp;F242</f>
        <v>MYKULNDetention</v>
      </c>
      <c r="X242" s="2"/>
    </row>
    <row r="243" spans="1:24" ht="15">
      <c r="A243" s="2" t="str">
        <f>+IF(B243="N","",IF(COUNTIF(B:B,B243)&gt;1,COUNTIF(B$3:B243,B243),""))</f>
        <v/>
      </c>
      <c r="B243" s="2" t="str">
        <f>+IF(F243="Detention",IF(G243&amp;E243='Import Demurrage Detention'!$G$2&amp;'Import Demurrage Detention'!$C$3,"Y","N"),IF(G243&amp;E243='Import Demurrage Detention'!$H$2&amp;'Import Demurrage Detention'!$C$3,"Y","N"))</f>
        <v>N</v>
      </c>
      <c r="C243" s="3" t="s">
        <v>283</v>
      </c>
      <c r="D243" s="3" t="s">
        <v>5428</v>
      </c>
      <c r="E243" s="3" t="s">
        <v>20</v>
      </c>
      <c r="F243" s="3" t="s">
        <v>21</v>
      </c>
      <c r="G243" s="3" t="s">
        <v>286</v>
      </c>
      <c r="H243" s="4">
        <v>45180</v>
      </c>
      <c r="I243" s="82" t="s">
        <v>5299</v>
      </c>
      <c r="J243" s="82" t="s">
        <v>23</v>
      </c>
      <c r="K243" s="82" t="s">
        <v>44</v>
      </c>
      <c r="L243" s="82" t="s">
        <v>25</v>
      </c>
      <c r="M243" s="82" t="s">
        <v>5349</v>
      </c>
      <c r="N243" s="82" t="s">
        <v>7093</v>
      </c>
      <c r="O243" s="82" t="s">
        <v>82</v>
      </c>
      <c r="P243" s="82" t="s">
        <v>7094</v>
      </c>
      <c r="Q243" s="82" t="s">
        <v>5362</v>
      </c>
      <c r="R243" s="82" t="s">
        <v>7095</v>
      </c>
      <c r="S243" s="82" t="s">
        <v>26</v>
      </c>
      <c r="T243" s="82" t="s">
        <v>7096</v>
      </c>
      <c r="U243" s="82" t="s">
        <v>27</v>
      </c>
      <c r="V243" s="82" t="s">
        <v>27</v>
      </c>
      <c r="W243" s="2" t="str">
        <f t="shared" si="13"/>
        <v>MYKULNDetention</v>
      </c>
      <c r="X243" s="2"/>
    </row>
    <row r="244" spans="1:24" ht="15">
      <c r="A244" s="2" t="str">
        <f>+IF(B244="N","",IF(COUNTIF(B:B,B244)&gt;1,COUNTIF(B$3:B244,B244),""))</f>
        <v/>
      </c>
      <c r="B244" s="2" t="str">
        <f>+IF(F244="Detention",IF(G244&amp;E244='Import Demurrage Detention'!$G$2&amp;'Import Demurrage Detention'!$C$3,"Y","N"),IF(G244&amp;E244='Import Demurrage Detention'!$H$2&amp;'Import Demurrage Detention'!$C$3,"Y","N"))</f>
        <v>N</v>
      </c>
      <c r="C244" s="3" t="s">
        <v>283</v>
      </c>
      <c r="D244" s="3" t="s">
        <v>5428</v>
      </c>
      <c r="E244" s="3" t="s">
        <v>20</v>
      </c>
      <c r="F244" s="3" t="s">
        <v>21</v>
      </c>
      <c r="G244" s="3" t="s">
        <v>287</v>
      </c>
      <c r="H244" s="4">
        <v>45180</v>
      </c>
      <c r="I244" s="82" t="s">
        <v>5299</v>
      </c>
      <c r="J244" s="82" t="s">
        <v>23</v>
      </c>
      <c r="K244" s="82" t="s">
        <v>24</v>
      </c>
      <c r="L244" s="82" t="s">
        <v>25</v>
      </c>
      <c r="M244" s="82" t="s">
        <v>5349</v>
      </c>
      <c r="N244" s="82" t="s">
        <v>7090</v>
      </c>
      <c r="O244" s="82" t="s">
        <v>82</v>
      </c>
      <c r="P244" s="82" t="s">
        <v>7091</v>
      </c>
      <c r="Q244" s="82" t="s">
        <v>5362</v>
      </c>
      <c r="R244" s="82" t="s">
        <v>7092</v>
      </c>
      <c r="S244" s="82" t="s">
        <v>26</v>
      </c>
      <c r="T244" s="82" t="s">
        <v>7093</v>
      </c>
      <c r="U244" s="82" t="s">
        <v>27</v>
      </c>
      <c r="V244" s="82" t="s">
        <v>27</v>
      </c>
      <c r="W244" s="2" t="str">
        <f t="shared" si="10"/>
        <v>MYPENNDetention</v>
      </c>
      <c r="X244" s="2"/>
    </row>
    <row r="245" spans="1:24" ht="15">
      <c r="A245" s="2" t="str">
        <f>+IF(B245="N","",IF(COUNTIF(B:B,B245)&gt;1,COUNTIF(B$3:B245,B245),""))</f>
        <v/>
      </c>
      <c r="B245" s="2" t="str">
        <f>+IF(F245="Detention",IF(G245&amp;E245='Import Demurrage Detention'!$G$2&amp;'Import Demurrage Detention'!$C$3,"Y","N"),IF(G245&amp;E245='Import Demurrage Detention'!$H$2&amp;'Import Demurrage Detention'!$C$3,"Y","N"))</f>
        <v>N</v>
      </c>
      <c r="C245" s="3" t="s">
        <v>283</v>
      </c>
      <c r="D245" s="3" t="s">
        <v>5428</v>
      </c>
      <c r="E245" s="3" t="s">
        <v>20</v>
      </c>
      <c r="F245" s="3" t="s">
        <v>21</v>
      </c>
      <c r="G245" s="3" t="s">
        <v>287</v>
      </c>
      <c r="H245" s="4">
        <v>45180</v>
      </c>
      <c r="I245" s="82" t="s">
        <v>5299</v>
      </c>
      <c r="J245" s="82" t="s">
        <v>23</v>
      </c>
      <c r="K245" s="82" t="s">
        <v>51</v>
      </c>
      <c r="L245" s="82" t="s">
        <v>25</v>
      </c>
      <c r="M245" s="82" t="s">
        <v>5349</v>
      </c>
      <c r="N245" s="82" t="s">
        <v>7090</v>
      </c>
      <c r="O245" s="82" t="s">
        <v>82</v>
      </c>
      <c r="P245" s="82" t="s">
        <v>7091</v>
      </c>
      <c r="Q245" s="82" t="s">
        <v>5362</v>
      </c>
      <c r="R245" s="82" t="s">
        <v>7092</v>
      </c>
      <c r="S245" s="82" t="s">
        <v>26</v>
      </c>
      <c r="T245" s="82" t="s">
        <v>7093</v>
      </c>
      <c r="U245" s="82" t="s">
        <v>27</v>
      </c>
      <c r="V245" s="82" t="s">
        <v>27</v>
      </c>
      <c r="W245" s="2" t="str">
        <f t="shared" si="10"/>
        <v>MYPENNDetention</v>
      </c>
      <c r="X245" s="2"/>
    </row>
    <row r="246" spans="1:24" ht="15">
      <c r="A246" s="2" t="str">
        <f>+IF(B246="N","",IF(COUNTIF(B:B,B246)&gt;1,COUNTIF(B$3:B246,B246),""))</f>
        <v/>
      </c>
      <c r="B246" s="2" t="str">
        <f>+IF(F246="Detention",IF(G246&amp;E246='Import Demurrage Detention'!$G$2&amp;'Import Demurrage Detention'!$C$3,"Y","N"),IF(G246&amp;E246='Import Demurrage Detention'!$H$2&amp;'Import Demurrage Detention'!$C$3,"Y","N"))</f>
        <v>N</v>
      </c>
      <c r="C246" s="3" t="s">
        <v>283</v>
      </c>
      <c r="D246" s="3" t="s">
        <v>5428</v>
      </c>
      <c r="E246" s="3" t="s">
        <v>20</v>
      </c>
      <c r="F246" s="3" t="s">
        <v>21</v>
      </c>
      <c r="G246" s="3" t="s">
        <v>287</v>
      </c>
      <c r="H246" s="4">
        <v>45180</v>
      </c>
      <c r="I246" s="82" t="s">
        <v>5299</v>
      </c>
      <c r="J246" s="82" t="s">
        <v>23</v>
      </c>
      <c r="K246" s="82" t="s">
        <v>5244</v>
      </c>
      <c r="L246" s="82" t="s">
        <v>25</v>
      </c>
      <c r="M246" s="82" t="s">
        <v>5349</v>
      </c>
      <c r="N246" s="82" t="s">
        <v>7093</v>
      </c>
      <c r="O246" s="82" t="s">
        <v>82</v>
      </c>
      <c r="P246" s="82" t="s">
        <v>7094</v>
      </c>
      <c r="Q246" s="82" t="s">
        <v>5362</v>
      </c>
      <c r="R246" s="82" t="s">
        <v>7095</v>
      </c>
      <c r="S246" s="82" t="s">
        <v>26</v>
      </c>
      <c r="T246" s="82" t="s">
        <v>7096</v>
      </c>
      <c r="U246" s="82" t="s">
        <v>27</v>
      </c>
      <c r="V246" s="82" t="s">
        <v>27</v>
      </c>
      <c r="W246" s="2" t="str">
        <f t="shared" ref="W246:W247" si="14">+G246&amp;E246&amp;F246</f>
        <v>MYPENNDetention</v>
      </c>
      <c r="X246" s="2"/>
    </row>
    <row r="247" spans="1:24" ht="15">
      <c r="A247" s="2" t="str">
        <f>+IF(B247="N","",IF(COUNTIF(B:B,B247)&gt;1,COUNTIF(B$3:B247,B247),""))</f>
        <v/>
      </c>
      <c r="B247" s="2" t="str">
        <f>+IF(F247="Detention",IF(G247&amp;E247='Import Demurrage Detention'!$G$2&amp;'Import Demurrage Detention'!$C$3,"Y","N"),IF(G247&amp;E247='Import Demurrage Detention'!$H$2&amp;'Import Demurrage Detention'!$C$3,"Y","N"))</f>
        <v>N</v>
      </c>
      <c r="C247" s="3" t="s">
        <v>283</v>
      </c>
      <c r="D247" s="3" t="s">
        <v>5428</v>
      </c>
      <c r="E247" s="3" t="s">
        <v>20</v>
      </c>
      <c r="F247" s="3" t="s">
        <v>21</v>
      </c>
      <c r="G247" s="3" t="s">
        <v>287</v>
      </c>
      <c r="H247" s="4">
        <v>45180</v>
      </c>
      <c r="I247" s="82" t="s">
        <v>5299</v>
      </c>
      <c r="J247" s="82" t="s">
        <v>23</v>
      </c>
      <c r="K247" s="82" t="s">
        <v>44</v>
      </c>
      <c r="L247" s="82" t="s">
        <v>25</v>
      </c>
      <c r="M247" s="82" t="s">
        <v>5349</v>
      </c>
      <c r="N247" s="82" t="s">
        <v>7093</v>
      </c>
      <c r="O247" s="82" t="s">
        <v>82</v>
      </c>
      <c r="P247" s="82" t="s">
        <v>7094</v>
      </c>
      <c r="Q247" s="82" t="s">
        <v>5362</v>
      </c>
      <c r="R247" s="82" t="s">
        <v>7095</v>
      </c>
      <c r="S247" s="82" t="s">
        <v>26</v>
      </c>
      <c r="T247" s="82" t="s">
        <v>7096</v>
      </c>
      <c r="U247" s="82" t="s">
        <v>27</v>
      </c>
      <c r="V247" s="82" t="s">
        <v>27</v>
      </c>
      <c r="W247" s="2" t="str">
        <f t="shared" si="14"/>
        <v>MYPENNDetention</v>
      </c>
      <c r="X247" s="2"/>
    </row>
    <row r="248" spans="1:24" ht="15">
      <c r="A248" s="2" t="str">
        <f>+IF(B248="N","",IF(COUNTIF(B:B,B248)&gt;1,COUNTIF(B$3:B248,B248),""))</f>
        <v/>
      </c>
      <c r="B248" s="2" t="str">
        <f>+IF(F248="Detention",IF(G248&amp;E248='Import Demurrage Detention'!$G$2&amp;'Import Demurrage Detention'!$C$3,"Y","N"),IF(G248&amp;E248='Import Demurrage Detention'!$H$2&amp;'Import Demurrage Detention'!$C$3,"Y","N"))</f>
        <v>N</v>
      </c>
      <c r="C248" s="3" t="s">
        <v>283</v>
      </c>
      <c r="D248" s="3" t="s">
        <v>5428</v>
      </c>
      <c r="E248" s="3" t="s">
        <v>20</v>
      </c>
      <c r="F248" s="3" t="s">
        <v>21</v>
      </c>
      <c r="G248" s="3" t="s">
        <v>288</v>
      </c>
      <c r="H248" s="4">
        <v>45180</v>
      </c>
      <c r="I248" s="82" t="s">
        <v>5299</v>
      </c>
      <c r="J248" s="82" t="s">
        <v>23</v>
      </c>
      <c r="K248" s="82" t="s">
        <v>24</v>
      </c>
      <c r="L248" s="82" t="s">
        <v>25</v>
      </c>
      <c r="M248" s="82" t="s">
        <v>5349</v>
      </c>
      <c r="N248" s="82" t="s">
        <v>7090</v>
      </c>
      <c r="O248" s="82" t="s">
        <v>82</v>
      </c>
      <c r="P248" s="82" t="s">
        <v>7091</v>
      </c>
      <c r="Q248" s="82" t="s">
        <v>5362</v>
      </c>
      <c r="R248" s="82" t="s">
        <v>7092</v>
      </c>
      <c r="S248" s="82" t="s">
        <v>26</v>
      </c>
      <c r="T248" s="82" t="s">
        <v>7093</v>
      </c>
      <c r="U248" s="82" t="s">
        <v>27</v>
      </c>
      <c r="V248" s="82" t="s">
        <v>27</v>
      </c>
      <c r="W248" s="2" t="str">
        <f t="shared" si="10"/>
        <v>MYTPPTMNDetention</v>
      </c>
      <c r="X248" s="2"/>
    </row>
    <row r="249" spans="1:24" ht="15">
      <c r="A249" s="2" t="str">
        <f>+IF(B249="N","",IF(COUNTIF(B:B,B249)&gt;1,COUNTIF(B$3:B249,B249),""))</f>
        <v/>
      </c>
      <c r="B249" s="2" t="str">
        <f>+IF(F249="Detention",IF(G249&amp;E249='Import Demurrage Detention'!$G$2&amp;'Import Demurrage Detention'!$C$3,"Y","N"),IF(G249&amp;E249='Import Demurrage Detention'!$H$2&amp;'Import Demurrage Detention'!$C$3,"Y","N"))</f>
        <v>N</v>
      </c>
      <c r="C249" s="3" t="s">
        <v>283</v>
      </c>
      <c r="D249" s="3" t="s">
        <v>5428</v>
      </c>
      <c r="E249" s="3" t="s">
        <v>20</v>
      </c>
      <c r="F249" s="3" t="s">
        <v>21</v>
      </c>
      <c r="G249" s="3" t="s">
        <v>288</v>
      </c>
      <c r="H249" s="4">
        <v>45180</v>
      </c>
      <c r="I249" s="82" t="s">
        <v>5299</v>
      </c>
      <c r="J249" s="82" t="s">
        <v>23</v>
      </c>
      <c r="K249" s="82" t="s">
        <v>51</v>
      </c>
      <c r="L249" s="82" t="s">
        <v>25</v>
      </c>
      <c r="M249" s="82" t="s">
        <v>5349</v>
      </c>
      <c r="N249" s="82" t="s">
        <v>7090</v>
      </c>
      <c r="O249" s="82" t="s">
        <v>82</v>
      </c>
      <c r="P249" s="82" t="s">
        <v>7091</v>
      </c>
      <c r="Q249" s="82" t="s">
        <v>5362</v>
      </c>
      <c r="R249" s="82" t="s">
        <v>7092</v>
      </c>
      <c r="S249" s="82" t="s">
        <v>26</v>
      </c>
      <c r="T249" s="82" t="s">
        <v>7093</v>
      </c>
      <c r="U249" s="82" t="s">
        <v>27</v>
      </c>
      <c r="V249" s="82" t="s">
        <v>27</v>
      </c>
      <c r="W249" s="2" t="str">
        <f t="shared" ref="W249:W250" si="15">+G249&amp;E249&amp;F249</f>
        <v>MYTPPTMNDetention</v>
      </c>
      <c r="X249" s="2"/>
    </row>
    <row r="250" spans="1:24" ht="15">
      <c r="A250" s="2" t="str">
        <f>+IF(B250="N","",IF(COUNTIF(B:B,B250)&gt;1,COUNTIF(B$3:B250,B250),""))</f>
        <v/>
      </c>
      <c r="B250" s="2" t="str">
        <f>+IF(F250="Detention",IF(G250&amp;E250='Import Demurrage Detention'!$G$2&amp;'Import Demurrage Detention'!$C$3,"Y","N"),IF(G250&amp;E250='Import Demurrage Detention'!$H$2&amp;'Import Demurrage Detention'!$C$3,"Y","N"))</f>
        <v>N</v>
      </c>
      <c r="C250" s="3" t="s">
        <v>283</v>
      </c>
      <c r="D250" s="3" t="s">
        <v>5428</v>
      </c>
      <c r="E250" s="3" t="s">
        <v>20</v>
      </c>
      <c r="F250" s="3" t="s">
        <v>21</v>
      </c>
      <c r="G250" s="3" t="s">
        <v>288</v>
      </c>
      <c r="H250" s="4">
        <v>45180</v>
      </c>
      <c r="I250" s="82" t="s">
        <v>5299</v>
      </c>
      <c r="J250" s="82" t="s">
        <v>23</v>
      </c>
      <c r="K250" s="82" t="s">
        <v>5244</v>
      </c>
      <c r="L250" s="82" t="s">
        <v>25</v>
      </c>
      <c r="M250" s="82" t="s">
        <v>5349</v>
      </c>
      <c r="N250" s="82" t="s">
        <v>7093</v>
      </c>
      <c r="O250" s="82" t="s">
        <v>82</v>
      </c>
      <c r="P250" s="82" t="s">
        <v>7094</v>
      </c>
      <c r="Q250" s="82" t="s">
        <v>5362</v>
      </c>
      <c r="R250" s="82" t="s">
        <v>7095</v>
      </c>
      <c r="S250" s="82" t="s">
        <v>26</v>
      </c>
      <c r="T250" s="82" t="s">
        <v>7096</v>
      </c>
      <c r="U250" s="82" t="s">
        <v>27</v>
      </c>
      <c r="V250" s="82" t="s">
        <v>27</v>
      </c>
      <c r="W250" s="2" t="str">
        <f t="shared" si="15"/>
        <v>MYTPPTMNDetention</v>
      </c>
      <c r="X250" s="2"/>
    </row>
    <row r="251" spans="1:24" ht="15">
      <c r="A251" s="2" t="str">
        <f>+IF(B251="N","",IF(COUNTIF(B:B,B251)&gt;1,COUNTIF(B$3:B251,B251),""))</f>
        <v/>
      </c>
      <c r="B251" s="2" t="str">
        <f>+IF(F251="Detention",IF(G251&amp;E251='Import Demurrage Detention'!$G$2&amp;'Import Demurrage Detention'!$C$3,"Y","N"),IF(G251&amp;E251='Import Demurrage Detention'!$H$2&amp;'Import Demurrage Detention'!$C$3,"Y","N"))</f>
        <v>N</v>
      </c>
      <c r="C251" s="3" t="s">
        <v>283</v>
      </c>
      <c r="D251" s="3" t="s">
        <v>5428</v>
      </c>
      <c r="E251" s="3" t="s">
        <v>20</v>
      </c>
      <c r="F251" s="3" t="s">
        <v>21</v>
      </c>
      <c r="G251" s="3" t="s">
        <v>288</v>
      </c>
      <c r="H251" s="4">
        <v>45180</v>
      </c>
      <c r="I251" s="82" t="s">
        <v>5299</v>
      </c>
      <c r="J251" s="82" t="s">
        <v>23</v>
      </c>
      <c r="K251" s="82" t="s">
        <v>44</v>
      </c>
      <c r="L251" s="82" t="s">
        <v>25</v>
      </c>
      <c r="M251" s="82" t="s">
        <v>5349</v>
      </c>
      <c r="N251" s="82" t="s">
        <v>7093</v>
      </c>
      <c r="O251" s="82" t="s">
        <v>82</v>
      </c>
      <c r="P251" s="82" t="s">
        <v>7094</v>
      </c>
      <c r="Q251" s="82" t="s">
        <v>5362</v>
      </c>
      <c r="R251" s="82" t="s">
        <v>7095</v>
      </c>
      <c r="S251" s="82" t="s">
        <v>26</v>
      </c>
      <c r="T251" s="82" t="s">
        <v>7096</v>
      </c>
      <c r="U251" s="82" t="s">
        <v>27</v>
      </c>
      <c r="V251" s="82" t="s">
        <v>27</v>
      </c>
      <c r="W251" s="2" t="str">
        <f t="shared" si="10"/>
        <v>MYTPPTMNDetention</v>
      </c>
      <c r="X251" s="2"/>
    </row>
    <row r="252" spans="1:24" ht="15">
      <c r="A252" s="2" t="str">
        <f>+IF(B252="N","",IF(COUNTIF(B:B,B252)&gt;1,COUNTIF(B$3:B252,B252),""))</f>
        <v/>
      </c>
      <c r="B252" s="2" t="str">
        <f>+IF(F252="Detention",IF(G252&amp;E252='Import Demurrage Detention'!$G$2&amp;'Import Demurrage Detention'!$C$3,"Y","N"),IF(G252&amp;E252='Import Demurrage Detention'!$H$2&amp;'Import Demurrage Detention'!$C$3,"Y","N"))</f>
        <v>N</v>
      </c>
      <c r="C252" s="3" t="s">
        <v>291</v>
      </c>
      <c r="D252" s="3" t="s">
        <v>5312</v>
      </c>
      <c r="E252" s="3" t="s">
        <v>20</v>
      </c>
      <c r="F252" s="3" t="s">
        <v>21</v>
      </c>
      <c r="G252" s="3" t="s">
        <v>3761</v>
      </c>
      <c r="H252" s="4">
        <v>43862</v>
      </c>
      <c r="I252" s="3" t="s">
        <v>5299</v>
      </c>
      <c r="J252" s="3" t="s">
        <v>23</v>
      </c>
      <c r="K252" s="68" t="s">
        <v>24</v>
      </c>
      <c r="L252" s="3" t="s">
        <v>25</v>
      </c>
      <c r="M252" s="3" t="s">
        <v>5342</v>
      </c>
      <c r="N252" s="3" t="s">
        <v>5343</v>
      </c>
      <c r="O252" s="3" t="s">
        <v>104</v>
      </c>
      <c r="P252" s="3" t="s">
        <v>5298</v>
      </c>
      <c r="Q252" s="3" t="s">
        <v>27</v>
      </c>
      <c r="R252" s="3" t="s">
        <v>27</v>
      </c>
      <c r="S252" s="3" t="s">
        <v>27</v>
      </c>
      <c r="T252" s="3" t="s">
        <v>27</v>
      </c>
      <c r="U252" s="3" t="s">
        <v>27</v>
      </c>
      <c r="V252" s="3" t="s">
        <v>27</v>
      </c>
      <c r="W252" s="2" t="str">
        <f t="shared" si="10"/>
        <v>MTJMWNDetention</v>
      </c>
      <c r="X252" s="2"/>
    </row>
    <row r="253" spans="1:24" ht="15">
      <c r="A253" s="2" t="str">
        <f>+IF(B253="N","",IF(COUNTIF(B:B,B253)&gt;1,COUNTIF(B$3:B253,B253),""))</f>
        <v/>
      </c>
      <c r="B253" s="2" t="str">
        <f>+IF(F253="Detention",IF(G253&amp;E253='Import Demurrage Detention'!$G$2&amp;'Import Demurrage Detention'!$C$3,"Y","N"),IF(G253&amp;E253='Import Demurrage Detention'!$H$2&amp;'Import Demurrage Detention'!$C$3,"Y","N"))</f>
        <v>N</v>
      </c>
      <c r="C253" s="3" t="s">
        <v>291</v>
      </c>
      <c r="D253" s="3" t="s">
        <v>5312</v>
      </c>
      <c r="E253" s="3" t="s">
        <v>20</v>
      </c>
      <c r="F253" s="3" t="s">
        <v>21</v>
      </c>
      <c r="G253" s="3" t="s">
        <v>3761</v>
      </c>
      <c r="H253" s="4">
        <v>43862</v>
      </c>
      <c r="I253" s="3" t="s">
        <v>5299</v>
      </c>
      <c r="J253" s="3" t="s">
        <v>23</v>
      </c>
      <c r="K253" s="68" t="s">
        <v>5244</v>
      </c>
      <c r="L253" s="3" t="s">
        <v>25</v>
      </c>
      <c r="M253" s="3" t="s">
        <v>5342</v>
      </c>
      <c r="N253" s="3" t="s">
        <v>5344</v>
      </c>
      <c r="O253" s="3" t="s">
        <v>104</v>
      </c>
      <c r="P253" s="3" t="s">
        <v>5320</v>
      </c>
      <c r="Q253" s="3" t="s">
        <v>27</v>
      </c>
      <c r="R253" s="3" t="s">
        <v>27</v>
      </c>
      <c r="S253" s="3" t="s">
        <v>27</v>
      </c>
      <c r="T253" s="3" t="s">
        <v>27</v>
      </c>
      <c r="U253" s="3" t="s">
        <v>27</v>
      </c>
      <c r="V253" s="3" t="s">
        <v>27</v>
      </c>
      <c r="W253" s="2" t="str">
        <f t="shared" si="10"/>
        <v>MTJMWNDetention</v>
      </c>
      <c r="X253" s="2"/>
    </row>
    <row r="254" spans="1:24" ht="15">
      <c r="A254" s="2" t="str">
        <f>+IF(B254="N","",IF(COUNTIF(B:B,B254)&gt;1,COUNTIF(B$3:B254,B254),""))</f>
        <v/>
      </c>
      <c r="B254" s="2" t="str">
        <f>+IF(F254="Detention",IF(G254&amp;E254='Import Demurrage Detention'!$G$2&amp;'Import Demurrage Detention'!$C$3,"Y","N"),IF(G254&amp;E254='Import Demurrage Detention'!$H$2&amp;'Import Demurrage Detention'!$C$3,"Y","N"))</f>
        <v>N</v>
      </c>
      <c r="C254" s="30" t="s">
        <v>3795</v>
      </c>
      <c r="D254" s="30" t="s">
        <v>4769</v>
      </c>
      <c r="E254" s="30" t="s">
        <v>20</v>
      </c>
      <c r="F254" s="30" t="s">
        <v>21</v>
      </c>
      <c r="G254" s="30" t="s">
        <v>3765</v>
      </c>
      <c r="H254" s="31">
        <v>44474</v>
      </c>
      <c r="I254" s="30" t="s">
        <v>5276</v>
      </c>
      <c r="J254" s="30" t="s">
        <v>23</v>
      </c>
      <c r="K254" s="70" t="s">
        <v>24</v>
      </c>
      <c r="L254" s="30" t="s">
        <v>25</v>
      </c>
      <c r="M254" s="30" t="s">
        <v>104</v>
      </c>
      <c r="N254" s="30" t="s">
        <v>4770</v>
      </c>
      <c r="O254" s="30" t="s">
        <v>27</v>
      </c>
      <c r="P254" s="30" t="s">
        <v>27</v>
      </c>
      <c r="Q254" s="30" t="s">
        <v>27</v>
      </c>
      <c r="R254" s="30" t="s">
        <v>27</v>
      </c>
      <c r="S254" s="30" t="s">
        <v>27</v>
      </c>
      <c r="T254" s="30" t="s">
        <v>27</v>
      </c>
      <c r="U254" s="30" t="s">
        <v>27</v>
      </c>
      <c r="V254" s="30" t="s">
        <v>27</v>
      </c>
      <c r="W254" s="2" t="str">
        <f t="shared" si="10"/>
        <v>MXZLOOPMNDetention</v>
      </c>
      <c r="X254" s="2"/>
    </row>
    <row r="255" spans="1:24" ht="15">
      <c r="A255" s="2" t="str">
        <f>+IF(B255="N","",IF(COUNTIF(B:B,B255)&gt;1,COUNTIF(B$3:B255,B255),""))</f>
        <v/>
      </c>
      <c r="B255" s="2" t="str">
        <f>+IF(F255="Detention",IF(G255&amp;E255='Import Demurrage Detention'!$G$2&amp;'Import Demurrage Detention'!$C$3,"Y","N"),IF(G255&amp;E255='Import Demurrage Detention'!$H$2&amp;'Import Demurrage Detention'!$C$3,"Y","N"))</f>
        <v>N</v>
      </c>
      <c r="C255" s="30" t="s">
        <v>3795</v>
      </c>
      <c r="D255" s="30" t="s">
        <v>4769</v>
      </c>
      <c r="E255" s="30" t="s">
        <v>20</v>
      </c>
      <c r="F255" s="30" t="s">
        <v>21</v>
      </c>
      <c r="G255" s="30" t="s">
        <v>3765</v>
      </c>
      <c r="H255" s="31">
        <v>44474</v>
      </c>
      <c r="I255" s="30" t="s">
        <v>5276</v>
      </c>
      <c r="J255" s="30" t="s">
        <v>23</v>
      </c>
      <c r="K255" s="70" t="s">
        <v>28</v>
      </c>
      <c r="L255" s="30" t="s">
        <v>25</v>
      </c>
      <c r="M255" s="30" t="s">
        <v>104</v>
      </c>
      <c r="N255" s="30" t="s">
        <v>4770</v>
      </c>
      <c r="O255" s="30" t="s">
        <v>27</v>
      </c>
      <c r="P255" s="30" t="s">
        <v>27</v>
      </c>
      <c r="Q255" s="30" t="s">
        <v>27</v>
      </c>
      <c r="R255" s="30" t="s">
        <v>27</v>
      </c>
      <c r="S255" s="30" t="s">
        <v>27</v>
      </c>
      <c r="T255" s="30" t="s">
        <v>27</v>
      </c>
      <c r="U255" s="30" t="s">
        <v>27</v>
      </c>
      <c r="V255" s="30" t="s">
        <v>27</v>
      </c>
      <c r="W255" s="2" t="str">
        <f t="shared" si="10"/>
        <v>MXZLOOPMNDetention</v>
      </c>
      <c r="X255" s="2"/>
    </row>
    <row r="256" spans="1:24" ht="15">
      <c r="A256" s="2" t="str">
        <f>+IF(B256="N","",IF(COUNTIF(B:B,B256)&gt;1,COUNTIF(B$3:B256,B256),""))</f>
        <v/>
      </c>
      <c r="B256" s="2" t="str">
        <f>+IF(F256="Detention",IF(G256&amp;E256='Import Demurrage Detention'!$G$2&amp;'Import Demurrage Detention'!$C$3,"Y","N"),IF(G256&amp;E256='Import Demurrage Detention'!$H$2&amp;'Import Demurrage Detention'!$C$3,"Y","N"))</f>
        <v>N</v>
      </c>
      <c r="C256" s="30" t="s">
        <v>3795</v>
      </c>
      <c r="D256" s="30" t="s">
        <v>4769</v>
      </c>
      <c r="E256" s="30" t="s">
        <v>20</v>
      </c>
      <c r="F256" s="30" t="s">
        <v>21</v>
      </c>
      <c r="G256" s="30" t="s">
        <v>3765</v>
      </c>
      <c r="H256" s="31">
        <v>44474</v>
      </c>
      <c r="I256" s="30" t="s">
        <v>5276</v>
      </c>
      <c r="J256" s="30" t="s">
        <v>23</v>
      </c>
      <c r="K256" s="70" t="s">
        <v>44</v>
      </c>
      <c r="L256" s="30" t="s">
        <v>25</v>
      </c>
      <c r="M256" s="30" t="s">
        <v>104</v>
      </c>
      <c r="N256" s="30" t="s">
        <v>4770</v>
      </c>
      <c r="O256" s="30" t="s">
        <v>27</v>
      </c>
      <c r="P256" s="30" t="s">
        <v>27</v>
      </c>
      <c r="Q256" s="30" t="s">
        <v>27</v>
      </c>
      <c r="R256" s="30" t="s">
        <v>27</v>
      </c>
      <c r="S256" s="30" t="s">
        <v>27</v>
      </c>
      <c r="T256" s="30" t="s">
        <v>27</v>
      </c>
      <c r="U256" s="30" t="s">
        <v>27</v>
      </c>
      <c r="V256" s="30" t="s">
        <v>27</v>
      </c>
      <c r="W256" s="2" t="str">
        <f t="shared" si="10"/>
        <v>MXZLOOPMNDetention</v>
      </c>
    </row>
    <row r="257" spans="1:24" ht="15">
      <c r="A257" s="2" t="str">
        <f>+IF(B257="N","",IF(COUNTIF(B:B,B257)&gt;1,COUNTIF(B$3:B257,B257),""))</f>
        <v/>
      </c>
      <c r="B257" s="2" t="str">
        <f>+IF(F257="Detention",IF(G257&amp;E257='Import Demurrage Detention'!$G$2&amp;'Import Demurrage Detention'!$C$3,"Y","N"),IF(G257&amp;E257='Import Demurrage Detention'!$H$2&amp;'Import Demurrage Detention'!$C$3,"Y","N"))</f>
        <v>N</v>
      </c>
      <c r="C257" s="3" t="s">
        <v>299</v>
      </c>
      <c r="D257" s="3" t="s">
        <v>5396</v>
      </c>
      <c r="E257" s="3" t="s">
        <v>20</v>
      </c>
      <c r="F257" s="3" t="s">
        <v>21</v>
      </c>
      <c r="G257" s="3" t="s">
        <v>300</v>
      </c>
      <c r="H257" s="4">
        <v>45180</v>
      </c>
      <c r="I257" s="82" t="s">
        <v>5299</v>
      </c>
      <c r="J257" s="82" t="s">
        <v>5413</v>
      </c>
      <c r="K257" s="82" t="s">
        <v>24</v>
      </c>
      <c r="L257" s="82" t="s">
        <v>25</v>
      </c>
      <c r="M257" s="82" t="s">
        <v>5342</v>
      </c>
      <c r="N257" s="82" t="s">
        <v>5403</v>
      </c>
      <c r="O257" s="82" t="s">
        <v>5313</v>
      </c>
      <c r="P257" s="82" t="s">
        <v>5404</v>
      </c>
      <c r="Q257" s="82" t="s">
        <v>26</v>
      </c>
      <c r="R257" s="82" t="s">
        <v>5407</v>
      </c>
      <c r="S257" s="82" t="s">
        <v>27</v>
      </c>
      <c r="T257" s="82" t="s">
        <v>27</v>
      </c>
      <c r="U257" s="82" t="s">
        <v>27</v>
      </c>
      <c r="V257" s="3" t="s">
        <v>27</v>
      </c>
      <c r="W257" s="2" t="str">
        <f t="shared" si="10"/>
        <v>MNULBNDetention</v>
      </c>
    </row>
    <row r="258" spans="1:24" ht="15">
      <c r="A258" s="2" t="str">
        <f>+IF(B258="N","",IF(COUNTIF(B:B,B258)&gt;1,COUNTIF(B$3:B258,B258),""))</f>
        <v/>
      </c>
      <c r="B258" s="2" t="str">
        <f>+IF(F258="Detention",IF(G258&amp;E258='Import Demurrage Detention'!$G$2&amp;'Import Demurrage Detention'!$C$3,"Y","N"),IF(G258&amp;E258='Import Demurrage Detention'!$H$2&amp;'Import Demurrage Detention'!$C$3,"Y","N"))</f>
        <v>N</v>
      </c>
      <c r="C258" s="3" t="s">
        <v>299</v>
      </c>
      <c r="D258" s="3" t="s">
        <v>5396</v>
      </c>
      <c r="E258" s="3" t="s">
        <v>20</v>
      </c>
      <c r="F258" s="3" t="s">
        <v>21</v>
      </c>
      <c r="G258" s="3" t="s">
        <v>300</v>
      </c>
      <c r="H258" s="4">
        <v>45180</v>
      </c>
      <c r="I258" s="82" t="s">
        <v>5299</v>
      </c>
      <c r="J258" s="82" t="s">
        <v>5413</v>
      </c>
      <c r="K258" s="82" t="s">
        <v>5244</v>
      </c>
      <c r="L258" s="82" t="s">
        <v>25</v>
      </c>
      <c r="M258" s="82" t="s">
        <v>5342</v>
      </c>
      <c r="N258" s="82" t="s">
        <v>5404</v>
      </c>
      <c r="O258" s="82" t="s">
        <v>5313</v>
      </c>
      <c r="P258" s="82" t="s">
        <v>5408</v>
      </c>
      <c r="Q258" s="82" t="s">
        <v>26</v>
      </c>
      <c r="R258" s="82" t="s">
        <v>5409</v>
      </c>
      <c r="S258" s="82" t="s">
        <v>27</v>
      </c>
      <c r="T258" s="82" t="s">
        <v>27</v>
      </c>
      <c r="U258" s="82" t="s">
        <v>27</v>
      </c>
      <c r="V258" s="3" t="s">
        <v>27</v>
      </c>
      <c r="W258" s="2" t="str">
        <f t="shared" si="10"/>
        <v>MNULBNDetention</v>
      </c>
      <c r="X258" s="2"/>
    </row>
    <row r="259" spans="1:24" ht="15">
      <c r="A259" s="2" t="str">
        <f>+IF(B259="N","",IF(COUNTIF(B:B,B259)&gt;1,COUNTIF(B$3:B259,B259),""))</f>
        <v/>
      </c>
      <c r="B259" s="2" t="str">
        <f>+IF(F259="Detention",IF(G259&amp;E259='Import Demurrage Detention'!$G$2&amp;'Import Demurrage Detention'!$C$3,"Y","N"),IF(G259&amp;E259='Import Demurrage Detention'!$H$2&amp;'Import Demurrage Detention'!$C$3,"Y","N"))</f>
        <v>N</v>
      </c>
      <c r="C259" s="3" t="s">
        <v>299</v>
      </c>
      <c r="D259" s="3" t="s">
        <v>5396</v>
      </c>
      <c r="E259" s="3" t="s">
        <v>20</v>
      </c>
      <c r="F259" s="3" t="s">
        <v>21</v>
      </c>
      <c r="G259" s="3" t="s">
        <v>300</v>
      </c>
      <c r="H259" s="4">
        <v>45180</v>
      </c>
      <c r="I259" s="82" t="s">
        <v>5299</v>
      </c>
      <c r="J259" s="82" t="s">
        <v>5392</v>
      </c>
      <c r="K259" s="82" t="s">
        <v>24</v>
      </c>
      <c r="L259" s="82" t="s">
        <v>25</v>
      </c>
      <c r="M259" s="82" t="s">
        <v>5342</v>
      </c>
      <c r="N259" s="82" t="s">
        <v>5403</v>
      </c>
      <c r="O259" s="82" t="s">
        <v>5313</v>
      </c>
      <c r="P259" s="82" t="s">
        <v>5404</v>
      </c>
      <c r="Q259" s="82" t="s">
        <v>26</v>
      </c>
      <c r="R259" s="82" t="s">
        <v>5407</v>
      </c>
      <c r="S259" s="82" t="s">
        <v>27</v>
      </c>
      <c r="T259" s="82" t="s">
        <v>27</v>
      </c>
      <c r="U259" s="82" t="s">
        <v>27</v>
      </c>
      <c r="V259" s="3" t="s">
        <v>27</v>
      </c>
      <c r="W259" s="2" t="str">
        <f t="shared" ref="W259:W261" si="16">+G259&amp;E259&amp;F259</f>
        <v>MNULBNDetention</v>
      </c>
      <c r="X259" s="2"/>
    </row>
    <row r="260" spans="1:24" ht="15">
      <c r="A260" s="2" t="str">
        <f>+IF(B260="N","",IF(COUNTIF(B:B,B260)&gt;1,COUNTIF(B$3:B260,B260),""))</f>
        <v/>
      </c>
      <c r="B260" s="2" t="str">
        <f>+IF(F260="Detention",IF(G260&amp;E260='Import Demurrage Detention'!$G$2&amp;'Import Demurrage Detention'!$C$3,"Y","N"),IF(G260&amp;E260='Import Demurrage Detention'!$H$2&amp;'Import Demurrage Detention'!$C$3,"Y","N"))</f>
        <v>N</v>
      </c>
      <c r="C260" s="3" t="s">
        <v>299</v>
      </c>
      <c r="D260" s="3" t="s">
        <v>5396</v>
      </c>
      <c r="E260" s="3" t="s">
        <v>20</v>
      </c>
      <c r="F260" s="3" t="s">
        <v>21</v>
      </c>
      <c r="G260" s="3" t="s">
        <v>300</v>
      </c>
      <c r="H260" s="4">
        <v>45180</v>
      </c>
      <c r="I260" s="82" t="s">
        <v>5299</v>
      </c>
      <c r="J260" s="82" t="s">
        <v>5392</v>
      </c>
      <c r="K260" s="82" t="s">
        <v>5244</v>
      </c>
      <c r="L260" s="82" t="s">
        <v>25</v>
      </c>
      <c r="M260" s="82" t="s">
        <v>5342</v>
      </c>
      <c r="N260" s="82" t="s">
        <v>5404</v>
      </c>
      <c r="O260" s="82" t="s">
        <v>5313</v>
      </c>
      <c r="P260" s="82" t="s">
        <v>5408</v>
      </c>
      <c r="Q260" s="82" t="s">
        <v>26</v>
      </c>
      <c r="R260" s="82" t="s">
        <v>5409</v>
      </c>
      <c r="S260" s="82" t="s">
        <v>27</v>
      </c>
      <c r="T260" s="82" t="s">
        <v>27</v>
      </c>
      <c r="U260" s="82" t="s">
        <v>27</v>
      </c>
      <c r="V260" s="3" t="s">
        <v>27</v>
      </c>
      <c r="W260" s="2" t="str">
        <f t="shared" si="16"/>
        <v>MNULBNDetention</v>
      </c>
      <c r="X260" s="2"/>
    </row>
    <row r="261" spans="1:24" ht="15">
      <c r="A261" s="2" t="str">
        <f>+IF(B261="N","",IF(COUNTIF(B:B,B261)&gt;1,COUNTIF(B$3:B261,B261),""))</f>
        <v/>
      </c>
      <c r="B261" s="2" t="str">
        <f>+IF(F261="Detention",IF(G261&amp;E261='Import Demurrage Detention'!$G$2&amp;'Import Demurrage Detention'!$C$3,"Y","N"),IF(G261&amp;E261='Import Demurrage Detention'!$H$2&amp;'Import Demurrage Detention'!$C$3,"Y","N"))</f>
        <v>N</v>
      </c>
      <c r="C261" s="3" t="s">
        <v>299</v>
      </c>
      <c r="D261" s="3" t="s">
        <v>5396</v>
      </c>
      <c r="E261" s="3" t="s">
        <v>20</v>
      </c>
      <c r="F261" s="3" t="s">
        <v>21</v>
      </c>
      <c r="G261" s="3" t="s">
        <v>300</v>
      </c>
      <c r="H261" s="4">
        <v>45180</v>
      </c>
      <c r="I261" s="82" t="s">
        <v>5299</v>
      </c>
      <c r="J261" s="82" t="s">
        <v>23</v>
      </c>
      <c r="K261" s="82" t="s">
        <v>24</v>
      </c>
      <c r="L261" s="82" t="s">
        <v>25</v>
      </c>
      <c r="M261" s="82" t="s">
        <v>5342</v>
      </c>
      <c r="N261" s="82" t="s">
        <v>5403</v>
      </c>
      <c r="O261" s="82" t="s">
        <v>5313</v>
      </c>
      <c r="P261" s="82" t="s">
        <v>5404</v>
      </c>
      <c r="Q261" s="82" t="s">
        <v>26</v>
      </c>
      <c r="R261" s="82" t="s">
        <v>5407</v>
      </c>
      <c r="S261" s="82" t="s">
        <v>27</v>
      </c>
      <c r="T261" s="82" t="s">
        <v>27</v>
      </c>
      <c r="U261" s="82" t="s">
        <v>27</v>
      </c>
      <c r="V261" s="3" t="s">
        <v>27</v>
      </c>
      <c r="W261" s="2" t="str">
        <f t="shared" si="16"/>
        <v>MNULBNDetention</v>
      </c>
      <c r="X261" s="2"/>
    </row>
    <row r="262" spans="1:24" ht="15">
      <c r="A262" s="2" t="str">
        <f>+IF(B262="N","",IF(COUNTIF(B:B,B262)&gt;1,COUNTIF(B$3:B262,B262),""))</f>
        <v/>
      </c>
      <c r="B262" s="2" t="str">
        <f>+IF(F262="Detention",IF(G262&amp;E262='Import Demurrage Detention'!$G$2&amp;'Import Demurrage Detention'!$C$3,"Y","N"),IF(G262&amp;E262='Import Demurrage Detention'!$H$2&amp;'Import Demurrage Detention'!$C$3,"Y","N"))</f>
        <v>N</v>
      </c>
      <c r="C262" s="3" t="s">
        <v>299</v>
      </c>
      <c r="D262" s="3" t="s">
        <v>5396</v>
      </c>
      <c r="E262" s="3" t="s">
        <v>20</v>
      </c>
      <c r="F262" s="3" t="s">
        <v>21</v>
      </c>
      <c r="G262" s="3" t="s">
        <v>300</v>
      </c>
      <c r="H262" s="4">
        <v>45180</v>
      </c>
      <c r="I262" s="82" t="s">
        <v>5299</v>
      </c>
      <c r="J262" s="82" t="s">
        <v>23</v>
      </c>
      <c r="K262" s="82" t="s">
        <v>5244</v>
      </c>
      <c r="L262" s="82" t="s">
        <v>25</v>
      </c>
      <c r="M262" s="82" t="s">
        <v>5342</v>
      </c>
      <c r="N262" s="82" t="s">
        <v>5404</v>
      </c>
      <c r="O262" s="82" t="s">
        <v>5313</v>
      </c>
      <c r="P262" s="82" t="s">
        <v>5408</v>
      </c>
      <c r="Q262" s="82" t="s">
        <v>26</v>
      </c>
      <c r="R262" s="82" t="s">
        <v>5409</v>
      </c>
      <c r="S262" s="82" t="s">
        <v>27</v>
      </c>
      <c r="T262" s="82" t="s">
        <v>27</v>
      </c>
      <c r="U262" s="82" t="s">
        <v>27</v>
      </c>
      <c r="V262" s="3" t="s">
        <v>27</v>
      </c>
      <c r="W262" s="2" t="str">
        <f t="shared" si="10"/>
        <v>MNULBNDetention</v>
      </c>
      <c r="X262" s="2"/>
    </row>
    <row r="263" spans="1:24" ht="15">
      <c r="A263" s="2" t="str">
        <f>+IF(B263="N","",IF(COUNTIF(B:B,B263)&gt;1,COUNTIF(B$3:B263,B263),""))</f>
        <v/>
      </c>
      <c r="B263" s="2" t="str">
        <f>+IF(F263="Detention",IF(G263&amp;E263='Import Demurrage Detention'!$G$2&amp;'Import Demurrage Detention'!$C$3,"Y","N"),IF(G263&amp;E263='Import Demurrage Detention'!$H$2&amp;'Import Demurrage Detention'!$C$3,"Y","N"))</f>
        <v>N</v>
      </c>
      <c r="C263" s="3" t="s">
        <v>303</v>
      </c>
      <c r="D263" s="3" t="s">
        <v>5275</v>
      </c>
      <c r="E263" s="3" t="s">
        <v>20</v>
      </c>
      <c r="F263" s="3" t="s">
        <v>5284</v>
      </c>
      <c r="G263" s="3" t="s">
        <v>3845</v>
      </c>
      <c r="H263" s="4">
        <v>43862</v>
      </c>
      <c r="I263" s="3" t="s">
        <v>64</v>
      </c>
      <c r="J263" s="3" t="s">
        <v>23</v>
      </c>
      <c r="K263" s="68" t="s">
        <v>24</v>
      </c>
      <c r="L263" s="3" t="s">
        <v>25</v>
      </c>
      <c r="M263" s="3" t="s">
        <v>5292</v>
      </c>
      <c r="N263" s="3" t="s">
        <v>5330</v>
      </c>
      <c r="O263" s="3" t="s">
        <v>5300</v>
      </c>
      <c r="P263" s="3" t="s">
        <v>5331</v>
      </c>
      <c r="Q263" s="3" t="s">
        <v>27</v>
      </c>
      <c r="R263" s="3" t="s">
        <v>27</v>
      </c>
      <c r="S263" s="3" t="s">
        <v>27</v>
      </c>
      <c r="T263" s="3" t="s">
        <v>27</v>
      </c>
      <c r="U263" s="3" t="s">
        <v>27</v>
      </c>
      <c r="V263" s="3" t="s">
        <v>27</v>
      </c>
      <c r="W263" s="2" t="str">
        <f t="shared" si="10"/>
        <v>MAPTMNStorage</v>
      </c>
      <c r="X263" s="2"/>
    </row>
    <row r="264" spans="1:24" ht="15">
      <c r="A264" s="2" t="str">
        <f>+IF(B264="N","",IF(COUNTIF(B:B,B264)&gt;1,COUNTIF(B$3:B264,B264),""))</f>
        <v/>
      </c>
      <c r="B264" s="2" t="str">
        <f>+IF(F264="Detention",IF(G264&amp;E264='Import Demurrage Detention'!$G$2&amp;'Import Demurrage Detention'!$C$3,"Y","N"),IF(G264&amp;E264='Import Demurrage Detention'!$H$2&amp;'Import Demurrage Detention'!$C$3,"Y","N"))</f>
        <v>N</v>
      </c>
      <c r="C264" s="3" t="s">
        <v>303</v>
      </c>
      <c r="D264" s="3" t="s">
        <v>5275</v>
      </c>
      <c r="E264" s="3" t="s">
        <v>20</v>
      </c>
      <c r="F264" s="3" t="s">
        <v>5284</v>
      </c>
      <c r="G264" s="3" t="s">
        <v>3845</v>
      </c>
      <c r="H264" s="4">
        <v>43862</v>
      </c>
      <c r="I264" s="3" t="s">
        <v>64</v>
      </c>
      <c r="J264" s="3" t="s">
        <v>23</v>
      </c>
      <c r="K264" s="68" t="s">
        <v>5244</v>
      </c>
      <c r="L264" s="3" t="s">
        <v>25</v>
      </c>
      <c r="M264" s="3" t="s">
        <v>5292</v>
      </c>
      <c r="N264" s="3" t="s">
        <v>5332</v>
      </c>
      <c r="O264" s="3" t="s">
        <v>5300</v>
      </c>
      <c r="P264" s="3" t="s">
        <v>5333</v>
      </c>
      <c r="Q264" s="3" t="s">
        <v>27</v>
      </c>
      <c r="R264" s="3" t="s">
        <v>27</v>
      </c>
      <c r="S264" s="3" t="s">
        <v>27</v>
      </c>
      <c r="T264" s="3" t="s">
        <v>27</v>
      </c>
      <c r="U264" s="3" t="s">
        <v>27</v>
      </c>
      <c r="V264" s="3" t="s">
        <v>27</v>
      </c>
      <c r="W264" s="2" t="str">
        <f t="shared" si="10"/>
        <v>MAPTMNStorage</v>
      </c>
      <c r="X264" s="2"/>
    </row>
    <row r="265" spans="1:24" ht="15">
      <c r="A265" s="2" t="str">
        <f>+IF(B265="N","",IF(COUNTIF(B:B,B265)&gt;1,COUNTIF(B$3:B265,B265),""))</f>
        <v/>
      </c>
      <c r="B265" s="2" t="str">
        <f>+IF(F265="Detention",IF(G265&amp;E265='Import Demurrage Detention'!$G$2&amp;'Import Demurrage Detention'!$C$3,"Y","N"),IF(G265&amp;E265='Import Demurrage Detention'!$H$2&amp;'Import Demurrage Detention'!$C$3,"Y","N"))</f>
        <v>N</v>
      </c>
      <c r="C265" s="3" t="s">
        <v>303</v>
      </c>
      <c r="D265" s="3" t="s">
        <v>5275</v>
      </c>
      <c r="E265" s="3" t="s">
        <v>20</v>
      </c>
      <c r="F265" s="3" t="s">
        <v>21</v>
      </c>
      <c r="G265" s="3" t="s">
        <v>304</v>
      </c>
      <c r="H265" s="4">
        <v>44690</v>
      </c>
      <c r="I265" s="3" t="s">
        <v>5276</v>
      </c>
      <c r="J265" s="3" t="s">
        <v>23</v>
      </c>
      <c r="K265" s="68" t="s">
        <v>24</v>
      </c>
      <c r="L265" s="3" t="s">
        <v>25</v>
      </c>
      <c r="M265" s="3" t="s">
        <v>6827</v>
      </c>
      <c r="N265" s="3" t="s">
        <v>5334</v>
      </c>
      <c r="O265" s="3" t="s">
        <v>5335</v>
      </c>
      <c r="P265" s="3" t="s">
        <v>5336</v>
      </c>
      <c r="Q265" s="3" t="s">
        <v>5337</v>
      </c>
      <c r="R265" s="3" t="s">
        <v>5338</v>
      </c>
      <c r="S265" s="3" t="s">
        <v>27</v>
      </c>
      <c r="T265" s="3" t="s">
        <v>27</v>
      </c>
      <c r="U265" s="3" t="s">
        <v>27</v>
      </c>
      <c r="V265" s="3" t="s">
        <v>27</v>
      </c>
      <c r="W265" s="2" t="str">
        <f t="shared" si="10"/>
        <v>MACASNDetention</v>
      </c>
      <c r="X265" s="2"/>
    </row>
    <row r="266" spans="1:24" ht="15">
      <c r="A266" s="2" t="str">
        <f>+IF(B266="N","",IF(COUNTIF(B:B,B266)&gt;1,COUNTIF(B$3:B266,B266),""))</f>
        <v/>
      </c>
      <c r="B266" s="2" t="str">
        <f>+IF(F266="Detention",IF(G266&amp;E266='Import Demurrage Detention'!$G$2&amp;'Import Demurrage Detention'!$C$3,"Y","N"),IF(G266&amp;E266='Import Demurrage Detention'!$H$2&amp;'Import Demurrage Detention'!$C$3,"Y","N"))</f>
        <v>N</v>
      </c>
      <c r="C266" s="3" t="s">
        <v>303</v>
      </c>
      <c r="D266" s="3" t="s">
        <v>5275</v>
      </c>
      <c r="E266" s="3" t="s">
        <v>20</v>
      </c>
      <c r="F266" s="3" t="s">
        <v>21</v>
      </c>
      <c r="G266" s="3" t="s">
        <v>304</v>
      </c>
      <c r="H266" s="4">
        <v>44690</v>
      </c>
      <c r="I266" s="3" t="s">
        <v>5276</v>
      </c>
      <c r="J266" s="3" t="s">
        <v>23</v>
      </c>
      <c r="K266" s="68" t="s">
        <v>5244</v>
      </c>
      <c r="L266" s="3" t="s">
        <v>25</v>
      </c>
      <c r="M266" s="3" t="s">
        <v>6827</v>
      </c>
      <c r="N266" s="3" t="s">
        <v>5339</v>
      </c>
      <c r="O266" s="3" t="s">
        <v>5335</v>
      </c>
      <c r="P266" s="3" t="s">
        <v>5340</v>
      </c>
      <c r="Q266" s="3" t="s">
        <v>5337</v>
      </c>
      <c r="R266" s="3" t="s">
        <v>5341</v>
      </c>
      <c r="S266" s="3" t="s">
        <v>27</v>
      </c>
      <c r="T266" s="3" t="s">
        <v>27</v>
      </c>
      <c r="U266" s="3" t="s">
        <v>27</v>
      </c>
      <c r="V266" s="3" t="s">
        <v>27</v>
      </c>
      <c r="W266" s="2" t="str">
        <f t="shared" si="10"/>
        <v>MACASNDetention</v>
      </c>
      <c r="X266" s="2"/>
    </row>
    <row r="267" spans="1:24" ht="15">
      <c r="A267" s="2" t="str">
        <f>+IF(B267="N","",IF(COUNTIF(B:B,B267)&gt;1,COUNTIF(B$3:B267,B267),""))</f>
        <v/>
      </c>
      <c r="B267" s="2" t="str">
        <f>+IF(F267="Detention",IF(G267&amp;E267='Import Demurrage Detention'!$G$2&amp;'Import Demurrage Detention'!$C$3,"Y","N"),IF(G267&amp;E267='Import Demurrage Detention'!$H$2&amp;'Import Demurrage Detention'!$C$3,"Y","N"))</f>
        <v>N</v>
      </c>
      <c r="C267" s="3" t="s">
        <v>307</v>
      </c>
      <c r="D267" s="3" t="s">
        <v>5394</v>
      </c>
      <c r="E267" s="3" t="s">
        <v>20</v>
      </c>
      <c r="F267" s="3" t="s">
        <v>21</v>
      </c>
      <c r="G267" s="3" t="s">
        <v>308</v>
      </c>
      <c r="H267" s="4">
        <v>45180</v>
      </c>
      <c r="I267" s="82" t="s">
        <v>5299</v>
      </c>
      <c r="J267" s="82" t="s">
        <v>23</v>
      </c>
      <c r="K267" s="82" t="s">
        <v>24</v>
      </c>
      <c r="L267" s="82" t="s">
        <v>25</v>
      </c>
      <c r="M267" s="82" t="s">
        <v>5294</v>
      </c>
      <c r="N267" s="82" t="s">
        <v>6744</v>
      </c>
      <c r="O267" s="82" t="s">
        <v>5328</v>
      </c>
      <c r="P267" s="82" t="s">
        <v>5347</v>
      </c>
      <c r="Q267" s="82" t="s">
        <v>83</v>
      </c>
      <c r="R267" s="82" t="s">
        <v>5348</v>
      </c>
      <c r="S267" s="82" t="s">
        <v>27</v>
      </c>
      <c r="T267" s="82" t="s">
        <v>27</v>
      </c>
      <c r="U267" s="82" t="s">
        <v>27</v>
      </c>
      <c r="V267" s="3" t="s">
        <v>27</v>
      </c>
      <c r="W267" s="2" t="str">
        <f t="shared" si="10"/>
        <v>MMRGNNDetention</v>
      </c>
      <c r="X267" s="2"/>
    </row>
    <row r="268" spans="1:24" ht="15">
      <c r="A268" s="2" t="str">
        <f>+IF(B268="N","",IF(COUNTIF(B:B,B268)&gt;1,COUNTIF(B$3:B268,B268),""))</f>
        <v/>
      </c>
      <c r="B268" s="2" t="str">
        <f>+IF(F268="Detention",IF(G268&amp;E268='Import Demurrage Detention'!$G$2&amp;'Import Demurrage Detention'!$C$3,"Y","N"),IF(G268&amp;E268='Import Demurrage Detention'!$H$2&amp;'Import Demurrage Detention'!$C$3,"Y","N"))</f>
        <v>N</v>
      </c>
      <c r="C268" s="3" t="s">
        <v>307</v>
      </c>
      <c r="D268" s="3" t="s">
        <v>5394</v>
      </c>
      <c r="E268" s="3" t="s">
        <v>20</v>
      </c>
      <c r="F268" s="3" t="s">
        <v>21</v>
      </c>
      <c r="G268" s="3" t="s">
        <v>308</v>
      </c>
      <c r="H268" s="4">
        <v>45180</v>
      </c>
      <c r="I268" s="82" t="s">
        <v>5299</v>
      </c>
      <c r="J268" s="82" t="s">
        <v>23</v>
      </c>
      <c r="K268" s="82" t="s">
        <v>5244</v>
      </c>
      <c r="L268" s="82" t="s">
        <v>25</v>
      </c>
      <c r="M268" s="82" t="s">
        <v>5294</v>
      </c>
      <c r="N268" s="82" t="s">
        <v>5347</v>
      </c>
      <c r="O268" s="82" t="s">
        <v>5328</v>
      </c>
      <c r="P268" s="82" t="s">
        <v>5369</v>
      </c>
      <c r="Q268" s="82" t="s">
        <v>83</v>
      </c>
      <c r="R268" s="82" t="s">
        <v>5429</v>
      </c>
      <c r="S268" s="82" t="s">
        <v>27</v>
      </c>
      <c r="T268" s="82" t="s">
        <v>27</v>
      </c>
      <c r="U268" s="82" t="s">
        <v>27</v>
      </c>
      <c r="V268" s="3" t="s">
        <v>27</v>
      </c>
      <c r="W268" s="2" t="str">
        <f t="shared" si="10"/>
        <v>MMRGNNDetention</v>
      </c>
      <c r="X268" s="2"/>
    </row>
    <row r="269" spans="1:24" ht="15">
      <c r="A269" s="2" t="str">
        <f>+IF(B269="N","",IF(COUNTIF(B:B,B269)&gt;1,COUNTIF(B$3:B269,B269),""))</f>
        <v/>
      </c>
      <c r="B269" s="2" t="str">
        <f>+IF(F269="Detention",IF(G269&amp;E269='Import Demurrage Detention'!$G$2&amp;'Import Demurrage Detention'!$C$3,"Y","N"),IF(G269&amp;E269='Import Demurrage Detention'!$H$2&amp;'Import Demurrage Detention'!$C$3,"Y","N"))</f>
        <v>N</v>
      </c>
      <c r="C269" s="3" t="s">
        <v>313</v>
      </c>
      <c r="D269" s="3" t="s">
        <v>62</v>
      </c>
      <c r="E269" s="3" t="s">
        <v>20</v>
      </c>
      <c r="F269" s="3" t="s">
        <v>5236</v>
      </c>
      <c r="G269" s="3" t="s">
        <v>314</v>
      </c>
      <c r="H269" s="4">
        <v>44027</v>
      </c>
      <c r="I269" s="3" t="s">
        <v>5299</v>
      </c>
      <c r="J269" s="3" t="s">
        <v>23</v>
      </c>
      <c r="K269" s="68" t="s">
        <v>24</v>
      </c>
      <c r="L269" s="3" t="s">
        <v>25</v>
      </c>
      <c r="M269" s="3" t="s">
        <v>5300</v>
      </c>
      <c r="N269" s="3" t="s">
        <v>5353</v>
      </c>
      <c r="O269" s="3" t="s">
        <v>27</v>
      </c>
      <c r="P269" s="3" t="s">
        <v>27</v>
      </c>
      <c r="Q269" s="3" t="s">
        <v>27</v>
      </c>
      <c r="R269" s="3" t="s">
        <v>27</v>
      </c>
      <c r="S269" s="3" t="s">
        <v>27</v>
      </c>
      <c r="T269" s="3" t="s">
        <v>27</v>
      </c>
      <c r="U269" s="3" t="s">
        <v>27</v>
      </c>
      <c r="V269" s="3" t="s">
        <v>27</v>
      </c>
      <c r="W269" s="2" t="str">
        <f t="shared" si="10"/>
        <v>NLROTNDemurrage</v>
      </c>
      <c r="X269" s="2"/>
    </row>
    <row r="270" spans="1:24" ht="15">
      <c r="A270" s="2" t="str">
        <f>+IF(B270="N","",IF(COUNTIF(B:B,B270)&gt;1,COUNTIF(B$3:B270,B270),""))</f>
        <v/>
      </c>
      <c r="B270" s="2" t="str">
        <f>+IF(F270="Detention",IF(G270&amp;E270='Import Demurrage Detention'!$G$2&amp;'Import Demurrage Detention'!$C$3,"Y","N"),IF(G270&amp;E270='Import Demurrage Detention'!$H$2&amp;'Import Demurrage Detention'!$C$3,"Y","N"))</f>
        <v>N</v>
      </c>
      <c r="C270" s="3" t="s">
        <v>313</v>
      </c>
      <c r="D270" s="3" t="s">
        <v>62</v>
      </c>
      <c r="E270" s="3" t="s">
        <v>20</v>
      </c>
      <c r="F270" s="3" t="s">
        <v>5236</v>
      </c>
      <c r="G270" s="3" t="s">
        <v>314</v>
      </c>
      <c r="H270" s="4">
        <v>44027</v>
      </c>
      <c r="I270" s="3" t="s">
        <v>5299</v>
      </c>
      <c r="J270" s="3" t="s">
        <v>23</v>
      </c>
      <c r="K270" s="68" t="s">
        <v>5244</v>
      </c>
      <c r="L270" s="3" t="s">
        <v>25</v>
      </c>
      <c r="M270" s="3" t="s">
        <v>5300</v>
      </c>
      <c r="N270" s="3" t="s">
        <v>5529</v>
      </c>
      <c r="O270" s="3" t="s">
        <v>27</v>
      </c>
      <c r="P270" s="3" t="s">
        <v>27</v>
      </c>
      <c r="Q270" s="3" t="s">
        <v>27</v>
      </c>
      <c r="R270" s="3" t="s">
        <v>27</v>
      </c>
      <c r="S270" s="3" t="s">
        <v>27</v>
      </c>
      <c r="T270" s="3" t="s">
        <v>27</v>
      </c>
      <c r="U270" s="3" t="s">
        <v>27</v>
      </c>
      <c r="V270" s="3" t="s">
        <v>27</v>
      </c>
      <c r="W270" s="2" t="str">
        <f t="shared" si="10"/>
        <v>NLROTNDemurrage</v>
      </c>
      <c r="X270" s="2"/>
    </row>
    <row r="271" spans="1:24" ht="15">
      <c r="A271" s="2" t="str">
        <f>+IF(B271="N","",IF(COUNTIF(B:B,B271)&gt;1,COUNTIF(B$3:B271,B271),""))</f>
        <v/>
      </c>
      <c r="B271" s="2" t="str">
        <f>+IF(F271="Detention",IF(G271&amp;E271='Import Demurrage Detention'!$G$2&amp;'Import Demurrage Detention'!$C$3,"Y","N"),IF(G271&amp;E271='Import Demurrage Detention'!$H$2&amp;'Import Demurrage Detention'!$C$3,"Y","N"))</f>
        <v>N</v>
      </c>
      <c r="C271" s="3" t="s">
        <v>313</v>
      </c>
      <c r="D271" s="3" t="s">
        <v>62</v>
      </c>
      <c r="E271" s="3" t="s">
        <v>20</v>
      </c>
      <c r="F271" s="3" t="s">
        <v>21</v>
      </c>
      <c r="G271" s="3" t="s">
        <v>314</v>
      </c>
      <c r="H271" s="4">
        <v>44027</v>
      </c>
      <c r="I271" s="3" t="s">
        <v>5299</v>
      </c>
      <c r="J271" s="3" t="s">
        <v>65</v>
      </c>
      <c r="K271" s="68" t="s">
        <v>24</v>
      </c>
      <c r="L271" s="3" t="s">
        <v>25</v>
      </c>
      <c r="M271" s="3" t="s">
        <v>5300</v>
      </c>
      <c r="N271" s="3" t="s">
        <v>5530</v>
      </c>
      <c r="O271" s="3" t="s">
        <v>27</v>
      </c>
      <c r="P271" s="3" t="s">
        <v>27</v>
      </c>
      <c r="Q271" s="3" t="s">
        <v>27</v>
      </c>
      <c r="R271" s="3" t="s">
        <v>27</v>
      </c>
      <c r="S271" s="3" t="s">
        <v>27</v>
      </c>
      <c r="T271" s="3" t="s">
        <v>27</v>
      </c>
      <c r="U271" s="3" t="s">
        <v>27</v>
      </c>
      <c r="V271" s="3" t="s">
        <v>27</v>
      </c>
      <c r="W271" s="2" t="str">
        <f t="shared" si="10"/>
        <v>NLROTNDetention</v>
      </c>
      <c r="X271" s="2"/>
    </row>
    <row r="272" spans="1:24" ht="15">
      <c r="A272" s="2" t="str">
        <f>+IF(B272="N","",IF(COUNTIF(B:B,B272)&gt;1,COUNTIF(B$3:B272,B272),""))</f>
        <v/>
      </c>
      <c r="B272" s="2" t="str">
        <f>+IF(F272="Detention",IF(G272&amp;E272='Import Demurrage Detention'!$G$2&amp;'Import Demurrage Detention'!$C$3,"Y","N"),IF(G272&amp;E272='Import Demurrage Detention'!$H$2&amp;'Import Demurrage Detention'!$C$3,"Y","N"))</f>
        <v>N</v>
      </c>
      <c r="C272" s="3" t="s">
        <v>313</v>
      </c>
      <c r="D272" s="3" t="s">
        <v>62</v>
      </c>
      <c r="E272" s="3" t="s">
        <v>20</v>
      </c>
      <c r="F272" s="3" t="s">
        <v>21</v>
      </c>
      <c r="G272" s="3" t="s">
        <v>314</v>
      </c>
      <c r="H272" s="4">
        <v>44027</v>
      </c>
      <c r="I272" s="3" t="s">
        <v>5299</v>
      </c>
      <c r="J272" s="3" t="s">
        <v>65</v>
      </c>
      <c r="K272" s="68" t="s">
        <v>5244</v>
      </c>
      <c r="L272" s="3" t="s">
        <v>25</v>
      </c>
      <c r="M272" s="3" t="s">
        <v>5300</v>
      </c>
      <c r="N272" s="3" t="s">
        <v>5531</v>
      </c>
      <c r="O272" s="3" t="s">
        <v>27</v>
      </c>
      <c r="P272" s="3" t="s">
        <v>27</v>
      </c>
      <c r="Q272" s="3" t="s">
        <v>27</v>
      </c>
      <c r="R272" s="3" t="s">
        <v>27</v>
      </c>
      <c r="S272" s="3" t="s">
        <v>27</v>
      </c>
      <c r="T272" s="3" t="s">
        <v>27</v>
      </c>
      <c r="U272" s="3" t="s">
        <v>27</v>
      </c>
      <c r="V272" s="3" t="s">
        <v>27</v>
      </c>
      <c r="W272" s="2" t="str">
        <f t="shared" si="10"/>
        <v>NLROTNDetention</v>
      </c>
      <c r="X272" s="2"/>
    </row>
    <row r="273" spans="1:24" ht="15">
      <c r="A273" s="2" t="str">
        <f>+IF(B273="N","",IF(COUNTIF(B:B,B273)&gt;1,COUNTIF(B$3:B273,B273),""))</f>
        <v/>
      </c>
      <c r="B273" s="2" t="str">
        <f>+IF(F273="Detention",IF(G273&amp;E273='Import Demurrage Detention'!$G$2&amp;'Import Demurrage Detention'!$C$3,"Y","N"),IF(G273&amp;E273='Import Demurrage Detention'!$H$2&amp;'Import Demurrage Detention'!$C$3,"Y","N"))</f>
        <v>N</v>
      </c>
      <c r="C273" s="30" t="s">
        <v>4771</v>
      </c>
      <c r="D273" s="30" t="s">
        <v>4769</v>
      </c>
      <c r="E273" s="30" t="s">
        <v>20</v>
      </c>
      <c r="F273" s="30" t="s">
        <v>21</v>
      </c>
      <c r="G273" s="30" t="s">
        <v>3903</v>
      </c>
      <c r="H273" s="4">
        <v>45180</v>
      </c>
      <c r="I273" s="30" t="s">
        <v>5299</v>
      </c>
      <c r="J273" s="30" t="s">
        <v>23</v>
      </c>
      <c r="K273" s="70" t="s">
        <v>24</v>
      </c>
      <c r="L273" s="30" t="s">
        <v>25</v>
      </c>
      <c r="M273" s="30" t="s">
        <v>5300</v>
      </c>
      <c r="N273" s="30" t="s">
        <v>4770</v>
      </c>
      <c r="O273" s="30" t="s">
        <v>27</v>
      </c>
      <c r="P273" s="30" t="s">
        <v>27</v>
      </c>
      <c r="Q273" s="30" t="s">
        <v>27</v>
      </c>
      <c r="R273" s="30" t="s">
        <v>27</v>
      </c>
      <c r="S273" s="30" t="s">
        <v>27</v>
      </c>
      <c r="T273" s="30" t="s">
        <v>27</v>
      </c>
      <c r="U273" s="30" t="s">
        <v>27</v>
      </c>
      <c r="V273" s="30" t="s">
        <v>27</v>
      </c>
      <c r="W273" s="2" t="str">
        <f t="shared" si="10"/>
        <v>NIMGANDetention</v>
      </c>
      <c r="X273" s="2"/>
    </row>
    <row r="274" spans="1:24" ht="15">
      <c r="A274" s="2" t="str">
        <f>+IF(B274="N","",IF(COUNTIF(B:B,B274)&gt;1,COUNTIF(B$3:B274,B274),""))</f>
        <v/>
      </c>
      <c r="B274" s="2" t="str">
        <f>+IF(F274="Detention",IF(G274&amp;E274='Import Demurrage Detention'!$G$2&amp;'Import Demurrage Detention'!$C$3,"Y","N"),IF(G274&amp;E274='Import Demurrage Detention'!$H$2&amp;'Import Demurrage Detention'!$C$3,"Y","N"))</f>
        <v>N</v>
      </c>
      <c r="C274" s="30" t="s">
        <v>4771</v>
      </c>
      <c r="D274" s="30" t="s">
        <v>4769</v>
      </c>
      <c r="E274" s="30" t="s">
        <v>20</v>
      </c>
      <c r="F274" s="30" t="s">
        <v>21</v>
      </c>
      <c r="G274" s="30" t="s">
        <v>3903</v>
      </c>
      <c r="H274" s="4">
        <v>45180</v>
      </c>
      <c r="I274" s="30" t="s">
        <v>5299</v>
      </c>
      <c r="J274" s="30" t="s">
        <v>23</v>
      </c>
      <c r="K274" s="68" t="s">
        <v>5244</v>
      </c>
      <c r="L274" s="30" t="s">
        <v>25</v>
      </c>
      <c r="M274" s="30" t="s">
        <v>5300</v>
      </c>
      <c r="N274" s="30" t="s">
        <v>4770</v>
      </c>
      <c r="O274" s="30" t="s">
        <v>27</v>
      </c>
      <c r="P274" s="30" t="s">
        <v>27</v>
      </c>
      <c r="Q274" s="30" t="s">
        <v>27</v>
      </c>
      <c r="R274" s="30" t="s">
        <v>27</v>
      </c>
      <c r="S274" s="30" t="s">
        <v>27</v>
      </c>
      <c r="T274" s="30" t="s">
        <v>27</v>
      </c>
      <c r="U274" s="30" t="s">
        <v>27</v>
      </c>
      <c r="V274" s="30" t="s">
        <v>27</v>
      </c>
      <c r="W274" s="2" t="str">
        <f t="shared" si="10"/>
        <v>NIMGANDetention</v>
      </c>
      <c r="X274" s="2"/>
    </row>
    <row r="275" spans="1:24" ht="15">
      <c r="A275" s="2" t="str">
        <f>+IF(B275="N","",IF(COUNTIF(B:B,B275)&gt;1,COUNTIF(B$3:B275,B275),""))</f>
        <v/>
      </c>
      <c r="B275" s="2" t="str">
        <f>+IF(F275="Detention",IF(G275&amp;E275='Import Demurrage Detention'!$G$2&amp;'Import Demurrage Detention'!$C$3,"Y","N"),IF(G275&amp;E275='Import Demurrage Detention'!$H$2&amp;'Import Demurrage Detention'!$C$3,"Y","N"))</f>
        <v>N</v>
      </c>
      <c r="C275" s="30" t="s">
        <v>4771</v>
      </c>
      <c r="D275" s="30" t="s">
        <v>4769</v>
      </c>
      <c r="E275" s="30" t="s">
        <v>20</v>
      </c>
      <c r="F275" s="30" t="s">
        <v>21</v>
      </c>
      <c r="G275" s="30" t="s">
        <v>3903</v>
      </c>
      <c r="H275" s="4">
        <v>45180</v>
      </c>
      <c r="I275" s="30" t="s">
        <v>5299</v>
      </c>
      <c r="J275" s="30" t="s">
        <v>23</v>
      </c>
      <c r="K275" s="70" t="s">
        <v>44</v>
      </c>
      <c r="L275" s="30" t="s">
        <v>25</v>
      </c>
      <c r="M275" s="30" t="s">
        <v>5300</v>
      </c>
      <c r="N275" s="30" t="s">
        <v>4770</v>
      </c>
      <c r="O275" s="30" t="s">
        <v>27</v>
      </c>
      <c r="P275" s="30" t="s">
        <v>27</v>
      </c>
      <c r="Q275" s="30" t="s">
        <v>27</v>
      </c>
      <c r="R275" s="30" t="s">
        <v>27</v>
      </c>
      <c r="S275" s="30" t="s">
        <v>27</v>
      </c>
      <c r="T275" s="30" t="s">
        <v>27</v>
      </c>
      <c r="U275" s="30" t="s">
        <v>27</v>
      </c>
      <c r="V275" s="30" t="s">
        <v>27</v>
      </c>
      <c r="W275" s="2" t="str">
        <f t="shared" si="10"/>
        <v>NIMGANDetention</v>
      </c>
      <c r="X275" s="2"/>
    </row>
    <row r="276" spans="1:24" ht="15">
      <c r="A276" s="2" t="str">
        <f>+IF(B276="N","",IF(COUNTIF(B:B,B276)&gt;1,COUNTIF(B$3:B276,B276),""))</f>
        <v/>
      </c>
      <c r="B276" s="2" t="str">
        <f>+IF(F276="Detention",IF(G276&amp;E276='Import Demurrage Detention'!$G$2&amp;'Import Demurrage Detention'!$C$3,"Y","N"),IF(G276&amp;E276='Import Demurrage Detention'!$H$2&amp;'Import Demurrage Detention'!$C$3,"Y","N"))</f>
        <v>N</v>
      </c>
      <c r="C276" s="30" t="s">
        <v>325</v>
      </c>
      <c r="D276" s="30" t="s">
        <v>5587</v>
      </c>
      <c r="E276" s="30" t="s">
        <v>20</v>
      </c>
      <c r="F276" s="30" t="s">
        <v>5236</v>
      </c>
      <c r="G276" s="30" t="s">
        <v>326</v>
      </c>
      <c r="H276" s="31">
        <v>44034</v>
      </c>
      <c r="I276" s="30" t="s">
        <v>64</v>
      </c>
      <c r="J276" s="30" t="s">
        <v>23</v>
      </c>
      <c r="K276" s="70" t="s">
        <v>24</v>
      </c>
      <c r="L276" s="3" t="s">
        <v>25</v>
      </c>
      <c r="M276" s="3" t="s">
        <v>5611</v>
      </c>
      <c r="N276" s="30" t="s">
        <v>5607</v>
      </c>
      <c r="O276" s="30" t="s">
        <v>5613</v>
      </c>
      <c r="P276" s="30" t="s">
        <v>5614</v>
      </c>
      <c r="Q276" s="30" t="s">
        <v>83</v>
      </c>
      <c r="R276" s="30" t="s">
        <v>5616</v>
      </c>
      <c r="S276" s="30" t="s">
        <v>27</v>
      </c>
      <c r="T276" s="30" t="s">
        <v>27</v>
      </c>
      <c r="U276" s="30" t="s">
        <v>27</v>
      </c>
      <c r="V276" s="30" t="s">
        <v>27</v>
      </c>
      <c r="W276" s="2" t="str">
        <f t="shared" si="10"/>
        <v>NODRMNDemurrage</v>
      </c>
      <c r="X276" s="2"/>
    </row>
    <row r="277" spans="1:24" ht="15">
      <c r="A277" s="2" t="str">
        <f>+IF(B277="N","",IF(COUNTIF(B:B,B277)&gt;1,COUNTIF(B$3:B277,B277),""))</f>
        <v/>
      </c>
      <c r="B277" s="2" t="str">
        <f>+IF(F277="Detention",IF(G277&amp;E277='Import Demurrage Detention'!$G$2&amp;'Import Demurrage Detention'!$C$3,"Y","N"),IF(G277&amp;E277='Import Demurrage Detention'!$H$2&amp;'Import Demurrage Detention'!$C$3,"Y","N"))</f>
        <v>N</v>
      </c>
      <c r="C277" s="30" t="s">
        <v>325</v>
      </c>
      <c r="D277" s="30" t="s">
        <v>5587</v>
      </c>
      <c r="E277" s="30" t="s">
        <v>20</v>
      </c>
      <c r="F277" s="30" t="s">
        <v>5236</v>
      </c>
      <c r="G277" s="30" t="s">
        <v>326</v>
      </c>
      <c r="H277" s="31">
        <v>44034</v>
      </c>
      <c r="I277" s="30" t="s">
        <v>64</v>
      </c>
      <c r="J277" s="30" t="s">
        <v>23</v>
      </c>
      <c r="K277" s="70" t="s">
        <v>28</v>
      </c>
      <c r="L277" s="3" t="s">
        <v>25</v>
      </c>
      <c r="M277" s="3" t="s">
        <v>5611</v>
      </c>
      <c r="N277" s="30" t="s">
        <v>5612</v>
      </c>
      <c r="O277" s="30" t="s">
        <v>5613</v>
      </c>
      <c r="P277" s="30" t="s">
        <v>5615</v>
      </c>
      <c r="Q277" s="30" t="s">
        <v>83</v>
      </c>
      <c r="R277" s="30" t="s">
        <v>5617</v>
      </c>
      <c r="S277" s="30" t="s">
        <v>27</v>
      </c>
      <c r="T277" s="30" t="s">
        <v>27</v>
      </c>
      <c r="U277" s="30" t="s">
        <v>27</v>
      </c>
      <c r="V277" s="30" t="s">
        <v>27</v>
      </c>
      <c r="W277" s="2" t="str">
        <f t="shared" si="10"/>
        <v>NODRMNDemurrage</v>
      </c>
      <c r="X277" s="2"/>
    </row>
    <row r="278" spans="1:24" ht="15">
      <c r="A278" s="2" t="str">
        <f>+IF(B278="N","",IF(COUNTIF(B:B,B278)&gt;1,COUNTIF(B$3:B278,B278),""))</f>
        <v/>
      </c>
      <c r="B278" s="2" t="str">
        <f>+IF(F278="Detention",IF(G278&amp;E278='Import Demurrage Detention'!$G$2&amp;'Import Demurrage Detention'!$C$3,"Y","N"),IF(G278&amp;E278='Import Demurrage Detention'!$H$2&amp;'Import Demurrage Detention'!$C$3,"Y","N"))</f>
        <v>N</v>
      </c>
      <c r="C278" s="30" t="s">
        <v>325</v>
      </c>
      <c r="D278" s="30" t="s">
        <v>5587</v>
      </c>
      <c r="E278" s="30" t="s">
        <v>20</v>
      </c>
      <c r="F278" s="30" t="s">
        <v>5236</v>
      </c>
      <c r="G278" s="30" t="s">
        <v>326</v>
      </c>
      <c r="H278" s="31">
        <v>44034</v>
      </c>
      <c r="I278" s="30" t="s">
        <v>64</v>
      </c>
      <c r="J278" s="30" t="s">
        <v>23</v>
      </c>
      <c r="K278" s="70" t="s">
        <v>5391</v>
      </c>
      <c r="L278" s="3" t="s">
        <v>25</v>
      </c>
      <c r="M278" s="3" t="s">
        <v>5611</v>
      </c>
      <c r="N278" s="30" t="s">
        <v>5608</v>
      </c>
      <c r="O278" s="30" t="s">
        <v>5613</v>
      </c>
      <c r="P278" s="30" t="s">
        <v>5616</v>
      </c>
      <c r="Q278" s="30" t="s">
        <v>83</v>
      </c>
      <c r="R278" s="30" t="s">
        <v>5618</v>
      </c>
      <c r="S278" s="30" t="s">
        <v>27</v>
      </c>
      <c r="T278" s="30" t="s">
        <v>27</v>
      </c>
      <c r="U278" s="30" t="s">
        <v>27</v>
      </c>
      <c r="V278" s="30" t="s">
        <v>27</v>
      </c>
      <c r="W278" s="2" t="str">
        <f t="shared" si="10"/>
        <v>NODRMNDemurrage</v>
      </c>
      <c r="X278" s="2"/>
    </row>
    <row r="279" spans="1:24" ht="15">
      <c r="A279" s="2" t="str">
        <f>+IF(B279="N","",IF(COUNTIF(B:B,B279)&gt;1,COUNTIF(B$3:B279,B279),""))</f>
        <v/>
      </c>
      <c r="B279" s="2" t="str">
        <f>+IF(F279="Detention",IF(G279&amp;E279='Import Demurrage Detention'!$G$2&amp;'Import Demurrage Detention'!$C$3,"Y","N"),IF(G279&amp;E279='Import Demurrage Detention'!$H$2&amp;'Import Demurrage Detention'!$C$3,"Y","N"))</f>
        <v>N</v>
      </c>
      <c r="C279" s="30" t="s">
        <v>325</v>
      </c>
      <c r="D279" s="30" t="s">
        <v>5587</v>
      </c>
      <c r="E279" s="30" t="s">
        <v>20</v>
      </c>
      <c r="F279" s="30" t="s">
        <v>5236</v>
      </c>
      <c r="G279" s="30" t="s">
        <v>327</v>
      </c>
      <c r="H279" s="31">
        <v>44034</v>
      </c>
      <c r="I279" s="30" t="s">
        <v>64</v>
      </c>
      <c r="J279" s="30" t="s">
        <v>23</v>
      </c>
      <c r="K279" s="70" t="s">
        <v>24</v>
      </c>
      <c r="L279" s="3" t="s">
        <v>25</v>
      </c>
      <c r="M279" s="3" t="s">
        <v>5611</v>
      </c>
      <c r="N279" s="30" t="s">
        <v>5614</v>
      </c>
      <c r="O279" s="30" t="s">
        <v>50</v>
      </c>
      <c r="P279" s="30" t="s">
        <v>5619</v>
      </c>
      <c r="Q279" s="30" t="s">
        <v>27</v>
      </c>
      <c r="R279" s="30" t="s">
        <v>27</v>
      </c>
      <c r="S279" s="30" t="s">
        <v>27</v>
      </c>
      <c r="T279" s="30" t="s">
        <v>27</v>
      </c>
      <c r="U279" s="30" t="s">
        <v>27</v>
      </c>
      <c r="V279" s="30" t="s">
        <v>27</v>
      </c>
      <c r="W279" s="2" t="str">
        <f t="shared" si="10"/>
        <v>NOOSLNDemurrage</v>
      </c>
      <c r="X279" s="2"/>
    </row>
    <row r="280" spans="1:24" ht="15">
      <c r="A280" s="2" t="str">
        <f>+IF(B280="N","",IF(COUNTIF(B:B,B280)&gt;1,COUNTIF(B$3:B280,B280),""))</f>
        <v/>
      </c>
      <c r="B280" s="2" t="str">
        <f>+IF(F280="Detention",IF(G280&amp;E280='Import Demurrage Detention'!$G$2&amp;'Import Demurrage Detention'!$C$3,"Y","N"),IF(G280&amp;E280='Import Demurrage Detention'!$H$2&amp;'Import Demurrage Detention'!$C$3,"Y","N"))</f>
        <v>N</v>
      </c>
      <c r="C280" s="30" t="s">
        <v>325</v>
      </c>
      <c r="D280" s="30" t="s">
        <v>5587</v>
      </c>
      <c r="E280" s="30" t="s">
        <v>20</v>
      </c>
      <c r="F280" s="30" t="s">
        <v>5236</v>
      </c>
      <c r="G280" s="30" t="s">
        <v>327</v>
      </c>
      <c r="H280" s="31">
        <v>44034</v>
      </c>
      <c r="I280" s="30" t="s">
        <v>64</v>
      </c>
      <c r="J280" s="30" t="s">
        <v>23</v>
      </c>
      <c r="K280" s="70" t="s">
        <v>28</v>
      </c>
      <c r="L280" s="3" t="s">
        <v>25</v>
      </c>
      <c r="M280" s="3" t="s">
        <v>5611</v>
      </c>
      <c r="N280" s="30" t="s">
        <v>5615</v>
      </c>
      <c r="O280" s="30" t="s">
        <v>50</v>
      </c>
      <c r="P280" s="30" t="s">
        <v>5610</v>
      </c>
      <c r="Q280" s="30" t="s">
        <v>27</v>
      </c>
      <c r="R280" s="30" t="s">
        <v>27</v>
      </c>
      <c r="S280" s="30" t="s">
        <v>27</v>
      </c>
      <c r="T280" s="30" t="s">
        <v>27</v>
      </c>
      <c r="U280" s="30" t="s">
        <v>27</v>
      </c>
      <c r="V280" s="30" t="s">
        <v>27</v>
      </c>
      <c r="W280" s="2" t="str">
        <f t="shared" si="10"/>
        <v>NOOSLNDemurrage</v>
      </c>
      <c r="X280" s="2"/>
    </row>
    <row r="281" spans="1:24" ht="15">
      <c r="A281" s="2" t="str">
        <f>+IF(B281="N","",IF(COUNTIF(B:B,B281)&gt;1,COUNTIF(B$3:B281,B281),""))</f>
        <v/>
      </c>
      <c r="B281" s="2" t="str">
        <f>+IF(F281="Detention",IF(G281&amp;E281='Import Demurrage Detention'!$G$2&amp;'Import Demurrage Detention'!$C$3,"Y","N"),IF(G281&amp;E281='Import Demurrage Detention'!$H$2&amp;'Import Demurrage Detention'!$C$3,"Y","N"))</f>
        <v>N</v>
      </c>
      <c r="C281" s="30" t="s">
        <v>325</v>
      </c>
      <c r="D281" s="30" t="s">
        <v>5587</v>
      </c>
      <c r="E281" s="30" t="s">
        <v>20</v>
      </c>
      <c r="F281" s="30" t="s">
        <v>5236</v>
      </c>
      <c r="G281" s="30" t="s">
        <v>327</v>
      </c>
      <c r="H281" s="31">
        <v>44034</v>
      </c>
      <c r="I281" s="30" t="s">
        <v>64</v>
      </c>
      <c r="J281" s="30" t="s">
        <v>23</v>
      </c>
      <c r="K281" s="70" t="s">
        <v>5391</v>
      </c>
      <c r="L281" s="3" t="s">
        <v>25</v>
      </c>
      <c r="M281" s="3" t="s">
        <v>5611</v>
      </c>
      <c r="N281" s="30" t="s">
        <v>5616</v>
      </c>
      <c r="O281" s="30" t="s">
        <v>50</v>
      </c>
      <c r="P281" s="30" t="s">
        <v>5620</v>
      </c>
      <c r="Q281" s="30" t="s">
        <v>27</v>
      </c>
      <c r="R281" s="30" t="s">
        <v>27</v>
      </c>
      <c r="S281" s="30" t="s">
        <v>27</v>
      </c>
      <c r="T281" s="30" t="s">
        <v>27</v>
      </c>
      <c r="U281" s="30" t="s">
        <v>27</v>
      </c>
      <c r="V281" s="30" t="s">
        <v>27</v>
      </c>
      <c r="W281" s="2" t="str">
        <f t="shared" si="10"/>
        <v>NOOSLNDemurrage</v>
      </c>
      <c r="X281" s="2"/>
    </row>
    <row r="282" spans="1:24" ht="15">
      <c r="A282" s="2" t="str">
        <f>+IF(B282="N","",IF(COUNTIF(B:B,B282)&gt;1,COUNTIF(B$3:B282,B282),""))</f>
        <v/>
      </c>
      <c r="B282" s="2" t="str">
        <f>+IF(F282="Detention",IF(G282&amp;E282='Import Demurrage Detention'!$G$2&amp;'Import Demurrage Detention'!$C$3,"Y","N"),IF(G282&amp;E282='Import Demurrage Detention'!$H$2&amp;'Import Demurrage Detention'!$C$3,"Y","N"))</f>
        <v>N</v>
      </c>
      <c r="C282" s="30" t="s">
        <v>325</v>
      </c>
      <c r="D282" s="30" t="s">
        <v>5587</v>
      </c>
      <c r="E282" s="30" t="s">
        <v>20</v>
      </c>
      <c r="F282" s="30" t="s">
        <v>5236</v>
      </c>
      <c r="G282" s="30" t="s">
        <v>4017</v>
      </c>
      <c r="H282" s="31">
        <v>44034</v>
      </c>
      <c r="I282" s="30" t="s">
        <v>64</v>
      </c>
      <c r="J282" s="30" t="s">
        <v>23</v>
      </c>
      <c r="K282" s="70" t="s">
        <v>24</v>
      </c>
      <c r="L282" s="3" t="s">
        <v>25</v>
      </c>
      <c r="M282" s="3" t="s">
        <v>5611</v>
      </c>
      <c r="N282" s="30" t="s">
        <v>5607</v>
      </c>
      <c r="O282" s="30" t="s">
        <v>5613</v>
      </c>
      <c r="P282" s="30" t="s">
        <v>5614</v>
      </c>
      <c r="Q282" s="30" t="s">
        <v>83</v>
      </c>
      <c r="R282" s="30" t="s">
        <v>5616</v>
      </c>
      <c r="S282" s="30" t="s">
        <v>27</v>
      </c>
      <c r="T282" s="30" t="s">
        <v>27</v>
      </c>
      <c r="U282" s="30" t="s">
        <v>27</v>
      </c>
      <c r="V282" s="30" t="s">
        <v>27</v>
      </c>
      <c r="W282" s="2" t="str">
        <f t="shared" si="10"/>
        <v>NOAESNDemurrage</v>
      </c>
      <c r="X282" s="2"/>
    </row>
    <row r="283" spans="1:24" ht="15">
      <c r="A283" s="2" t="str">
        <f>+IF(B283="N","",IF(COUNTIF(B:B,B283)&gt;1,COUNTIF(B$3:B283,B283),""))</f>
        <v/>
      </c>
      <c r="B283" s="2" t="str">
        <f>+IF(F283="Detention",IF(G283&amp;E283='Import Demurrage Detention'!$G$2&amp;'Import Demurrage Detention'!$C$3,"Y","N"),IF(G283&amp;E283='Import Demurrage Detention'!$H$2&amp;'Import Demurrage Detention'!$C$3,"Y","N"))</f>
        <v>N</v>
      </c>
      <c r="C283" s="30" t="s">
        <v>325</v>
      </c>
      <c r="D283" s="30" t="s">
        <v>5587</v>
      </c>
      <c r="E283" s="30" t="s">
        <v>20</v>
      </c>
      <c r="F283" s="30" t="s">
        <v>5236</v>
      </c>
      <c r="G283" s="30" t="s">
        <v>4017</v>
      </c>
      <c r="H283" s="31">
        <v>44034</v>
      </c>
      <c r="I283" s="30" t="s">
        <v>64</v>
      </c>
      <c r="J283" s="30" t="s">
        <v>23</v>
      </c>
      <c r="K283" s="70" t="s">
        <v>28</v>
      </c>
      <c r="L283" s="3" t="s">
        <v>25</v>
      </c>
      <c r="M283" s="3" t="s">
        <v>5611</v>
      </c>
      <c r="N283" s="30" t="s">
        <v>5612</v>
      </c>
      <c r="O283" s="30" t="s">
        <v>5613</v>
      </c>
      <c r="P283" s="30" t="s">
        <v>5615</v>
      </c>
      <c r="Q283" s="30" t="s">
        <v>83</v>
      </c>
      <c r="R283" s="30" t="s">
        <v>5617</v>
      </c>
      <c r="S283" s="30" t="s">
        <v>27</v>
      </c>
      <c r="T283" s="30" t="s">
        <v>27</v>
      </c>
      <c r="U283" s="30" t="s">
        <v>27</v>
      </c>
      <c r="V283" s="30" t="s">
        <v>27</v>
      </c>
      <c r="W283" s="2" t="str">
        <f t="shared" si="10"/>
        <v>NOAESNDemurrage</v>
      </c>
      <c r="X283" s="2"/>
    </row>
    <row r="284" spans="1:24" ht="15">
      <c r="A284" s="2" t="str">
        <f>+IF(B284="N","",IF(COUNTIF(B:B,B284)&gt;1,COUNTIF(B$3:B284,B284),""))</f>
        <v/>
      </c>
      <c r="B284" s="2" t="str">
        <f>+IF(F284="Detention",IF(G284&amp;E284='Import Demurrage Detention'!$G$2&amp;'Import Demurrage Detention'!$C$3,"Y","N"),IF(G284&amp;E284='Import Demurrage Detention'!$H$2&amp;'Import Demurrage Detention'!$C$3,"Y","N"))</f>
        <v>N</v>
      </c>
      <c r="C284" s="30" t="s">
        <v>325</v>
      </c>
      <c r="D284" s="30" t="s">
        <v>5587</v>
      </c>
      <c r="E284" s="30" t="s">
        <v>20</v>
      </c>
      <c r="F284" s="30" t="s">
        <v>5236</v>
      </c>
      <c r="G284" s="30" t="s">
        <v>4017</v>
      </c>
      <c r="H284" s="31">
        <v>44034</v>
      </c>
      <c r="I284" s="30" t="s">
        <v>64</v>
      </c>
      <c r="J284" s="30" t="s">
        <v>23</v>
      </c>
      <c r="K284" s="70" t="s">
        <v>5391</v>
      </c>
      <c r="L284" s="3" t="s">
        <v>25</v>
      </c>
      <c r="M284" s="3" t="s">
        <v>5611</v>
      </c>
      <c r="N284" s="30" t="s">
        <v>5608</v>
      </c>
      <c r="O284" s="30" t="s">
        <v>5613</v>
      </c>
      <c r="P284" s="30" t="s">
        <v>5617</v>
      </c>
      <c r="Q284" s="30" t="s">
        <v>83</v>
      </c>
      <c r="R284" s="30" t="s">
        <v>5618</v>
      </c>
      <c r="S284" s="30" t="s">
        <v>27</v>
      </c>
      <c r="T284" s="30" t="s">
        <v>27</v>
      </c>
      <c r="U284" s="30" t="s">
        <v>27</v>
      </c>
      <c r="V284" s="30" t="s">
        <v>27</v>
      </c>
      <c r="W284" s="2" t="str">
        <f t="shared" si="10"/>
        <v>NOAESNDemurrage</v>
      </c>
      <c r="X284" s="2"/>
    </row>
    <row r="285" spans="1:24" ht="15">
      <c r="A285" s="2" t="str">
        <f>+IF(B285="N","",IF(COUNTIF(B:B,B285)&gt;1,COUNTIF(B$3:B285,B285),""))</f>
        <v/>
      </c>
      <c r="B285" s="2" t="str">
        <f>+IF(F285="Detention",IF(G285&amp;E285='Import Demurrage Detention'!$G$2&amp;'Import Demurrage Detention'!$C$3,"Y","N"),IF(G285&amp;E285='Import Demurrage Detention'!$H$2&amp;'Import Demurrage Detention'!$C$3,"Y","N"))</f>
        <v>N</v>
      </c>
      <c r="C285" s="30" t="s">
        <v>325</v>
      </c>
      <c r="D285" s="30" t="s">
        <v>5587</v>
      </c>
      <c r="E285" s="30" t="s">
        <v>20</v>
      </c>
      <c r="F285" s="30" t="s">
        <v>21</v>
      </c>
      <c r="G285" s="30" t="s">
        <v>327</v>
      </c>
      <c r="H285" s="31">
        <v>44034</v>
      </c>
      <c r="I285" s="30" t="s">
        <v>165</v>
      </c>
      <c r="J285" s="30" t="s">
        <v>65</v>
      </c>
      <c r="K285" s="70" t="s">
        <v>24</v>
      </c>
      <c r="L285" s="3" t="s">
        <v>25</v>
      </c>
      <c r="M285" s="3" t="s">
        <v>5557</v>
      </c>
      <c r="N285" s="30" t="s">
        <v>5607</v>
      </c>
      <c r="O285" s="30" t="s">
        <v>5456</v>
      </c>
      <c r="P285" s="30" t="s">
        <v>5621</v>
      </c>
      <c r="Q285" s="30" t="s">
        <v>50</v>
      </c>
      <c r="R285" s="30" t="s">
        <v>5609</v>
      </c>
      <c r="S285" s="30" t="s">
        <v>27</v>
      </c>
      <c r="T285" s="30" t="s">
        <v>27</v>
      </c>
      <c r="U285" s="30" t="s">
        <v>27</v>
      </c>
      <c r="V285" s="30" t="s">
        <v>27</v>
      </c>
      <c r="W285" s="2" t="str">
        <f t="shared" si="10"/>
        <v>NOOSLNDetention</v>
      </c>
      <c r="X285" s="2"/>
    </row>
    <row r="286" spans="1:24" ht="15">
      <c r="A286" s="2" t="str">
        <f>+IF(B286="N","",IF(COUNTIF(B:B,B286)&gt;1,COUNTIF(B$3:B286,B286),""))</f>
        <v/>
      </c>
      <c r="B286" s="2" t="str">
        <f>+IF(F286="Detention",IF(G286&amp;E286='Import Demurrage Detention'!$G$2&amp;'Import Demurrage Detention'!$C$3,"Y","N"),IF(G286&amp;E286='Import Demurrage Detention'!$H$2&amp;'Import Demurrage Detention'!$C$3,"Y","N"))</f>
        <v>N</v>
      </c>
      <c r="C286" s="30" t="s">
        <v>325</v>
      </c>
      <c r="D286" s="30" t="s">
        <v>5587</v>
      </c>
      <c r="E286" s="30" t="s">
        <v>20</v>
      </c>
      <c r="F286" s="30" t="s">
        <v>21</v>
      </c>
      <c r="G286" s="30" t="s">
        <v>327</v>
      </c>
      <c r="H286" s="31">
        <v>44034</v>
      </c>
      <c r="I286" s="30" t="s">
        <v>165</v>
      </c>
      <c r="J286" s="30" t="s">
        <v>65</v>
      </c>
      <c r="K286" s="70" t="s">
        <v>28</v>
      </c>
      <c r="L286" s="3" t="s">
        <v>25</v>
      </c>
      <c r="M286" s="3" t="s">
        <v>5557</v>
      </c>
      <c r="N286" s="30" t="s">
        <v>5609</v>
      </c>
      <c r="O286" s="30" t="s">
        <v>5456</v>
      </c>
      <c r="P286" s="30" t="s">
        <v>5619</v>
      </c>
      <c r="Q286" s="30" t="s">
        <v>50</v>
      </c>
      <c r="R286" s="30" t="s">
        <v>5610</v>
      </c>
      <c r="S286" s="30" t="s">
        <v>27</v>
      </c>
      <c r="T286" s="30" t="s">
        <v>27</v>
      </c>
      <c r="U286" s="30" t="s">
        <v>27</v>
      </c>
      <c r="V286" s="30" t="s">
        <v>27</v>
      </c>
      <c r="W286" s="2" t="str">
        <f t="shared" si="10"/>
        <v>NOOSLNDetention</v>
      </c>
      <c r="X286" s="2"/>
    </row>
    <row r="287" spans="1:24" ht="15">
      <c r="A287" s="2" t="str">
        <f>+IF(B287="N","",IF(COUNTIF(B:B,B287)&gt;1,COUNTIF(B$3:B287,B287),""))</f>
        <v/>
      </c>
      <c r="B287" s="2" t="str">
        <f>+IF(F287="Detention",IF(G287&amp;E287='Import Demurrage Detention'!$G$2&amp;'Import Demurrage Detention'!$C$3,"Y","N"),IF(G287&amp;E287='Import Demurrage Detention'!$H$2&amp;'Import Demurrage Detention'!$C$3,"Y","N"))</f>
        <v>N</v>
      </c>
      <c r="C287" s="30" t="s">
        <v>325</v>
      </c>
      <c r="D287" s="30" t="s">
        <v>5587</v>
      </c>
      <c r="E287" s="30" t="s">
        <v>20</v>
      </c>
      <c r="F287" s="30" t="s">
        <v>21</v>
      </c>
      <c r="G287" s="30" t="s">
        <v>327</v>
      </c>
      <c r="H287" s="31">
        <v>44034</v>
      </c>
      <c r="I287" s="30" t="s">
        <v>165</v>
      </c>
      <c r="J287" s="30" t="s">
        <v>65</v>
      </c>
      <c r="K287" s="70" t="s">
        <v>5391</v>
      </c>
      <c r="L287" s="3" t="s">
        <v>25</v>
      </c>
      <c r="M287" s="3" t="s">
        <v>5557</v>
      </c>
      <c r="N287" s="30" t="s">
        <v>5616</v>
      </c>
      <c r="O287" s="30" t="s">
        <v>5456</v>
      </c>
      <c r="P287" s="30" t="s">
        <v>5622</v>
      </c>
      <c r="Q287" s="30" t="s">
        <v>50</v>
      </c>
      <c r="R287" s="30" t="s">
        <v>5618</v>
      </c>
      <c r="S287" s="30" t="s">
        <v>27</v>
      </c>
      <c r="T287" s="30" t="s">
        <v>27</v>
      </c>
      <c r="U287" s="30" t="s">
        <v>27</v>
      </c>
      <c r="V287" s="30" t="s">
        <v>27</v>
      </c>
      <c r="W287" s="2" t="str">
        <f t="shared" si="10"/>
        <v>NOOSLNDetention</v>
      </c>
      <c r="X287" s="2"/>
    </row>
    <row r="288" spans="1:24" ht="15">
      <c r="A288" s="2" t="str">
        <f>+IF(B288="N","",IF(COUNTIF(B:B,B288)&gt;1,COUNTIF(B$3:B288,B288),""))</f>
        <v/>
      </c>
      <c r="B288" s="2" t="str">
        <f>+IF(F288="Detention",IF(G288&amp;E288='Import Demurrage Detention'!$G$2&amp;'Import Demurrage Detention'!$C$3,"Y","N"),IF(G288&amp;E288='Import Demurrage Detention'!$H$2&amp;'Import Demurrage Detention'!$C$3,"Y","N"))</f>
        <v>N</v>
      </c>
      <c r="C288" s="30" t="s">
        <v>325</v>
      </c>
      <c r="D288" s="30" t="s">
        <v>5587</v>
      </c>
      <c r="E288" s="30" t="s">
        <v>20</v>
      </c>
      <c r="F288" s="30" t="s">
        <v>21</v>
      </c>
      <c r="G288" s="30" t="s">
        <v>326</v>
      </c>
      <c r="H288" s="31">
        <v>44034</v>
      </c>
      <c r="I288" s="30" t="s">
        <v>165</v>
      </c>
      <c r="J288" s="30" t="s">
        <v>65</v>
      </c>
      <c r="K288" s="70" t="s">
        <v>24</v>
      </c>
      <c r="L288" s="3" t="s">
        <v>25</v>
      </c>
      <c r="M288" s="3" t="s">
        <v>5557</v>
      </c>
      <c r="N288" s="30" t="s">
        <v>5607</v>
      </c>
      <c r="O288" s="30" t="s">
        <v>5456</v>
      </c>
      <c r="P288" s="30" t="s">
        <v>5621</v>
      </c>
      <c r="Q288" s="30" t="s">
        <v>50</v>
      </c>
      <c r="R288" s="30" t="s">
        <v>5609</v>
      </c>
      <c r="S288" s="30" t="s">
        <v>27</v>
      </c>
      <c r="T288" s="30" t="s">
        <v>27</v>
      </c>
      <c r="U288" s="30" t="s">
        <v>27</v>
      </c>
      <c r="V288" s="30" t="s">
        <v>27</v>
      </c>
      <c r="W288" s="2" t="str">
        <f t="shared" si="10"/>
        <v>NODRMNDetention</v>
      </c>
      <c r="X288" s="2"/>
    </row>
    <row r="289" spans="1:24" ht="15">
      <c r="A289" s="2" t="str">
        <f>+IF(B289="N","",IF(COUNTIF(B:B,B289)&gt;1,COUNTIF(B$3:B289,B289),""))</f>
        <v/>
      </c>
      <c r="B289" s="2" t="str">
        <f>+IF(F289="Detention",IF(G289&amp;E289='Import Demurrage Detention'!$G$2&amp;'Import Demurrage Detention'!$C$3,"Y","N"),IF(G289&amp;E289='Import Demurrage Detention'!$H$2&amp;'Import Demurrage Detention'!$C$3,"Y","N"))</f>
        <v>N</v>
      </c>
      <c r="C289" s="30" t="s">
        <v>325</v>
      </c>
      <c r="D289" s="30" t="s">
        <v>5587</v>
      </c>
      <c r="E289" s="30" t="s">
        <v>20</v>
      </c>
      <c r="F289" s="30" t="s">
        <v>21</v>
      </c>
      <c r="G289" s="30" t="s">
        <v>326</v>
      </c>
      <c r="H289" s="31">
        <v>44034</v>
      </c>
      <c r="I289" s="30" t="s">
        <v>165</v>
      </c>
      <c r="J289" s="30" t="s">
        <v>65</v>
      </c>
      <c r="K289" s="70" t="s">
        <v>28</v>
      </c>
      <c r="L289" s="3" t="s">
        <v>25</v>
      </c>
      <c r="M289" s="3" t="s">
        <v>5557</v>
      </c>
      <c r="N289" s="30" t="s">
        <v>5609</v>
      </c>
      <c r="O289" s="30" t="s">
        <v>5456</v>
      </c>
      <c r="P289" s="30" t="s">
        <v>5619</v>
      </c>
      <c r="Q289" s="30" t="s">
        <v>50</v>
      </c>
      <c r="R289" s="30" t="s">
        <v>5610</v>
      </c>
      <c r="S289" s="30" t="s">
        <v>27</v>
      </c>
      <c r="T289" s="30" t="s">
        <v>27</v>
      </c>
      <c r="U289" s="30" t="s">
        <v>27</v>
      </c>
      <c r="V289" s="30" t="s">
        <v>27</v>
      </c>
      <c r="W289" s="2" t="str">
        <f t="shared" si="10"/>
        <v>NODRMNDetention</v>
      </c>
      <c r="X289" s="2"/>
    </row>
    <row r="290" spans="1:24" ht="15">
      <c r="A290" s="2" t="str">
        <f>+IF(B290="N","",IF(COUNTIF(B:B,B290)&gt;1,COUNTIF(B$3:B290,B290),""))</f>
        <v/>
      </c>
      <c r="B290" s="2" t="str">
        <f>+IF(F290="Detention",IF(G290&amp;E290='Import Demurrage Detention'!$G$2&amp;'Import Demurrage Detention'!$C$3,"Y","N"),IF(G290&amp;E290='Import Demurrage Detention'!$H$2&amp;'Import Demurrage Detention'!$C$3,"Y","N"))</f>
        <v>N</v>
      </c>
      <c r="C290" s="30" t="s">
        <v>325</v>
      </c>
      <c r="D290" s="30" t="s">
        <v>5587</v>
      </c>
      <c r="E290" s="30" t="s">
        <v>20</v>
      </c>
      <c r="F290" s="30" t="s">
        <v>21</v>
      </c>
      <c r="G290" s="30" t="s">
        <v>326</v>
      </c>
      <c r="H290" s="31">
        <v>44034</v>
      </c>
      <c r="I290" s="30" t="s">
        <v>165</v>
      </c>
      <c r="J290" s="30" t="s">
        <v>65</v>
      </c>
      <c r="K290" s="70" t="s">
        <v>5391</v>
      </c>
      <c r="L290" s="3" t="s">
        <v>25</v>
      </c>
      <c r="M290" s="3" t="s">
        <v>5557</v>
      </c>
      <c r="N290" s="30" t="s">
        <v>5616</v>
      </c>
      <c r="O290" s="30" t="s">
        <v>5456</v>
      </c>
      <c r="P290" s="30" t="s">
        <v>5622</v>
      </c>
      <c r="Q290" s="30" t="s">
        <v>50</v>
      </c>
      <c r="R290" s="30" t="s">
        <v>5618</v>
      </c>
      <c r="S290" s="30" t="s">
        <v>27</v>
      </c>
      <c r="T290" s="30" t="s">
        <v>27</v>
      </c>
      <c r="U290" s="30" t="s">
        <v>27</v>
      </c>
      <c r="V290" s="30" t="s">
        <v>27</v>
      </c>
      <c r="W290" s="2" t="str">
        <f t="shared" si="10"/>
        <v>NODRMNDetention</v>
      </c>
      <c r="X290" s="2"/>
    </row>
    <row r="291" spans="1:24" ht="15">
      <c r="A291" s="2" t="str">
        <f>+IF(B291="N","",IF(COUNTIF(B:B,B291)&gt;1,COUNTIF(B$3:B291,B291),""))</f>
        <v/>
      </c>
      <c r="B291" s="2" t="str">
        <f>+IF(F291="Detention",IF(G291&amp;E291='Import Demurrage Detention'!$G$2&amp;'Import Demurrage Detention'!$C$3,"Y","N"),IF(G291&amp;E291='Import Demurrage Detention'!$H$2&amp;'Import Demurrage Detention'!$C$3,"Y","N"))</f>
        <v>N</v>
      </c>
      <c r="C291" s="24" t="s">
        <v>4757</v>
      </c>
      <c r="D291" s="24" t="s">
        <v>4745</v>
      </c>
      <c r="E291" s="24" t="s">
        <v>20</v>
      </c>
      <c r="F291" s="24" t="s">
        <v>21</v>
      </c>
      <c r="G291" s="24" t="s">
        <v>4050</v>
      </c>
      <c r="H291" s="4">
        <v>45180</v>
      </c>
      <c r="I291" s="24" t="s">
        <v>5299</v>
      </c>
      <c r="J291" s="24" t="s">
        <v>23</v>
      </c>
      <c r="K291" s="69" t="s">
        <v>24</v>
      </c>
      <c r="L291" s="24" t="s">
        <v>25</v>
      </c>
      <c r="M291" s="24" t="s">
        <v>5300</v>
      </c>
      <c r="N291" s="24" t="s">
        <v>153</v>
      </c>
      <c r="O291" s="3" t="s">
        <v>27</v>
      </c>
      <c r="P291" s="3" t="s">
        <v>27</v>
      </c>
      <c r="Q291" s="24" t="s">
        <v>27</v>
      </c>
      <c r="R291" s="24" t="s">
        <v>27</v>
      </c>
      <c r="S291" s="24" t="s">
        <v>27</v>
      </c>
      <c r="T291" s="24" t="s">
        <v>27</v>
      </c>
      <c r="U291" s="24" t="s">
        <v>27</v>
      </c>
      <c r="V291" s="24" t="s">
        <v>27</v>
      </c>
      <c r="W291" s="2" t="str">
        <f t="shared" si="10"/>
        <v>PAPACNDetention</v>
      </c>
      <c r="X291" s="2"/>
    </row>
    <row r="292" spans="1:24" ht="15">
      <c r="A292" s="2" t="str">
        <f>+IF(B292="N","",IF(COUNTIF(B:B,B292)&gt;1,COUNTIF(B$3:B292,B292),""))</f>
        <v/>
      </c>
      <c r="B292" s="2" t="str">
        <f>+IF(F292="Detention",IF(G292&amp;E292='Import Demurrage Detention'!$G$2&amp;'Import Demurrage Detention'!$C$3,"Y","N"),IF(G292&amp;E292='Import Demurrage Detention'!$H$2&amp;'Import Demurrage Detention'!$C$3,"Y","N"))</f>
        <v>N</v>
      </c>
      <c r="C292" s="24" t="s">
        <v>4757</v>
      </c>
      <c r="D292" s="24" t="s">
        <v>4745</v>
      </c>
      <c r="E292" s="24" t="s">
        <v>20</v>
      </c>
      <c r="F292" s="24" t="s">
        <v>21</v>
      </c>
      <c r="G292" s="24" t="s">
        <v>4050</v>
      </c>
      <c r="H292" s="4">
        <v>45180</v>
      </c>
      <c r="I292" s="24" t="s">
        <v>5299</v>
      </c>
      <c r="J292" s="24" t="s">
        <v>23</v>
      </c>
      <c r="K292" s="69" t="s">
        <v>5244</v>
      </c>
      <c r="L292" s="24" t="s">
        <v>25</v>
      </c>
      <c r="M292" s="24" t="s">
        <v>5300</v>
      </c>
      <c r="N292" s="24" t="s">
        <v>153</v>
      </c>
      <c r="O292" s="3" t="s">
        <v>27</v>
      </c>
      <c r="P292" s="3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" t="str">
        <f t="shared" si="10"/>
        <v>PAPACNDetention</v>
      </c>
    </row>
    <row r="293" spans="1:24" ht="15">
      <c r="A293" s="2" t="str">
        <f>+IF(B293="N","",IF(COUNTIF(B:B,B293)&gt;1,COUNTIF(B$3:B293,B293),""))</f>
        <v/>
      </c>
      <c r="B293" s="2" t="str">
        <f>+IF(F293="Detention",IF(G293&amp;E293='Import Demurrage Detention'!$G$2&amp;'Import Demurrage Detention'!$C$3,"Y","N"),IF(G293&amp;E293='Import Demurrage Detention'!$H$2&amp;'Import Demurrage Detention'!$C$3,"Y","N"))</f>
        <v>N</v>
      </c>
      <c r="C293" s="30" t="s">
        <v>4757</v>
      </c>
      <c r="D293" s="30" t="s">
        <v>4745</v>
      </c>
      <c r="E293" s="30" t="s">
        <v>20</v>
      </c>
      <c r="F293" s="30" t="s">
        <v>21</v>
      </c>
      <c r="G293" s="30" t="s">
        <v>4050</v>
      </c>
      <c r="H293" s="4">
        <v>45180</v>
      </c>
      <c r="I293" s="30" t="s">
        <v>5299</v>
      </c>
      <c r="J293" s="30" t="s">
        <v>23</v>
      </c>
      <c r="K293" s="70" t="s">
        <v>44</v>
      </c>
      <c r="L293" s="30" t="s">
        <v>25</v>
      </c>
      <c r="M293" s="30" t="s">
        <v>5300</v>
      </c>
      <c r="N293" s="30" t="s">
        <v>153</v>
      </c>
      <c r="O293" s="30" t="s">
        <v>27</v>
      </c>
      <c r="P293" s="30" t="s">
        <v>27</v>
      </c>
      <c r="Q293" s="30" t="s">
        <v>27</v>
      </c>
      <c r="R293" s="30" t="s">
        <v>27</v>
      </c>
      <c r="S293" s="30" t="s">
        <v>27</v>
      </c>
      <c r="T293" s="30" t="s">
        <v>27</v>
      </c>
      <c r="U293" s="30" t="s">
        <v>27</v>
      </c>
      <c r="V293" s="30" t="s">
        <v>27</v>
      </c>
      <c r="W293" s="2" t="str">
        <f t="shared" si="10"/>
        <v>PAPACNDetention</v>
      </c>
    </row>
    <row r="294" spans="1:24" ht="15">
      <c r="A294" s="2" t="str">
        <f>+IF(B294="N","",IF(COUNTIF(B:B,B294)&gt;1,COUNTIF(B$3:B294,B294),""))</f>
        <v/>
      </c>
      <c r="B294" s="2" t="str">
        <f>+IF(F294="Detention",IF(G294&amp;E294='Import Demurrage Detention'!$G$2&amp;'Import Demurrage Detention'!$C$3,"Y","N"),IF(G294&amp;E294='Import Demurrage Detention'!$H$2&amp;'Import Demurrage Detention'!$C$3,"Y","N"))</f>
        <v>N</v>
      </c>
      <c r="C294" s="3" t="s">
        <v>338</v>
      </c>
      <c r="D294" s="3" t="s">
        <v>38</v>
      </c>
      <c r="E294" s="3" t="s">
        <v>20</v>
      </c>
      <c r="F294" s="3" t="s">
        <v>21</v>
      </c>
      <c r="G294" s="3" t="s">
        <v>339</v>
      </c>
      <c r="H294" s="4">
        <v>45180</v>
      </c>
      <c r="I294" s="3" t="s">
        <v>68</v>
      </c>
      <c r="J294" s="3" t="s">
        <v>23</v>
      </c>
      <c r="K294" s="68" t="s">
        <v>24</v>
      </c>
      <c r="L294" s="3" t="s">
        <v>25</v>
      </c>
      <c r="M294" s="3" t="s">
        <v>5518</v>
      </c>
      <c r="N294" s="3" t="s">
        <v>42</v>
      </c>
      <c r="O294" s="3" t="s">
        <v>27</v>
      </c>
      <c r="P294" s="3" t="s">
        <v>27</v>
      </c>
      <c r="Q294" s="3" t="s">
        <v>27</v>
      </c>
      <c r="R294" s="3" t="s">
        <v>27</v>
      </c>
      <c r="S294" s="3" t="s">
        <v>27</v>
      </c>
      <c r="T294" s="3" t="s">
        <v>27</v>
      </c>
      <c r="U294" s="3" t="s">
        <v>27</v>
      </c>
      <c r="V294" s="3" t="s">
        <v>27</v>
      </c>
      <c r="W294" s="2" t="str">
        <f t="shared" si="10"/>
        <v>PYASUNDetention</v>
      </c>
    </row>
    <row r="295" spans="1:24" ht="15">
      <c r="A295" s="2" t="str">
        <f>+IF(B295="N","",IF(COUNTIF(B:B,B295)&gt;1,COUNTIF(B$3:B295,B295),""))</f>
        <v/>
      </c>
      <c r="B295" s="2" t="str">
        <f>+IF(F295="Detention",IF(G295&amp;E295='Import Demurrage Detention'!$G$2&amp;'Import Demurrage Detention'!$C$3,"Y","N"),IF(G295&amp;E295='Import Demurrage Detention'!$H$2&amp;'Import Demurrage Detention'!$C$3,"Y","N"))</f>
        <v>N</v>
      </c>
      <c r="C295" s="3" t="s">
        <v>338</v>
      </c>
      <c r="D295" s="3" t="s">
        <v>38</v>
      </c>
      <c r="E295" s="3" t="s">
        <v>20</v>
      </c>
      <c r="F295" s="3" t="s">
        <v>21</v>
      </c>
      <c r="G295" s="3" t="s">
        <v>339</v>
      </c>
      <c r="H295" s="4">
        <v>45180</v>
      </c>
      <c r="I295" s="3" t="s">
        <v>68</v>
      </c>
      <c r="J295" s="3" t="s">
        <v>23</v>
      </c>
      <c r="K295" s="68" t="s">
        <v>5244</v>
      </c>
      <c r="L295" s="3" t="s">
        <v>25</v>
      </c>
      <c r="M295" s="3" t="s">
        <v>5518</v>
      </c>
      <c r="N295" s="3" t="s">
        <v>43</v>
      </c>
      <c r="O295" s="3" t="s">
        <v>27</v>
      </c>
      <c r="P295" s="3" t="s">
        <v>27</v>
      </c>
      <c r="Q295" s="3" t="s">
        <v>27</v>
      </c>
      <c r="R295" s="3" t="s">
        <v>27</v>
      </c>
      <c r="S295" s="3" t="s">
        <v>27</v>
      </c>
      <c r="T295" s="3" t="s">
        <v>27</v>
      </c>
      <c r="U295" s="3" t="s">
        <v>27</v>
      </c>
      <c r="V295" s="3" t="s">
        <v>27</v>
      </c>
      <c r="W295" s="2" t="str">
        <f t="shared" si="10"/>
        <v>PYASUNDetention</v>
      </c>
    </row>
    <row r="296" spans="1:24" ht="15">
      <c r="A296" s="2" t="str">
        <f>+IF(B296="N","",IF(COUNTIF(B:B,B296)&gt;1,COUNTIF(B$3:B296,B296),""))</f>
        <v/>
      </c>
      <c r="B296" s="2" t="str">
        <f>+IF(F296="Detention",IF(G296&amp;E296='Import Demurrage Detention'!$G$2&amp;'Import Demurrage Detention'!$C$3,"Y","N"),IF(G296&amp;E296='Import Demurrage Detention'!$H$2&amp;'Import Demurrage Detention'!$C$3,"Y","N"))</f>
        <v>N</v>
      </c>
      <c r="C296" s="30" t="s">
        <v>338</v>
      </c>
      <c r="D296" s="30" t="s">
        <v>38</v>
      </c>
      <c r="E296" s="30" t="s">
        <v>20</v>
      </c>
      <c r="F296" s="30" t="s">
        <v>21</v>
      </c>
      <c r="G296" s="30" t="s">
        <v>339</v>
      </c>
      <c r="H296" s="4">
        <v>45180</v>
      </c>
      <c r="I296" s="30" t="s">
        <v>68</v>
      </c>
      <c r="J296" s="30" t="s">
        <v>23</v>
      </c>
      <c r="K296" s="70" t="s">
        <v>44</v>
      </c>
      <c r="L296" s="30" t="s">
        <v>25</v>
      </c>
      <c r="M296" s="30" t="s">
        <v>5518</v>
      </c>
      <c r="N296" s="30" t="s">
        <v>43</v>
      </c>
      <c r="O296" s="30" t="s">
        <v>27</v>
      </c>
      <c r="P296" s="30" t="s">
        <v>27</v>
      </c>
      <c r="Q296" s="30" t="s">
        <v>27</v>
      </c>
      <c r="R296" s="30" t="s">
        <v>27</v>
      </c>
      <c r="S296" s="30" t="s">
        <v>27</v>
      </c>
      <c r="T296" s="30" t="s">
        <v>27</v>
      </c>
      <c r="U296" s="30" t="s">
        <v>27</v>
      </c>
      <c r="V296" s="30" t="s">
        <v>27</v>
      </c>
      <c r="W296" s="2" t="str">
        <f t="shared" si="10"/>
        <v>PYASUNDetention</v>
      </c>
    </row>
    <row r="297" spans="1:24" ht="15">
      <c r="A297" s="2" t="str">
        <f>+IF(B297="N","",IF(COUNTIF(B:B,B297)&gt;1,COUNTIF(B$3:B297,B297),""))</f>
        <v/>
      </c>
      <c r="B297" s="2" t="str">
        <f>+IF(F297="Detention",IF(G297&amp;E297='Import Demurrage Detention'!$G$2&amp;'Import Demurrage Detention'!$C$3,"Y","N"),IF(G297&amp;E297='Import Demurrage Detention'!$H$2&amp;'Import Demurrage Detention'!$C$3,"Y","N"))</f>
        <v>N</v>
      </c>
      <c r="C297" s="24" t="s">
        <v>4775</v>
      </c>
      <c r="D297" s="24" t="s">
        <v>4773</v>
      </c>
      <c r="E297" s="24" t="s">
        <v>20</v>
      </c>
      <c r="F297" s="24" t="s">
        <v>21</v>
      </c>
      <c r="G297" s="24" t="s">
        <v>4083</v>
      </c>
      <c r="H297" s="31">
        <v>45180</v>
      </c>
      <c r="I297" s="24" t="s">
        <v>84</v>
      </c>
      <c r="J297" s="24" t="s">
        <v>23</v>
      </c>
      <c r="K297" s="69" t="s">
        <v>24</v>
      </c>
      <c r="L297" s="24" t="s">
        <v>25</v>
      </c>
      <c r="M297" s="24" t="s">
        <v>5360</v>
      </c>
      <c r="N297" s="24" t="s">
        <v>43</v>
      </c>
      <c r="O297" s="24" t="s">
        <v>7149</v>
      </c>
      <c r="P297" s="24" t="s">
        <v>4748</v>
      </c>
      <c r="Q297" s="24" t="s">
        <v>7150</v>
      </c>
      <c r="R297" s="24" t="s">
        <v>7151</v>
      </c>
      <c r="S297" s="24" t="s">
        <v>27</v>
      </c>
      <c r="T297" s="24" t="s">
        <v>27</v>
      </c>
      <c r="U297" s="24" t="s">
        <v>27</v>
      </c>
      <c r="V297" s="24" t="s">
        <v>27</v>
      </c>
      <c r="W297" s="2" t="str">
        <f t="shared" si="10"/>
        <v>PECALNDetention</v>
      </c>
    </row>
    <row r="298" spans="1:24" ht="15">
      <c r="A298" s="2" t="str">
        <f>+IF(B298="N","",IF(COUNTIF(B:B,B298)&gt;1,COUNTIF(B$3:B298,B298),""))</f>
        <v/>
      </c>
      <c r="B298" s="2" t="str">
        <f>+IF(F298="Detention",IF(G298&amp;E298='Import Demurrage Detention'!$G$2&amp;'Import Demurrage Detention'!$C$3,"Y","N"),IF(G298&amp;E298='Import Demurrage Detention'!$H$2&amp;'Import Demurrage Detention'!$C$3,"Y","N"))</f>
        <v>N</v>
      </c>
      <c r="C298" s="24" t="s">
        <v>4775</v>
      </c>
      <c r="D298" s="24" t="s">
        <v>4773</v>
      </c>
      <c r="E298" s="24" t="s">
        <v>20</v>
      </c>
      <c r="F298" s="24" t="s">
        <v>21</v>
      </c>
      <c r="G298" s="24" t="s">
        <v>4083</v>
      </c>
      <c r="H298" s="31">
        <v>45180</v>
      </c>
      <c r="I298" s="24" t="s">
        <v>84</v>
      </c>
      <c r="J298" s="24" t="s">
        <v>23</v>
      </c>
      <c r="K298" s="69" t="s">
        <v>5244</v>
      </c>
      <c r="L298" s="24" t="s">
        <v>25</v>
      </c>
      <c r="M298" s="24" t="s">
        <v>5360</v>
      </c>
      <c r="N298" s="24" t="s">
        <v>4748</v>
      </c>
      <c r="O298" s="24" t="s">
        <v>7149</v>
      </c>
      <c r="P298" s="24" t="s">
        <v>360</v>
      </c>
      <c r="Q298" s="24" t="s">
        <v>7150</v>
      </c>
      <c r="R298" s="24" t="s">
        <v>35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" t="str">
        <f t="shared" si="10"/>
        <v>PECALNDetention</v>
      </c>
    </row>
    <row r="299" spans="1:24" ht="15">
      <c r="A299" s="2" t="str">
        <f>+IF(B299="N","",IF(COUNTIF(B:B,B299)&gt;1,COUNTIF(B$3:B299,B299),""))</f>
        <v/>
      </c>
      <c r="B299" s="2" t="str">
        <f>+IF(F299="Detention",IF(G299&amp;E299='Import Demurrage Detention'!$G$2&amp;'Import Demurrage Detention'!$C$3,"Y","N"),IF(G299&amp;E299='Import Demurrage Detention'!$H$2&amp;'Import Demurrage Detention'!$C$3,"Y","N"))</f>
        <v>N</v>
      </c>
      <c r="C299" s="30" t="s">
        <v>4775</v>
      </c>
      <c r="D299" s="30" t="s">
        <v>4773</v>
      </c>
      <c r="E299" s="30" t="s">
        <v>20</v>
      </c>
      <c r="F299" s="30" t="s">
        <v>21</v>
      </c>
      <c r="G299" s="30" t="s">
        <v>4083</v>
      </c>
      <c r="H299" s="31">
        <v>45180</v>
      </c>
      <c r="I299" s="30" t="s">
        <v>84</v>
      </c>
      <c r="J299" s="30" t="s">
        <v>23</v>
      </c>
      <c r="K299" s="70" t="s">
        <v>44</v>
      </c>
      <c r="L299" s="30" t="s">
        <v>25</v>
      </c>
      <c r="M299" s="3" t="s">
        <v>5360</v>
      </c>
      <c r="N299" s="30" t="s">
        <v>153</v>
      </c>
      <c r="O299" s="30" t="s">
        <v>111</v>
      </c>
      <c r="P299" s="30" t="s">
        <v>151</v>
      </c>
      <c r="Q299" s="30" t="s">
        <v>27</v>
      </c>
      <c r="R299" s="30" t="s">
        <v>27</v>
      </c>
      <c r="S299" s="30" t="s">
        <v>27</v>
      </c>
      <c r="T299" s="30" t="s">
        <v>27</v>
      </c>
      <c r="U299" s="30" t="s">
        <v>27</v>
      </c>
      <c r="V299" s="30" t="s">
        <v>27</v>
      </c>
      <c r="W299" s="2" t="str">
        <f t="shared" si="10"/>
        <v>PECALNDetention</v>
      </c>
    </row>
    <row r="300" spans="1:24" ht="15">
      <c r="A300" s="2" t="str">
        <f>+IF(B300="N","",IF(COUNTIF(B:B,B300)&gt;1,COUNTIF(B$3:B300,B300),""))</f>
        <v/>
      </c>
      <c r="B300" s="2" t="str">
        <f>+IF(F300="Detention",IF(G300&amp;E300='Import Demurrage Detention'!$G$2&amp;'Import Demurrage Detention'!$C$3,"Y","N"),IF(G300&amp;E300='Import Demurrage Detention'!$H$2&amp;'Import Demurrage Detention'!$C$3,"Y","N"))</f>
        <v>N</v>
      </c>
      <c r="C300" s="3" t="s">
        <v>340</v>
      </c>
      <c r="D300" s="3" t="s">
        <v>5417</v>
      </c>
      <c r="E300" s="3" t="s">
        <v>20</v>
      </c>
      <c r="F300" s="3" t="s">
        <v>21</v>
      </c>
      <c r="G300" s="3" t="s">
        <v>342</v>
      </c>
      <c r="H300" s="4">
        <v>45180</v>
      </c>
      <c r="I300" s="82" t="s">
        <v>5633</v>
      </c>
      <c r="J300" s="82" t="s">
        <v>23</v>
      </c>
      <c r="K300" s="82" t="s">
        <v>24</v>
      </c>
      <c r="L300" s="82" t="s">
        <v>25</v>
      </c>
      <c r="M300" s="82" t="s">
        <v>7097</v>
      </c>
      <c r="N300" s="82" t="s">
        <v>7098</v>
      </c>
      <c r="O300" s="82" t="s">
        <v>5430</v>
      </c>
      <c r="P300" s="82" t="s">
        <v>6740</v>
      </c>
      <c r="Q300" s="82" t="s">
        <v>27</v>
      </c>
      <c r="R300" s="82" t="s">
        <v>27</v>
      </c>
      <c r="S300" s="82" t="s">
        <v>27</v>
      </c>
      <c r="T300" s="82" t="s">
        <v>27</v>
      </c>
      <c r="U300" s="82" t="s">
        <v>27</v>
      </c>
      <c r="V300" s="3" t="s">
        <v>27</v>
      </c>
      <c r="W300" s="2" t="str">
        <f t="shared" si="10"/>
        <v>PHCEBNDetention</v>
      </c>
    </row>
    <row r="301" spans="1:24" ht="15">
      <c r="A301" s="2" t="str">
        <f>+IF(B301="N","",IF(COUNTIF(B:B,B301)&gt;1,COUNTIF(B$3:B301,B301),""))</f>
        <v/>
      </c>
      <c r="B301" s="2" t="str">
        <f>+IF(F301="Detention",IF(G301&amp;E301='Import Demurrage Detention'!$G$2&amp;'Import Demurrage Detention'!$C$3,"Y","N"),IF(G301&amp;E301='Import Demurrage Detention'!$H$2&amp;'Import Demurrage Detention'!$C$3,"Y","N"))</f>
        <v>N</v>
      </c>
      <c r="C301" s="3" t="s">
        <v>340</v>
      </c>
      <c r="D301" s="3" t="s">
        <v>5417</v>
      </c>
      <c r="E301" s="3" t="s">
        <v>20</v>
      </c>
      <c r="F301" s="3" t="s">
        <v>21</v>
      </c>
      <c r="G301" s="3" t="s">
        <v>342</v>
      </c>
      <c r="H301" s="4">
        <v>45180</v>
      </c>
      <c r="I301" s="82" t="s">
        <v>5633</v>
      </c>
      <c r="J301" s="82" t="s">
        <v>23</v>
      </c>
      <c r="K301" s="82" t="s">
        <v>51</v>
      </c>
      <c r="L301" s="82" t="s">
        <v>25</v>
      </c>
      <c r="M301" s="82" t="s">
        <v>7097</v>
      </c>
      <c r="N301" s="82" t="s">
        <v>7098</v>
      </c>
      <c r="O301" s="82" t="s">
        <v>5430</v>
      </c>
      <c r="P301" s="82" t="s">
        <v>6740</v>
      </c>
      <c r="Q301" s="82" t="s">
        <v>27</v>
      </c>
      <c r="R301" s="82" t="s">
        <v>27</v>
      </c>
      <c r="S301" s="82" t="s">
        <v>27</v>
      </c>
      <c r="T301" s="82" t="s">
        <v>27</v>
      </c>
      <c r="U301" s="82" t="s">
        <v>27</v>
      </c>
      <c r="V301" s="3" t="s">
        <v>27</v>
      </c>
      <c r="W301" s="2" t="str">
        <f t="shared" si="10"/>
        <v>PHCEBNDetention</v>
      </c>
    </row>
    <row r="302" spans="1:24" ht="15">
      <c r="A302" s="2" t="str">
        <f>+IF(B302="N","",IF(COUNTIF(B:B,B302)&gt;1,COUNTIF(B$3:B302,B302),""))</f>
        <v/>
      </c>
      <c r="B302" s="2" t="str">
        <f>+IF(F302="Detention",IF(G302&amp;E302='Import Demurrage Detention'!$G$2&amp;'Import Demurrage Detention'!$C$3,"Y","N"),IF(G302&amp;E302='Import Demurrage Detention'!$H$2&amp;'Import Demurrage Detention'!$C$3,"Y","N"))</f>
        <v>N</v>
      </c>
      <c r="C302" s="3" t="s">
        <v>340</v>
      </c>
      <c r="D302" s="3" t="s">
        <v>5417</v>
      </c>
      <c r="E302" s="3" t="s">
        <v>20</v>
      </c>
      <c r="F302" s="3" t="s">
        <v>21</v>
      </c>
      <c r="G302" s="3" t="s">
        <v>342</v>
      </c>
      <c r="H302" s="4">
        <v>45180</v>
      </c>
      <c r="I302" s="82" t="s">
        <v>5633</v>
      </c>
      <c r="J302" s="82" t="s">
        <v>23</v>
      </c>
      <c r="K302" s="82" t="s">
        <v>5244</v>
      </c>
      <c r="L302" s="82" t="s">
        <v>25</v>
      </c>
      <c r="M302" s="82" t="s">
        <v>7097</v>
      </c>
      <c r="N302" s="82" t="s">
        <v>7099</v>
      </c>
      <c r="O302" s="82" t="s">
        <v>5430</v>
      </c>
      <c r="P302" s="82" t="s">
        <v>7100</v>
      </c>
      <c r="Q302" s="82" t="s">
        <v>27</v>
      </c>
      <c r="R302" s="82" t="s">
        <v>27</v>
      </c>
      <c r="S302" s="82" t="s">
        <v>27</v>
      </c>
      <c r="T302" s="82" t="s">
        <v>27</v>
      </c>
      <c r="U302" s="82" t="s">
        <v>27</v>
      </c>
      <c r="V302" s="3" t="s">
        <v>27</v>
      </c>
      <c r="W302" s="2" t="str">
        <f t="shared" si="10"/>
        <v>PHCEBNDetention</v>
      </c>
    </row>
    <row r="303" spans="1:24" ht="15">
      <c r="A303" s="2" t="str">
        <f>+IF(B303="N","",IF(COUNTIF(B:B,B303)&gt;1,COUNTIF(B$3:B303,B303),""))</f>
        <v/>
      </c>
      <c r="B303" s="2" t="str">
        <f>+IF(F303="Detention",IF(G303&amp;E303='Import Demurrage Detention'!$G$2&amp;'Import Demurrage Detention'!$C$3,"Y","N"),IF(G303&amp;E303='Import Demurrage Detention'!$H$2&amp;'Import Demurrage Detention'!$C$3,"Y","N"))</f>
        <v>N</v>
      </c>
      <c r="C303" s="3" t="s">
        <v>340</v>
      </c>
      <c r="D303" s="3" t="s">
        <v>5417</v>
      </c>
      <c r="E303" s="3" t="s">
        <v>20</v>
      </c>
      <c r="F303" s="3" t="s">
        <v>21</v>
      </c>
      <c r="G303" s="3" t="s">
        <v>342</v>
      </c>
      <c r="H303" s="4">
        <v>45180</v>
      </c>
      <c r="I303" s="82" t="s">
        <v>5633</v>
      </c>
      <c r="J303" s="82" t="s">
        <v>23</v>
      </c>
      <c r="K303" s="82" t="s">
        <v>44</v>
      </c>
      <c r="L303" s="82" t="s">
        <v>25</v>
      </c>
      <c r="M303" s="82" t="s">
        <v>7097</v>
      </c>
      <c r="N303" s="82" t="s">
        <v>7099</v>
      </c>
      <c r="O303" s="82" t="s">
        <v>5430</v>
      </c>
      <c r="P303" s="82" t="s">
        <v>7100</v>
      </c>
      <c r="Q303" s="82" t="s">
        <v>27</v>
      </c>
      <c r="R303" s="82" t="s">
        <v>27</v>
      </c>
      <c r="S303" s="82" t="s">
        <v>27</v>
      </c>
      <c r="T303" s="82" t="s">
        <v>27</v>
      </c>
      <c r="U303" s="82" t="s">
        <v>27</v>
      </c>
      <c r="V303" s="3" t="s">
        <v>27</v>
      </c>
      <c r="W303" s="2" t="str">
        <f t="shared" ref="W303" si="17">+G303&amp;E303&amp;F303</f>
        <v>PHCEBNDetention</v>
      </c>
    </row>
    <row r="304" spans="1:24" ht="15">
      <c r="A304" s="2" t="str">
        <f>+IF(B304="N","",IF(COUNTIF(B:B,B304)&gt;1,COUNTIF(B$3:B304,B304),""))</f>
        <v/>
      </c>
      <c r="B304" s="2" t="str">
        <f>+IF(F304="Detention",IF(G304&amp;E304='Import Demurrage Detention'!$G$2&amp;'Import Demurrage Detention'!$C$3,"Y","N"),IF(G304&amp;E304='Import Demurrage Detention'!$H$2&amp;'Import Demurrage Detention'!$C$3,"Y","N"))</f>
        <v>N</v>
      </c>
      <c r="C304" s="3" t="s">
        <v>340</v>
      </c>
      <c r="D304" s="3" t="s">
        <v>5417</v>
      </c>
      <c r="E304" s="3" t="s">
        <v>20</v>
      </c>
      <c r="F304" s="3" t="s">
        <v>21</v>
      </c>
      <c r="G304" s="3" t="s">
        <v>343</v>
      </c>
      <c r="H304" s="4">
        <v>45180</v>
      </c>
      <c r="I304" s="82" t="s">
        <v>5633</v>
      </c>
      <c r="J304" s="82" t="s">
        <v>23</v>
      </c>
      <c r="K304" s="82" t="s">
        <v>24</v>
      </c>
      <c r="L304" s="82" t="s">
        <v>25</v>
      </c>
      <c r="M304" s="82" t="s">
        <v>7097</v>
      </c>
      <c r="N304" s="82" t="s">
        <v>7098</v>
      </c>
      <c r="O304" s="82" t="s">
        <v>5430</v>
      </c>
      <c r="P304" s="82" t="s">
        <v>6740</v>
      </c>
      <c r="Q304" s="82" t="s">
        <v>27</v>
      </c>
      <c r="R304" s="82" t="s">
        <v>27</v>
      </c>
      <c r="S304" s="82" t="s">
        <v>27</v>
      </c>
      <c r="T304" s="82" t="s">
        <v>27</v>
      </c>
      <c r="U304" s="82" t="s">
        <v>27</v>
      </c>
      <c r="V304" s="3" t="s">
        <v>27</v>
      </c>
      <c r="W304" s="2" t="s">
        <v>6766</v>
      </c>
    </row>
    <row r="305" spans="1:24" ht="15">
      <c r="A305" s="2" t="str">
        <f>+IF(B305="N","",IF(COUNTIF(B:B,B305)&gt;1,COUNTIF(B$3:B305,B305),""))</f>
        <v/>
      </c>
      <c r="B305" s="2" t="str">
        <f>+IF(F305="Detention",IF(G305&amp;E305='Import Demurrage Detention'!$G$2&amp;'Import Demurrage Detention'!$C$3,"Y","N"),IF(G305&amp;E305='Import Demurrage Detention'!$H$2&amp;'Import Demurrage Detention'!$C$3,"Y","N"))</f>
        <v>N</v>
      </c>
      <c r="C305" s="3" t="s">
        <v>340</v>
      </c>
      <c r="D305" s="3" t="s">
        <v>5417</v>
      </c>
      <c r="E305" s="3" t="s">
        <v>20</v>
      </c>
      <c r="F305" s="3" t="s">
        <v>21</v>
      </c>
      <c r="G305" s="3" t="s">
        <v>343</v>
      </c>
      <c r="H305" s="4">
        <v>45180</v>
      </c>
      <c r="I305" s="82" t="s">
        <v>5633</v>
      </c>
      <c r="J305" s="82" t="s">
        <v>23</v>
      </c>
      <c r="K305" s="82" t="s">
        <v>51</v>
      </c>
      <c r="L305" s="82" t="s">
        <v>25</v>
      </c>
      <c r="M305" s="82" t="s">
        <v>7097</v>
      </c>
      <c r="N305" s="82" t="s">
        <v>7098</v>
      </c>
      <c r="O305" s="82" t="s">
        <v>5430</v>
      </c>
      <c r="P305" s="82" t="s">
        <v>6740</v>
      </c>
      <c r="Q305" s="82" t="s">
        <v>27</v>
      </c>
      <c r="R305" s="82" t="s">
        <v>27</v>
      </c>
      <c r="S305" s="82" t="s">
        <v>27</v>
      </c>
      <c r="T305" s="82" t="s">
        <v>27</v>
      </c>
      <c r="U305" s="82" t="s">
        <v>27</v>
      </c>
      <c r="V305" s="3" t="s">
        <v>27</v>
      </c>
      <c r="W305" s="2" t="s">
        <v>6766</v>
      </c>
    </row>
    <row r="306" spans="1:24" ht="15">
      <c r="A306" s="2" t="str">
        <f>+IF(B306="N","",IF(COUNTIF(B:B,B306)&gt;1,COUNTIF(B$3:B306,B306),""))</f>
        <v/>
      </c>
      <c r="B306" s="2" t="str">
        <f>+IF(F306="Detention",IF(G306&amp;E306='Import Demurrage Detention'!$G$2&amp;'Import Demurrage Detention'!$C$3,"Y","N"),IF(G306&amp;E306='Import Demurrage Detention'!$H$2&amp;'Import Demurrage Detention'!$C$3,"Y","N"))</f>
        <v>N</v>
      </c>
      <c r="C306" s="3" t="s">
        <v>340</v>
      </c>
      <c r="D306" s="3" t="s">
        <v>5417</v>
      </c>
      <c r="E306" s="3" t="s">
        <v>20</v>
      </c>
      <c r="F306" s="3" t="s">
        <v>21</v>
      </c>
      <c r="G306" s="3" t="s">
        <v>343</v>
      </c>
      <c r="H306" s="4">
        <v>45180</v>
      </c>
      <c r="I306" s="82" t="s">
        <v>5633</v>
      </c>
      <c r="J306" s="82" t="s">
        <v>23</v>
      </c>
      <c r="K306" s="82" t="s">
        <v>5244</v>
      </c>
      <c r="L306" s="82" t="s">
        <v>25</v>
      </c>
      <c r="M306" s="82" t="s">
        <v>7097</v>
      </c>
      <c r="N306" s="82" t="s">
        <v>7099</v>
      </c>
      <c r="O306" s="82" t="s">
        <v>5430</v>
      </c>
      <c r="P306" s="82" t="s">
        <v>7100</v>
      </c>
      <c r="Q306" s="82" t="s">
        <v>27</v>
      </c>
      <c r="R306" s="82" t="s">
        <v>27</v>
      </c>
      <c r="S306" s="82" t="s">
        <v>27</v>
      </c>
      <c r="T306" s="82" t="s">
        <v>27</v>
      </c>
      <c r="U306" s="82" t="s">
        <v>27</v>
      </c>
      <c r="V306" s="3" t="s">
        <v>27</v>
      </c>
      <c r="W306" s="2" t="s">
        <v>6766</v>
      </c>
    </row>
    <row r="307" spans="1:24" ht="15">
      <c r="A307" s="2" t="str">
        <f>+IF(B307="N","",IF(COUNTIF(B:B,B307)&gt;1,COUNTIF(B$3:B307,B307),""))</f>
        <v/>
      </c>
      <c r="B307" s="2" t="str">
        <f>+IF(F307="Detention",IF(G307&amp;E307='Import Demurrage Detention'!$G$2&amp;'Import Demurrage Detention'!$C$3,"Y","N"),IF(G307&amp;E307='Import Demurrage Detention'!$H$2&amp;'Import Demurrage Detention'!$C$3,"Y","N"))</f>
        <v>N</v>
      </c>
      <c r="C307" s="3" t="s">
        <v>340</v>
      </c>
      <c r="D307" s="3" t="s">
        <v>5417</v>
      </c>
      <c r="E307" s="3" t="s">
        <v>20</v>
      </c>
      <c r="F307" s="3" t="s">
        <v>21</v>
      </c>
      <c r="G307" s="3" t="s">
        <v>343</v>
      </c>
      <c r="H307" s="4">
        <v>45180</v>
      </c>
      <c r="I307" s="82" t="s">
        <v>5633</v>
      </c>
      <c r="J307" s="82" t="s">
        <v>23</v>
      </c>
      <c r="K307" s="82" t="s">
        <v>44</v>
      </c>
      <c r="L307" s="82" t="s">
        <v>25</v>
      </c>
      <c r="M307" s="82" t="s">
        <v>7097</v>
      </c>
      <c r="N307" s="82" t="s">
        <v>7099</v>
      </c>
      <c r="O307" s="82" t="s">
        <v>5430</v>
      </c>
      <c r="P307" s="82" t="s">
        <v>7100</v>
      </c>
      <c r="Q307" s="82" t="s">
        <v>27</v>
      </c>
      <c r="R307" s="82" t="s">
        <v>27</v>
      </c>
      <c r="S307" s="82" t="s">
        <v>27</v>
      </c>
      <c r="T307" s="82" t="s">
        <v>27</v>
      </c>
      <c r="U307" s="82" t="s">
        <v>27</v>
      </c>
      <c r="V307" s="3" t="s">
        <v>27</v>
      </c>
      <c r="W307" s="2" t="s">
        <v>6766</v>
      </c>
    </row>
    <row r="308" spans="1:24" ht="15">
      <c r="A308" s="2" t="str">
        <f>+IF(B308="N","",IF(COUNTIF(B:B,B308)&gt;1,COUNTIF(B$3:B308,B308),""))</f>
        <v/>
      </c>
      <c r="B308" s="2" t="str">
        <f>+IF(F308="Detention",IF(G308&amp;E308='Import Demurrage Detention'!$G$2&amp;'Import Demurrage Detention'!$C$3,"Y","N"),IF(G308&amp;E308='Import Demurrage Detention'!$H$2&amp;'Import Demurrage Detention'!$C$3,"Y","N"))</f>
        <v>N</v>
      </c>
      <c r="C308" s="3" t="s">
        <v>340</v>
      </c>
      <c r="D308" s="3" t="s">
        <v>5417</v>
      </c>
      <c r="E308" s="3" t="s">
        <v>20</v>
      </c>
      <c r="F308" s="3" t="s">
        <v>21</v>
      </c>
      <c r="G308" s="3" t="s">
        <v>344</v>
      </c>
      <c r="H308" s="4">
        <v>45180</v>
      </c>
      <c r="I308" s="82" t="s">
        <v>5633</v>
      </c>
      <c r="J308" s="82" t="s">
        <v>23</v>
      </c>
      <c r="K308" s="82" t="s">
        <v>24</v>
      </c>
      <c r="L308" s="82" t="s">
        <v>25</v>
      </c>
      <c r="M308" s="82" t="s">
        <v>7097</v>
      </c>
      <c r="N308" s="82" t="s">
        <v>7098</v>
      </c>
      <c r="O308" s="82" t="s">
        <v>5430</v>
      </c>
      <c r="P308" s="82" t="s">
        <v>6740</v>
      </c>
      <c r="Q308" s="82" t="s">
        <v>27</v>
      </c>
      <c r="R308" s="82" t="s">
        <v>27</v>
      </c>
      <c r="S308" s="82" t="s">
        <v>27</v>
      </c>
      <c r="T308" s="82" t="s">
        <v>27</v>
      </c>
      <c r="U308" s="82" t="s">
        <v>27</v>
      </c>
      <c r="V308" s="3" t="s">
        <v>27</v>
      </c>
      <c r="W308" s="2" t="s">
        <v>6766</v>
      </c>
    </row>
    <row r="309" spans="1:24" ht="15">
      <c r="A309" s="2" t="str">
        <f>+IF(B309="N","",IF(COUNTIF(B:B,B309)&gt;1,COUNTIF(B$3:B309,B309),""))</f>
        <v/>
      </c>
      <c r="B309" s="2" t="str">
        <f>+IF(F309="Detention",IF(G309&amp;E309='Import Demurrage Detention'!$G$2&amp;'Import Demurrage Detention'!$C$3,"Y","N"),IF(G309&amp;E309='Import Demurrage Detention'!$H$2&amp;'Import Demurrage Detention'!$C$3,"Y","N"))</f>
        <v>N</v>
      </c>
      <c r="C309" s="3" t="s">
        <v>340</v>
      </c>
      <c r="D309" s="3" t="s">
        <v>5417</v>
      </c>
      <c r="E309" s="3" t="s">
        <v>20</v>
      </c>
      <c r="F309" s="3" t="s">
        <v>21</v>
      </c>
      <c r="G309" s="3" t="s">
        <v>344</v>
      </c>
      <c r="H309" s="4">
        <v>45180</v>
      </c>
      <c r="I309" s="82" t="s">
        <v>5633</v>
      </c>
      <c r="J309" s="82" t="s">
        <v>23</v>
      </c>
      <c r="K309" s="82" t="s">
        <v>51</v>
      </c>
      <c r="L309" s="82" t="s">
        <v>25</v>
      </c>
      <c r="M309" s="82" t="s">
        <v>7097</v>
      </c>
      <c r="N309" s="82" t="s">
        <v>7098</v>
      </c>
      <c r="O309" s="82" t="s">
        <v>5430</v>
      </c>
      <c r="P309" s="82" t="s">
        <v>6740</v>
      </c>
      <c r="Q309" s="82" t="s">
        <v>27</v>
      </c>
      <c r="R309" s="82" t="s">
        <v>27</v>
      </c>
      <c r="S309" s="82" t="s">
        <v>27</v>
      </c>
      <c r="T309" s="82" t="s">
        <v>27</v>
      </c>
      <c r="U309" s="82" t="s">
        <v>27</v>
      </c>
      <c r="V309" s="3" t="s">
        <v>27</v>
      </c>
      <c r="W309" s="2" t="s">
        <v>6766</v>
      </c>
    </row>
    <row r="310" spans="1:24" ht="15">
      <c r="A310" s="2" t="str">
        <f>+IF(B310="N","",IF(COUNTIF(B:B,B310)&gt;1,COUNTIF(B$3:B310,B310),""))</f>
        <v/>
      </c>
      <c r="B310" s="2" t="str">
        <f>+IF(F310="Detention",IF(G310&amp;E310='Import Demurrage Detention'!$G$2&amp;'Import Demurrage Detention'!$C$3,"Y","N"),IF(G310&amp;E310='Import Demurrage Detention'!$H$2&amp;'Import Demurrage Detention'!$C$3,"Y","N"))</f>
        <v>N</v>
      </c>
      <c r="C310" s="3" t="s">
        <v>340</v>
      </c>
      <c r="D310" s="3" t="s">
        <v>5417</v>
      </c>
      <c r="E310" s="3" t="s">
        <v>20</v>
      </c>
      <c r="F310" s="3" t="s">
        <v>21</v>
      </c>
      <c r="G310" s="3" t="s">
        <v>344</v>
      </c>
      <c r="H310" s="4">
        <v>45180</v>
      </c>
      <c r="I310" s="82" t="s">
        <v>5633</v>
      </c>
      <c r="J310" s="82" t="s">
        <v>23</v>
      </c>
      <c r="K310" s="82" t="s">
        <v>5244</v>
      </c>
      <c r="L310" s="82" t="s">
        <v>25</v>
      </c>
      <c r="M310" s="82" t="s">
        <v>7097</v>
      </c>
      <c r="N310" s="82" t="s">
        <v>7099</v>
      </c>
      <c r="O310" s="82" t="s">
        <v>5430</v>
      </c>
      <c r="P310" s="82" t="s">
        <v>7100</v>
      </c>
      <c r="Q310" s="82" t="s">
        <v>27</v>
      </c>
      <c r="R310" s="82" t="s">
        <v>27</v>
      </c>
      <c r="S310" s="82" t="s">
        <v>27</v>
      </c>
      <c r="T310" s="82" t="s">
        <v>27</v>
      </c>
      <c r="U310" s="82" t="s">
        <v>27</v>
      </c>
      <c r="V310" s="3" t="s">
        <v>27</v>
      </c>
      <c r="W310" s="2" t="s">
        <v>6766</v>
      </c>
    </row>
    <row r="311" spans="1:24" ht="15">
      <c r="A311" s="2" t="str">
        <f>+IF(B311="N","",IF(COUNTIF(B:B,B311)&gt;1,COUNTIF(B$3:B311,B311),""))</f>
        <v/>
      </c>
      <c r="B311" s="2" t="str">
        <f>+IF(F311="Detention",IF(G311&amp;E311='Import Demurrage Detention'!$G$2&amp;'Import Demurrage Detention'!$C$3,"Y","N"),IF(G311&amp;E311='Import Demurrage Detention'!$H$2&amp;'Import Demurrage Detention'!$C$3,"Y","N"))</f>
        <v>N</v>
      </c>
      <c r="C311" s="3" t="s">
        <v>340</v>
      </c>
      <c r="D311" s="3" t="s">
        <v>5417</v>
      </c>
      <c r="E311" s="3" t="s">
        <v>20</v>
      </c>
      <c r="F311" s="3" t="s">
        <v>21</v>
      </c>
      <c r="G311" s="3" t="s">
        <v>344</v>
      </c>
      <c r="H311" s="4">
        <v>45180</v>
      </c>
      <c r="I311" s="82" t="s">
        <v>5633</v>
      </c>
      <c r="J311" s="82" t="s">
        <v>23</v>
      </c>
      <c r="K311" s="82" t="s">
        <v>44</v>
      </c>
      <c r="L311" s="82" t="s">
        <v>25</v>
      </c>
      <c r="M311" s="82" t="s">
        <v>7097</v>
      </c>
      <c r="N311" s="82" t="s">
        <v>7099</v>
      </c>
      <c r="O311" s="82" t="s">
        <v>5430</v>
      </c>
      <c r="P311" s="82" t="s">
        <v>7100</v>
      </c>
      <c r="Q311" s="82" t="s">
        <v>27</v>
      </c>
      <c r="R311" s="82" t="s">
        <v>27</v>
      </c>
      <c r="S311" s="82" t="s">
        <v>27</v>
      </c>
      <c r="T311" s="82" t="s">
        <v>27</v>
      </c>
      <c r="U311" s="82" t="s">
        <v>27</v>
      </c>
      <c r="V311" s="3" t="s">
        <v>27</v>
      </c>
      <c r="W311" s="2" t="s">
        <v>6766</v>
      </c>
    </row>
    <row r="312" spans="1:24" ht="15">
      <c r="A312" s="2" t="str">
        <f>+IF(B312="N","",IF(COUNTIF(B:B,B312)&gt;1,COUNTIF(B$3:B312,B312),""))</f>
        <v/>
      </c>
      <c r="B312" s="2" t="str">
        <f>+IF(F312="Detention",IF(G312&amp;E312='Import Demurrage Detention'!$G$2&amp;'Import Demurrage Detention'!$C$3,"Y","N"),IF(G312&amp;E312='Import Demurrage Detention'!$H$2&amp;'Import Demurrage Detention'!$C$3,"Y","N"))</f>
        <v>N</v>
      </c>
      <c r="C312" s="30" t="s">
        <v>345</v>
      </c>
      <c r="D312" s="30" t="s">
        <v>5432</v>
      </c>
      <c r="E312" s="30" t="s">
        <v>20</v>
      </c>
      <c r="F312" s="30" t="s">
        <v>5236</v>
      </c>
      <c r="G312" s="30" t="s">
        <v>346</v>
      </c>
      <c r="H312" s="31">
        <v>44034</v>
      </c>
      <c r="I312" s="30" t="s">
        <v>5633</v>
      </c>
      <c r="J312" s="30" t="s">
        <v>23</v>
      </c>
      <c r="K312" s="70" t="s">
        <v>24</v>
      </c>
      <c r="L312" s="3" t="s">
        <v>25</v>
      </c>
      <c r="M312" s="3" t="s">
        <v>5634</v>
      </c>
      <c r="N312" s="30" t="s">
        <v>5320</v>
      </c>
      <c r="O312" s="30" t="s">
        <v>5635</v>
      </c>
      <c r="P312" s="30" t="s">
        <v>5530</v>
      </c>
      <c r="Q312" s="30" t="s">
        <v>5636</v>
      </c>
      <c r="R312" s="30" t="s">
        <v>5538</v>
      </c>
      <c r="S312" s="30" t="s">
        <v>27</v>
      </c>
      <c r="T312" s="30" t="s">
        <v>27</v>
      </c>
      <c r="U312" s="30" t="s">
        <v>27</v>
      </c>
      <c r="V312" s="30" t="s">
        <v>27</v>
      </c>
      <c r="W312" s="2" t="str">
        <f t="shared" ref="W312:W375" si="18">+G312&amp;E312&amp;F312</f>
        <v>PLGDNNDemurrage</v>
      </c>
      <c r="X312" s="2"/>
    </row>
    <row r="313" spans="1:24" ht="15">
      <c r="A313" s="2" t="str">
        <f>+IF(B313="N","",IF(COUNTIF(B:B,B313)&gt;1,COUNTIF(B$3:B313,B313),""))</f>
        <v/>
      </c>
      <c r="B313" s="2" t="str">
        <f>+IF(F313="Detention",IF(G313&amp;E313='Import Demurrage Detention'!$G$2&amp;'Import Demurrage Detention'!$C$3,"Y","N"),IF(G313&amp;E313='Import Demurrage Detention'!$H$2&amp;'Import Demurrage Detention'!$C$3,"Y","N"))</f>
        <v>N</v>
      </c>
      <c r="C313" s="30" t="s">
        <v>345</v>
      </c>
      <c r="D313" s="30" t="s">
        <v>5432</v>
      </c>
      <c r="E313" s="30" t="s">
        <v>20</v>
      </c>
      <c r="F313" s="30" t="s">
        <v>5236</v>
      </c>
      <c r="G313" s="30" t="s">
        <v>346</v>
      </c>
      <c r="H313" s="31">
        <v>44034</v>
      </c>
      <c r="I313" s="30" t="s">
        <v>5633</v>
      </c>
      <c r="J313" s="30" t="s">
        <v>23</v>
      </c>
      <c r="K313" s="70" t="s">
        <v>5244</v>
      </c>
      <c r="L313" s="3" t="s">
        <v>25</v>
      </c>
      <c r="M313" s="3" t="s">
        <v>5634</v>
      </c>
      <c r="N313" s="30" t="s">
        <v>5637</v>
      </c>
      <c r="O313" s="30" t="s">
        <v>5635</v>
      </c>
      <c r="P313" s="30" t="s">
        <v>5531</v>
      </c>
      <c r="Q313" s="30" t="s">
        <v>5636</v>
      </c>
      <c r="R313" s="30" t="s">
        <v>5356</v>
      </c>
      <c r="S313" s="30" t="s">
        <v>27</v>
      </c>
      <c r="T313" s="30" t="s">
        <v>27</v>
      </c>
      <c r="U313" s="30" t="s">
        <v>27</v>
      </c>
      <c r="V313" s="30" t="s">
        <v>27</v>
      </c>
      <c r="W313" s="2" t="str">
        <f t="shared" si="18"/>
        <v>PLGDNNDemurrage</v>
      </c>
      <c r="X313" s="2"/>
    </row>
    <row r="314" spans="1:24" ht="15">
      <c r="A314" s="2" t="str">
        <f>+IF(B314="N","",IF(COUNTIF(B:B,B314)&gt;1,COUNTIF(B$3:B314,B314),""))</f>
        <v/>
      </c>
      <c r="B314" s="2" t="str">
        <f>+IF(F314="Detention",IF(G314&amp;E314='Import Demurrage Detention'!$G$2&amp;'Import Demurrage Detention'!$C$3,"Y","N"),IF(G314&amp;E314='Import Demurrage Detention'!$H$2&amp;'Import Demurrage Detention'!$C$3,"Y","N"))</f>
        <v>N</v>
      </c>
      <c r="C314" s="30" t="s">
        <v>345</v>
      </c>
      <c r="D314" s="30" t="s">
        <v>5432</v>
      </c>
      <c r="E314" s="30" t="s">
        <v>20</v>
      </c>
      <c r="F314" s="30" t="s">
        <v>5236</v>
      </c>
      <c r="G314" s="30" t="s">
        <v>5629</v>
      </c>
      <c r="H314" s="31">
        <v>44034</v>
      </c>
      <c r="I314" s="30" t="s">
        <v>87</v>
      </c>
      <c r="J314" s="30" t="s">
        <v>23</v>
      </c>
      <c r="K314" s="70" t="s">
        <v>24</v>
      </c>
      <c r="L314" s="3" t="s">
        <v>25</v>
      </c>
      <c r="M314" s="3" t="s">
        <v>5328</v>
      </c>
      <c r="N314" s="30" t="s">
        <v>5320</v>
      </c>
      <c r="O314" s="30" t="s">
        <v>5635</v>
      </c>
      <c r="P314" s="30" t="s">
        <v>5530</v>
      </c>
      <c r="Q314" s="30" t="s">
        <v>5636</v>
      </c>
      <c r="R314" s="30" t="s">
        <v>5538</v>
      </c>
      <c r="S314" s="30" t="s">
        <v>27</v>
      </c>
      <c r="T314" s="30" t="s">
        <v>27</v>
      </c>
      <c r="U314" s="30" t="s">
        <v>27</v>
      </c>
      <c r="V314" s="30" t="s">
        <v>27</v>
      </c>
      <c r="W314" s="2" t="str">
        <f t="shared" si="18"/>
        <v>PLINTNDemurrage</v>
      </c>
      <c r="X314" s="2"/>
    </row>
    <row r="315" spans="1:24" ht="15">
      <c r="A315" s="2" t="str">
        <f>+IF(B315="N","",IF(COUNTIF(B:B,B315)&gt;1,COUNTIF(B$3:B315,B315),""))</f>
        <v/>
      </c>
      <c r="B315" s="2" t="str">
        <f>+IF(F315="Detention",IF(G315&amp;E315='Import Demurrage Detention'!$G$2&amp;'Import Demurrage Detention'!$C$3,"Y","N"),IF(G315&amp;E315='Import Demurrage Detention'!$H$2&amp;'Import Demurrage Detention'!$C$3,"Y","N"))</f>
        <v>N</v>
      </c>
      <c r="C315" s="30" t="s">
        <v>345</v>
      </c>
      <c r="D315" s="30" t="s">
        <v>5432</v>
      </c>
      <c r="E315" s="30" t="s">
        <v>20</v>
      </c>
      <c r="F315" s="30" t="s">
        <v>5236</v>
      </c>
      <c r="G315" s="30" t="s">
        <v>5629</v>
      </c>
      <c r="H315" s="31">
        <v>44034</v>
      </c>
      <c r="I315" s="30" t="s">
        <v>87</v>
      </c>
      <c r="J315" s="30" t="s">
        <v>23</v>
      </c>
      <c r="K315" s="70" t="s">
        <v>5244</v>
      </c>
      <c r="L315" s="3" t="s">
        <v>25</v>
      </c>
      <c r="M315" s="3" t="s">
        <v>5328</v>
      </c>
      <c r="N315" s="30" t="s">
        <v>5637</v>
      </c>
      <c r="O315" s="30" t="s">
        <v>5635</v>
      </c>
      <c r="P315" s="30" t="s">
        <v>5531</v>
      </c>
      <c r="Q315" s="30" t="s">
        <v>5636</v>
      </c>
      <c r="R315" s="30" t="s">
        <v>5356</v>
      </c>
      <c r="S315" s="30" t="s">
        <v>27</v>
      </c>
      <c r="T315" s="30" t="s">
        <v>27</v>
      </c>
      <c r="U315" s="30" t="s">
        <v>27</v>
      </c>
      <c r="V315" s="30" t="s">
        <v>27</v>
      </c>
      <c r="W315" s="2" t="str">
        <f t="shared" si="18"/>
        <v>PLINTNDemurrage</v>
      </c>
      <c r="X315" s="2"/>
    </row>
    <row r="316" spans="1:24" ht="15">
      <c r="A316" s="2" t="str">
        <f>+IF(B316="N","",IF(COUNTIF(B:B,B316)&gt;1,COUNTIF(B$3:B316,B316),""))</f>
        <v/>
      </c>
      <c r="B316" s="2" t="str">
        <f>+IF(F316="Detention",IF(G316&amp;E316='Import Demurrage Detention'!$G$2&amp;'Import Demurrage Detention'!$C$3,"Y","N"),IF(G316&amp;E316='Import Demurrage Detention'!$H$2&amp;'Import Demurrage Detention'!$C$3,"Y","N"))</f>
        <v>N</v>
      </c>
      <c r="C316" s="30" t="s">
        <v>345</v>
      </c>
      <c r="D316" s="30" t="s">
        <v>5432</v>
      </c>
      <c r="E316" s="30" t="s">
        <v>20</v>
      </c>
      <c r="F316" s="30" t="s">
        <v>21</v>
      </c>
      <c r="G316" s="30" t="s">
        <v>346</v>
      </c>
      <c r="H316" s="31">
        <v>44034</v>
      </c>
      <c r="I316" s="30" t="s">
        <v>64</v>
      </c>
      <c r="J316" s="30" t="s">
        <v>65</v>
      </c>
      <c r="K316" s="70" t="s">
        <v>24</v>
      </c>
      <c r="L316" s="3" t="s">
        <v>25</v>
      </c>
      <c r="M316" s="3" t="s">
        <v>5638</v>
      </c>
      <c r="N316" s="30" t="s">
        <v>5320</v>
      </c>
      <c r="O316" s="30" t="s">
        <v>83</v>
      </c>
      <c r="P316" s="30" t="s">
        <v>5530</v>
      </c>
      <c r="Q316" s="30" t="s">
        <v>27</v>
      </c>
      <c r="R316" s="30" t="s">
        <v>27</v>
      </c>
      <c r="S316" s="30" t="s">
        <v>27</v>
      </c>
      <c r="T316" s="30" t="s">
        <v>27</v>
      </c>
      <c r="U316" s="30" t="s">
        <v>27</v>
      </c>
      <c r="V316" s="30" t="s">
        <v>27</v>
      </c>
      <c r="W316" s="2" t="str">
        <f t="shared" si="18"/>
        <v>PLGDNNDetention</v>
      </c>
      <c r="X316" s="32"/>
    </row>
    <row r="317" spans="1:24" ht="15">
      <c r="A317" s="2" t="str">
        <f>+IF(B317="N","",IF(COUNTIF(B:B,B317)&gt;1,COUNTIF(B$3:B317,B317),""))</f>
        <v/>
      </c>
      <c r="B317" s="2" t="str">
        <f>+IF(F317="Detention",IF(G317&amp;E317='Import Demurrage Detention'!$G$2&amp;'Import Demurrage Detention'!$C$3,"Y","N"),IF(G317&amp;E317='Import Demurrage Detention'!$H$2&amp;'Import Demurrage Detention'!$C$3,"Y","N"))</f>
        <v>N</v>
      </c>
      <c r="C317" s="30" t="s">
        <v>345</v>
      </c>
      <c r="D317" s="30" t="s">
        <v>5432</v>
      </c>
      <c r="E317" s="30" t="s">
        <v>20</v>
      </c>
      <c r="F317" s="30" t="s">
        <v>21</v>
      </c>
      <c r="G317" s="30" t="s">
        <v>346</v>
      </c>
      <c r="H317" s="31">
        <v>44034</v>
      </c>
      <c r="I317" s="30" t="s">
        <v>64</v>
      </c>
      <c r="J317" s="30" t="s">
        <v>65</v>
      </c>
      <c r="K317" s="70" t="s">
        <v>5244</v>
      </c>
      <c r="L317" s="3" t="s">
        <v>25</v>
      </c>
      <c r="M317" s="3" t="s">
        <v>5638</v>
      </c>
      <c r="N317" s="30" t="s">
        <v>5637</v>
      </c>
      <c r="O317" s="30" t="s">
        <v>83</v>
      </c>
      <c r="P317" s="30" t="s">
        <v>5531</v>
      </c>
      <c r="Q317" s="30" t="s">
        <v>27</v>
      </c>
      <c r="R317" s="30" t="s">
        <v>27</v>
      </c>
      <c r="S317" s="30" t="s">
        <v>27</v>
      </c>
      <c r="T317" s="30" t="s">
        <v>27</v>
      </c>
      <c r="U317" s="30" t="s">
        <v>27</v>
      </c>
      <c r="V317" s="30" t="s">
        <v>27</v>
      </c>
      <c r="W317" s="2" t="str">
        <f t="shared" si="18"/>
        <v>PLGDNNDetention</v>
      </c>
      <c r="X317" s="32"/>
    </row>
    <row r="318" spans="1:24" ht="15">
      <c r="A318" s="2" t="str">
        <f>+IF(B318="N","",IF(COUNTIF(B:B,B318)&gt;1,COUNTIF(B$3:B318,B318),""))</f>
        <v/>
      </c>
      <c r="B318" s="2" t="str">
        <f>+IF(F318="Detention",IF(G318&amp;E318='Import Demurrage Detention'!$G$2&amp;'Import Demurrage Detention'!$C$3,"Y","N"),IF(G318&amp;E318='Import Demurrage Detention'!$H$2&amp;'Import Demurrage Detention'!$C$3,"Y","N"))</f>
        <v>N</v>
      </c>
      <c r="C318" s="3" t="s">
        <v>347</v>
      </c>
      <c r="D318" s="3" t="s">
        <v>5275</v>
      </c>
      <c r="E318" s="3" t="s">
        <v>20</v>
      </c>
      <c r="F318" s="3" t="s">
        <v>5284</v>
      </c>
      <c r="G318" s="3" t="s">
        <v>349</v>
      </c>
      <c r="H318" s="4">
        <v>43862</v>
      </c>
      <c r="I318" s="3" t="s">
        <v>5299</v>
      </c>
      <c r="J318" s="3" t="s">
        <v>23</v>
      </c>
      <c r="K318" s="68" t="s">
        <v>24</v>
      </c>
      <c r="L318" s="3" t="s">
        <v>25</v>
      </c>
      <c r="M318" s="3" t="s">
        <v>5321</v>
      </c>
      <c r="N318" s="3" t="s">
        <v>5303</v>
      </c>
      <c r="O318" s="3" t="s">
        <v>50</v>
      </c>
      <c r="P318" s="3" t="s">
        <v>5301</v>
      </c>
      <c r="Q318" s="3" t="s">
        <v>27</v>
      </c>
      <c r="R318" s="3" t="s">
        <v>27</v>
      </c>
      <c r="S318" s="3" t="s">
        <v>27</v>
      </c>
      <c r="T318" s="3" t="s">
        <v>27</v>
      </c>
      <c r="U318" s="3" t="s">
        <v>27</v>
      </c>
      <c r="V318" s="3" t="s">
        <v>27</v>
      </c>
      <c r="W318" s="2" t="str">
        <f t="shared" si="18"/>
        <v>PTLISNStorage</v>
      </c>
      <c r="X318" s="32"/>
    </row>
    <row r="319" spans="1:24" ht="15">
      <c r="A319" s="2" t="str">
        <f>+IF(B319="N","",IF(COUNTIF(B:B,B319)&gt;1,COUNTIF(B$3:B319,B319),""))</f>
        <v/>
      </c>
      <c r="B319" s="2" t="str">
        <f>+IF(F319="Detention",IF(G319&amp;E319='Import Demurrage Detention'!$G$2&amp;'Import Demurrage Detention'!$C$3,"Y","N"),IF(G319&amp;E319='Import Demurrage Detention'!$H$2&amp;'Import Demurrage Detention'!$C$3,"Y","N"))</f>
        <v>N</v>
      </c>
      <c r="C319" s="3" t="s">
        <v>347</v>
      </c>
      <c r="D319" s="3" t="s">
        <v>5275</v>
      </c>
      <c r="E319" s="3" t="s">
        <v>20</v>
      </c>
      <c r="F319" s="3" t="s">
        <v>5284</v>
      </c>
      <c r="G319" s="3" t="s">
        <v>349</v>
      </c>
      <c r="H319" s="4">
        <v>43862</v>
      </c>
      <c r="I319" s="3" t="s">
        <v>5299</v>
      </c>
      <c r="J319" s="3" t="s">
        <v>23</v>
      </c>
      <c r="K319" s="68" t="s">
        <v>5244</v>
      </c>
      <c r="L319" s="3" t="s">
        <v>25</v>
      </c>
      <c r="M319" s="3" t="s">
        <v>5321</v>
      </c>
      <c r="N319" s="3" t="s">
        <v>5314</v>
      </c>
      <c r="O319" s="3" t="s">
        <v>50</v>
      </c>
      <c r="P319" s="3" t="s">
        <v>5282</v>
      </c>
      <c r="Q319" s="3" t="s">
        <v>27</v>
      </c>
      <c r="R319" s="3" t="s">
        <v>27</v>
      </c>
      <c r="S319" s="3" t="s">
        <v>27</v>
      </c>
      <c r="T319" s="3" t="s">
        <v>27</v>
      </c>
      <c r="U319" s="3" t="s">
        <v>27</v>
      </c>
      <c r="V319" s="3" t="s">
        <v>27</v>
      </c>
      <c r="W319" s="2" t="str">
        <f t="shared" si="18"/>
        <v>PTLISNStorage</v>
      </c>
      <c r="X319" s="32"/>
    </row>
    <row r="320" spans="1:24" ht="15">
      <c r="A320" s="2" t="str">
        <f>+IF(B320="N","",IF(COUNTIF(B:B,B320)&gt;1,COUNTIF(B$3:B320,B320),""))</f>
        <v/>
      </c>
      <c r="B320" s="2" t="str">
        <f>+IF(F320="Detention",IF(G320&amp;E320='Import Demurrage Detention'!$G$2&amp;'Import Demurrage Detention'!$C$3,"Y","N"),IF(G320&amp;E320='Import Demurrage Detention'!$H$2&amp;'Import Demurrage Detention'!$C$3,"Y","N"))</f>
        <v>N</v>
      </c>
      <c r="C320" s="3" t="s">
        <v>347</v>
      </c>
      <c r="D320" s="3" t="s">
        <v>5275</v>
      </c>
      <c r="E320" s="3" t="s">
        <v>20</v>
      </c>
      <c r="F320" s="3" t="s">
        <v>21</v>
      </c>
      <c r="G320" s="3" t="s">
        <v>349</v>
      </c>
      <c r="H320" s="4">
        <v>44958</v>
      </c>
      <c r="I320" s="3" t="s">
        <v>72</v>
      </c>
      <c r="J320" s="3" t="s">
        <v>23</v>
      </c>
      <c r="K320" s="68" t="s">
        <v>24</v>
      </c>
      <c r="L320" s="3" t="s">
        <v>25</v>
      </c>
      <c r="M320" s="3" t="s">
        <v>5308</v>
      </c>
      <c r="N320" s="3" t="s">
        <v>5317</v>
      </c>
      <c r="O320" s="3" t="s">
        <v>83</v>
      </c>
      <c r="P320" s="3" t="s">
        <v>5310</v>
      </c>
      <c r="Q320" s="3" t="s">
        <v>27</v>
      </c>
      <c r="R320" s="3" t="s">
        <v>27</v>
      </c>
      <c r="S320" s="3" t="s">
        <v>27</v>
      </c>
      <c r="T320" s="3" t="s">
        <v>27</v>
      </c>
      <c r="U320" s="3" t="s">
        <v>27</v>
      </c>
      <c r="V320" s="3" t="s">
        <v>27</v>
      </c>
      <c r="W320" s="2" t="str">
        <f t="shared" si="18"/>
        <v>PTLISNDetention</v>
      </c>
      <c r="X320" s="32"/>
    </row>
    <row r="321" spans="1:24" ht="15">
      <c r="A321" s="2" t="str">
        <f>+IF(B321="N","",IF(COUNTIF(B:B,B321)&gt;1,COUNTIF(B$3:B321,B321),""))</f>
        <v/>
      </c>
      <c r="B321" s="2" t="str">
        <f>+IF(F321="Detention",IF(G321&amp;E321='Import Demurrage Detention'!$G$2&amp;'Import Demurrage Detention'!$C$3,"Y","N"),IF(G321&amp;E321='Import Demurrage Detention'!$H$2&amp;'Import Demurrage Detention'!$C$3,"Y","N"))</f>
        <v>N</v>
      </c>
      <c r="C321" s="3" t="s">
        <v>347</v>
      </c>
      <c r="D321" s="3" t="s">
        <v>5275</v>
      </c>
      <c r="E321" s="3" t="s">
        <v>20</v>
      </c>
      <c r="F321" s="3" t="s">
        <v>21</v>
      </c>
      <c r="G321" s="3" t="s">
        <v>349</v>
      </c>
      <c r="H321" s="4">
        <v>44958</v>
      </c>
      <c r="I321" s="3" t="s">
        <v>72</v>
      </c>
      <c r="J321" s="3" t="s">
        <v>23</v>
      </c>
      <c r="K321" s="68" t="s">
        <v>5244</v>
      </c>
      <c r="L321" s="3" t="s">
        <v>25</v>
      </c>
      <c r="M321" s="3" t="s">
        <v>5308</v>
      </c>
      <c r="N321" s="3" t="s">
        <v>5637</v>
      </c>
      <c r="O321" s="3" t="s">
        <v>83</v>
      </c>
      <c r="P321" s="3" t="s">
        <v>5311</v>
      </c>
      <c r="Q321" s="3" t="s">
        <v>27</v>
      </c>
      <c r="R321" s="3" t="s">
        <v>27</v>
      </c>
      <c r="S321" s="3" t="s">
        <v>27</v>
      </c>
      <c r="T321" s="3" t="s">
        <v>27</v>
      </c>
      <c r="U321" s="3" t="s">
        <v>27</v>
      </c>
      <c r="V321" s="3" t="s">
        <v>27</v>
      </c>
      <c r="W321" s="2" t="str">
        <f t="shared" si="18"/>
        <v>PTLISNDetention</v>
      </c>
      <c r="X321" s="32"/>
    </row>
    <row r="322" spans="1:24" ht="15">
      <c r="A322" s="2" t="str">
        <f>+IF(B322="N","",IF(COUNTIF(B:B,B322)&gt;1,COUNTIF(B$3:B322,B322),""))</f>
        <v/>
      </c>
      <c r="B322" s="2" t="str">
        <f>+IF(F322="Detention",IF(G322&amp;E322='Import Demurrage Detention'!$G$2&amp;'Import Demurrage Detention'!$C$3,"Y","N"),IF(G322&amp;E322='Import Demurrage Detention'!$H$2&amp;'Import Demurrage Detention'!$C$3,"Y","N"))</f>
        <v>N</v>
      </c>
      <c r="C322" s="30" t="s">
        <v>4783</v>
      </c>
      <c r="D322" s="30" t="s">
        <v>4745</v>
      </c>
      <c r="E322" s="30" t="s">
        <v>20</v>
      </c>
      <c r="F322" s="30" t="s">
        <v>21</v>
      </c>
      <c r="G322" s="30" t="s">
        <v>4289</v>
      </c>
      <c r="H322" s="4">
        <v>43962</v>
      </c>
      <c r="I322" s="30" t="s">
        <v>5633</v>
      </c>
      <c r="J322" s="30" t="s">
        <v>23</v>
      </c>
      <c r="K322" s="70" t="s">
        <v>24</v>
      </c>
      <c r="L322" s="30" t="s">
        <v>25</v>
      </c>
      <c r="M322" s="3" t="s">
        <v>169</v>
      </c>
      <c r="N322" s="30" t="s">
        <v>5419</v>
      </c>
      <c r="O322" s="30" t="s">
        <v>27</v>
      </c>
      <c r="P322" s="30" t="s">
        <v>27</v>
      </c>
      <c r="Q322" s="30" t="s">
        <v>27</v>
      </c>
      <c r="R322" s="30"/>
      <c r="S322" s="30"/>
      <c r="T322" s="30"/>
      <c r="U322" s="30"/>
      <c r="V322" s="30"/>
      <c r="W322" s="2" t="str">
        <f t="shared" si="18"/>
        <v>PRSJUNDetention</v>
      </c>
      <c r="X322" s="32"/>
    </row>
    <row r="323" spans="1:24" ht="15">
      <c r="A323" s="2" t="str">
        <f>+IF(B323="N","",IF(COUNTIF(B:B,B323)&gt;1,COUNTIF(B$3:B323,B323),""))</f>
        <v/>
      </c>
      <c r="B323" s="2" t="str">
        <f>+IF(F323="Detention",IF(G323&amp;E323='Import Demurrage Detention'!$G$2&amp;'Import Demurrage Detention'!$C$3,"Y","N"),IF(G323&amp;E323='Import Demurrage Detention'!$H$2&amp;'Import Demurrage Detention'!$C$3,"Y","N"))</f>
        <v>N</v>
      </c>
      <c r="C323" s="30" t="s">
        <v>4783</v>
      </c>
      <c r="D323" s="30" t="s">
        <v>4745</v>
      </c>
      <c r="E323" s="30" t="s">
        <v>20</v>
      </c>
      <c r="F323" s="30" t="s">
        <v>21</v>
      </c>
      <c r="G323" s="30" t="s">
        <v>4289</v>
      </c>
      <c r="H323" s="4">
        <v>43962</v>
      </c>
      <c r="I323" s="30" t="s">
        <v>5633</v>
      </c>
      <c r="J323" s="30" t="s">
        <v>23</v>
      </c>
      <c r="K323" s="70" t="s">
        <v>5244</v>
      </c>
      <c r="L323" s="30" t="s">
        <v>25</v>
      </c>
      <c r="M323" s="3" t="s">
        <v>169</v>
      </c>
      <c r="N323" s="30" t="s">
        <v>5419</v>
      </c>
      <c r="O323" s="30" t="s">
        <v>27</v>
      </c>
      <c r="P323" s="30" t="s">
        <v>27</v>
      </c>
      <c r="Q323" s="30" t="s">
        <v>27</v>
      </c>
      <c r="R323" s="30"/>
      <c r="S323" s="30"/>
      <c r="T323" s="30"/>
      <c r="U323" s="30"/>
      <c r="V323" s="30"/>
      <c r="W323" s="2" t="str">
        <f t="shared" si="18"/>
        <v>PRSJUNDetention</v>
      </c>
      <c r="X323" s="32"/>
    </row>
    <row r="324" spans="1:24" ht="15">
      <c r="A324" s="2" t="str">
        <f>+IF(B324="N","",IF(COUNTIF(B:B,B324)&gt;1,COUNTIF(B$3:B324,B324),""))</f>
        <v/>
      </c>
      <c r="B324" s="2" t="str">
        <f>+IF(F324="Detention",IF(G324&amp;E324='Import Demurrage Detention'!$G$2&amp;'Import Demurrage Detention'!$C$3,"Y","N"),IF(G324&amp;E324='Import Demurrage Detention'!$H$2&amp;'Import Demurrage Detention'!$C$3,"Y","N"))</f>
        <v>N</v>
      </c>
      <c r="C324" s="3" t="s">
        <v>4737</v>
      </c>
      <c r="D324" s="3" t="s">
        <v>5270</v>
      </c>
      <c r="E324" s="3" t="s">
        <v>20</v>
      </c>
      <c r="F324" s="3" t="s">
        <v>21</v>
      </c>
      <c r="G324" s="3" t="s">
        <v>4366</v>
      </c>
      <c r="H324" s="4">
        <v>45031</v>
      </c>
      <c r="I324" s="3" t="s">
        <v>5299</v>
      </c>
      <c r="J324" s="3" t="s">
        <v>23</v>
      </c>
      <c r="K324" s="68" t="s">
        <v>24</v>
      </c>
      <c r="L324" s="3" t="s">
        <v>25</v>
      </c>
      <c r="M324" s="82" t="s">
        <v>5294</v>
      </c>
      <c r="N324" s="82" t="s">
        <v>102</v>
      </c>
      <c r="O324" s="82" t="s">
        <v>98</v>
      </c>
      <c r="P324" s="82" t="s">
        <v>189</v>
      </c>
      <c r="Q324" s="3" t="s">
        <v>27</v>
      </c>
      <c r="R324" s="3" t="s">
        <v>27</v>
      </c>
      <c r="S324" s="3" t="s">
        <v>27</v>
      </c>
      <c r="T324" s="3" t="s">
        <v>27</v>
      </c>
      <c r="U324" s="3" t="s">
        <v>27</v>
      </c>
      <c r="V324" s="3" t="s">
        <v>27</v>
      </c>
      <c r="W324" s="2" t="str">
        <f t="shared" si="18"/>
        <v>ROCNDNDetention</v>
      </c>
    </row>
    <row r="325" spans="1:24" ht="15">
      <c r="A325" s="2" t="str">
        <f>+IF(B325="N","",IF(COUNTIF(B:B,B325)&gt;1,COUNTIF(B$3:B325,B325),""))</f>
        <v/>
      </c>
      <c r="B325" s="2" t="str">
        <f>+IF(F325="Detention",IF(G325&amp;E325='Import Demurrage Detention'!$G$2&amp;'Import Demurrage Detention'!$C$3,"Y","N"),IF(G325&amp;E325='Import Demurrage Detention'!$H$2&amp;'Import Demurrage Detention'!$C$3,"Y","N"))</f>
        <v>N</v>
      </c>
      <c r="C325" s="3" t="s">
        <v>4737</v>
      </c>
      <c r="D325" s="3" t="s">
        <v>5270</v>
      </c>
      <c r="E325" s="3" t="s">
        <v>20</v>
      </c>
      <c r="F325" s="3" t="s">
        <v>21</v>
      </c>
      <c r="G325" s="3" t="s">
        <v>4366</v>
      </c>
      <c r="H325" s="4">
        <v>45031</v>
      </c>
      <c r="I325" s="3" t="s">
        <v>5299</v>
      </c>
      <c r="J325" s="3" t="s">
        <v>23</v>
      </c>
      <c r="K325" s="68" t="s">
        <v>5244</v>
      </c>
      <c r="L325" s="3" t="s">
        <v>25</v>
      </c>
      <c r="M325" s="82" t="s">
        <v>5294</v>
      </c>
      <c r="N325" s="82" t="s">
        <v>155</v>
      </c>
      <c r="O325" s="82" t="s">
        <v>98</v>
      </c>
      <c r="P325" s="82" t="s">
        <v>237</v>
      </c>
      <c r="Q325" s="3" t="s">
        <v>27</v>
      </c>
      <c r="R325" s="3" t="s">
        <v>27</v>
      </c>
      <c r="S325" s="3" t="s">
        <v>27</v>
      </c>
      <c r="T325" s="3" t="s">
        <v>27</v>
      </c>
      <c r="U325" s="3" t="s">
        <v>27</v>
      </c>
      <c r="V325" s="3" t="s">
        <v>27</v>
      </c>
      <c r="W325" s="2" t="str">
        <f t="shared" si="18"/>
        <v>ROCNDNDetention</v>
      </c>
    </row>
    <row r="326" spans="1:24" ht="15">
      <c r="A326" s="2" t="str">
        <f>+IF(B326="N","",IF(COUNTIF(B:B,B326)&gt;1,COUNTIF(B$3:B326,B326),""))</f>
        <v/>
      </c>
      <c r="B326" s="2" t="str">
        <f>+IF(F326="Detention",IF(G326&amp;E326='Import Demurrage Detention'!$G$2&amp;'Import Demurrage Detention'!$C$3,"Y","N"),IF(G326&amp;E326='Import Demurrage Detention'!$H$2&amp;'Import Demurrage Detention'!$C$3,"Y","N"))</f>
        <v>N</v>
      </c>
      <c r="C326" s="3" t="s">
        <v>4737</v>
      </c>
      <c r="D326" s="3" t="s">
        <v>5270</v>
      </c>
      <c r="E326" s="3" t="s">
        <v>20</v>
      </c>
      <c r="F326" s="3" t="s">
        <v>5236</v>
      </c>
      <c r="G326" s="3" t="s">
        <v>4366</v>
      </c>
      <c r="H326" s="4">
        <v>45039</v>
      </c>
      <c r="I326" s="3" t="s">
        <v>5299</v>
      </c>
      <c r="J326" s="3" t="s">
        <v>23</v>
      </c>
      <c r="K326" s="68" t="s">
        <v>24</v>
      </c>
      <c r="L326" s="3" t="s">
        <v>25</v>
      </c>
      <c r="M326" s="82" t="s">
        <v>5321</v>
      </c>
      <c r="N326" s="82" t="s">
        <v>7047</v>
      </c>
      <c r="O326" s="82" t="s">
        <v>5323</v>
      </c>
      <c r="P326" s="82" t="s">
        <v>5509</v>
      </c>
      <c r="Q326" s="82" t="s">
        <v>7046</v>
      </c>
      <c r="R326" s="82" t="s">
        <v>5512</v>
      </c>
      <c r="S326" s="82" t="s">
        <v>27</v>
      </c>
      <c r="T326" s="3" t="s">
        <v>27</v>
      </c>
      <c r="U326" s="3" t="s">
        <v>27</v>
      </c>
      <c r="V326" s="3" t="s">
        <v>27</v>
      </c>
      <c r="W326" s="2" t="str">
        <f t="shared" si="18"/>
        <v>ROCNDNDemurrage</v>
      </c>
    </row>
    <row r="327" spans="1:24" ht="15">
      <c r="A327" s="2" t="str">
        <f>+IF(B327="N","",IF(COUNTIF(B:B,B327)&gt;1,COUNTIF(B$3:B327,B327),""))</f>
        <v/>
      </c>
      <c r="B327" s="2" t="str">
        <f>+IF(F327="Detention",IF(G327&amp;E327='Import Demurrage Detention'!$G$2&amp;'Import Demurrage Detention'!$C$3,"Y","N"),IF(G327&amp;E327='Import Demurrage Detention'!$H$2&amp;'Import Demurrage Detention'!$C$3,"Y","N"))</f>
        <v>N</v>
      </c>
      <c r="C327" s="3" t="s">
        <v>4737</v>
      </c>
      <c r="D327" s="3" t="s">
        <v>5270</v>
      </c>
      <c r="E327" s="3" t="s">
        <v>20</v>
      </c>
      <c r="F327" s="3" t="s">
        <v>5236</v>
      </c>
      <c r="G327" s="3" t="s">
        <v>4366</v>
      </c>
      <c r="H327" s="4">
        <v>45039</v>
      </c>
      <c r="I327" s="3" t="s">
        <v>5299</v>
      </c>
      <c r="J327" s="3" t="s">
        <v>23</v>
      </c>
      <c r="K327" s="68" t="s">
        <v>5244</v>
      </c>
      <c r="L327" s="3" t="s">
        <v>25</v>
      </c>
      <c r="M327" s="82" t="s">
        <v>5321</v>
      </c>
      <c r="N327" s="82" t="s">
        <v>6701</v>
      </c>
      <c r="O327" s="82" t="s">
        <v>5323</v>
      </c>
      <c r="P327" s="82" t="s">
        <v>5371</v>
      </c>
      <c r="Q327" s="82" t="s">
        <v>7046</v>
      </c>
      <c r="R327" s="82" t="s">
        <v>5525</v>
      </c>
      <c r="S327" s="82" t="s">
        <v>27</v>
      </c>
      <c r="T327" s="3" t="s">
        <v>27</v>
      </c>
      <c r="U327" s="3" t="s">
        <v>27</v>
      </c>
      <c r="V327" s="3" t="s">
        <v>27</v>
      </c>
      <c r="W327" s="2" t="str">
        <f t="shared" si="18"/>
        <v>ROCNDNDemurrage</v>
      </c>
    </row>
    <row r="328" spans="1:24" ht="15">
      <c r="A328" s="2" t="str">
        <f>+IF(B328="N","",IF(COUNTIF(B:B,B328)&gt;1,COUNTIF(B$3:B328,B328),""))</f>
        <v/>
      </c>
      <c r="B328" s="2" t="str">
        <f>+IF(F328="Detention",IF(G328&amp;E328='Import Demurrage Detention'!$G$2&amp;'Import Demurrage Detention'!$C$3,"Y","N"),IF(G328&amp;E328='Import Demurrage Detention'!$H$2&amp;'Import Demurrage Detention'!$C$3,"Y","N"))</f>
        <v>N</v>
      </c>
      <c r="C328" s="3" t="s">
        <v>5431</v>
      </c>
      <c r="D328" s="3" t="s">
        <v>5432</v>
      </c>
      <c r="E328" s="3" t="s">
        <v>20</v>
      </c>
      <c r="F328" s="3" t="s">
        <v>5236</v>
      </c>
      <c r="G328" s="3" t="s">
        <v>5669</v>
      </c>
      <c r="H328" s="4">
        <v>44105</v>
      </c>
      <c r="I328" s="3" t="s">
        <v>5363</v>
      </c>
      <c r="J328" s="3" t="s">
        <v>5667</v>
      </c>
      <c r="K328" s="68" t="s">
        <v>24</v>
      </c>
      <c r="L328" s="3" t="s">
        <v>25</v>
      </c>
      <c r="M328" s="3" t="s">
        <v>5598</v>
      </c>
      <c r="N328" s="3" t="s">
        <v>250</v>
      </c>
      <c r="O328" s="3" t="s">
        <v>195</v>
      </c>
      <c r="P328" s="3" t="s">
        <v>189</v>
      </c>
      <c r="Q328" s="3" t="s">
        <v>50</v>
      </c>
      <c r="R328" s="3" t="s">
        <v>237</v>
      </c>
      <c r="S328" s="3" t="s">
        <v>27</v>
      </c>
      <c r="T328" s="3" t="s">
        <v>27</v>
      </c>
      <c r="U328" s="3" t="s">
        <v>27</v>
      </c>
      <c r="V328" s="3" t="s">
        <v>27</v>
      </c>
      <c r="W328" s="2" t="str">
        <f t="shared" si="18"/>
        <v>RUMOWR1NDemurrage</v>
      </c>
    </row>
    <row r="329" spans="1:24" ht="15">
      <c r="A329" s="2" t="str">
        <f>+IF(B329="N","",IF(COUNTIF(B:B,B329)&gt;1,COUNTIF(B$3:B329,B329),""))</f>
        <v/>
      </c>
      <c r="B329" s="2" t="str">
        <f>+IF(F329="Detention",IF(G329&amp;E329='Import Demurrage Detention'!$G$2&amp;'Import Demurrage Detention'!$C$3,"Y","N"),IF(G329&amp;E329='Import Demurrage Detention'!$H$2&amp;'Import Demurrage Detention'!$C$3,"Y","N"))</f>
        <v>N</v>
      </c>
      <c r="C329" s="3" t="s">
        <v>5431</v>
      </c>
      <c r="D329" s="3" t="s">
        <v>5432</v>
      </c>
      <c r="E329" s="3" t="s">
        <v>20</v>
      </c>
      <c r="F329" s="3" t="s">
        <v>5236</v>
      </c>
      <c r="G329" s="3" t="s">
        <v>5669</v>
      </c>
      <c r="H329" s="4">
        <v>44105</v>
      </c>
      <c r="I329" s="3" t="s">
        <v>5363</v>
      </c>
      <c r="J329" s="3" t="s">
        <v>5667</v>
      </c>
      <c r="K329" s="68" t="s">
        <v>28</v>
      </c>
      <c r="L329" s="3" t="s">
        <v>25</v>
      </c>
      <c r="M329" s="3" t="s">
        <v>5598</v>
      </c>
      <c r="N329" s="3" t="s">
        <v>250</v>
      </c>
      <c r="O329" s="3" t="s">
        <v>195</v>
      </c>
      <c r="P329" s="3" t="s">
        <v>189</v>
      </c>
      <c r="Q329" s="3" t="s">
        <v>50</v>
      </c>
      <c r="R329" s="3" t="s">
        <v>237</v>
      </c>
      <c r="S329" s="3" t="s">
        <v>27</v>
      </c>
      <c r="T329" s="3" t="s">
        <v>27</v>
      </c>
      <c r="U329" s="3" t="s">
        <v>27</v>
      </c>
      <c r="V329" s="3" t="s">
        <v>27</v>
      </c>
      <c r="W329" s="2" t="str">
        <f t="shared" si="18"/>
        <v>RUMOWR1NDemurrage</v>
      </c>
    </row>
    <row r="330" spans="1:24" ht="15">
      <c r="A330" s="2" t="str">
        <f>+IF(B330="N","",IF(COUNTIF(B:B,B330)&gt;1,COUNTIF(B$3:B330,B330),""))</f>
        <v/>
      </c>
      <c r="B330" s="2" t="str">
        <f>+IF(F330="Detention",IF(G330&amp;E330='Import Demurrage Detention'!$G$2&amp;'Import Demurrage Detention'!$C$3,"Y","N"),IF(G330&amp;E330='Import Demurrage Detention'!$H$2&amp;'Import Demurrage Detention'!$C$3,"Y","N"))</f>
        <v>N</v>
      </c>
      <c r="C330" s="3" t="s">
        <v>5431</v>
      </c>
      <c r="D330" s="3" t="s">
        <v>5432</v>
      </c>
      <c r="E330" s="3" t="s">
        <v>20</v>
      </c>
      <c r="F330" s="3" t="s">
        <v>21</v>
      </c>
      <c r="G330" s="3" t="s">
        <v>5669</v>
      </c>
      <c r="H330" s="4">
        <v>44105</v>
      </c>
      <c r="I330" s="3" t="s">
        <v>72</v>
      </c>
      <c r="J330" s="3" t="s">
        <v>5667</v>
      </c>
      <c r="K330" s="68" t="s">
        <v>24</v>
      </c>
      <c r="L330" s="3" t="s">
        <v>25</v>
      </c>
      <c r="M330" s="3" t="s">
        <v>111</v>
      </c>
      <c r="N330" s="3" t="s">
        <v>5322</v>
      </c>
      <c r="O330" s="3" t="s">
        <v>27</v>
      </c>
      <c r="P330" s="3" t="s">
        <v>27</v>
      </c>
      <c r="Q330" s="3" t="s">
        <v>27</v>
      </c>
      <c r="R330" s="3" t="s">
        <v>27</v>
      </c>
      <c r="S330" s="3" t="s">
        <v>27</v>
      </c>
      <c r="T330" s="3" t="s">
        <v>27</v>
      </c>
      <c r="U330" s="3" t="s">
        <v>27</v>
      </c>
      <c r="V330" s="3" t="s">
        <v>27</v>
      </c>
      <c r="W330" s="2" t="str">
        <f t="shared" si="18"/>
        <v>RUMOWR1NDetention</v>
      </c>
    </row>
    <row r="331" spans="1:24" ht="15">
      <c r="A331" s="2" t="str">
        <f>+IF(B331="N","",IF(COUNTIF(B:B,B331)&gt;1,COUNTIF(B$3:B331,B331),""))</f>
        <v/>
      </c>
      <c r="B331" s="2" t="str">
        <f>+IF(F331="Detention",IF(G331&amp;E331='Import Demurrage Detention'!$G$2&amp;'Import Demurrage Detention'!$C$3,"Y","N"),IF(G331&amp;E331='Import Demurrage Detention'!$H$2&amp;'Import Demurrage Detention'!$C$3,"Y","N"))</f>
        <v>N</v>
      </c>
      <c r="C331" s="3" t="s">
        <v>5431</v>
      </c>
      <c r="D331" s="3" t="s">
        <v>5432</v>
      </c>
      <c r="E331" s="3" t="s">
        <v>20</v>
      </c>
      <c r="F331" s="3" t="s">
        <v>21</v>
      </c>
      <c r="G331" s="3" t="s">
        <v>5669</v>
      </c>
      <c r="H331" s="4">
        <v>44105</v>
      </c>
      <c r="I331" s="3" t="s">
        <v>72</v>
      </c>
      <c r="J331" s="3" t="s">
        <v>5667</v>
      </c>
      <c r="K331" s="68" t="s">
        <v>28</v>
      </c>
      <c r="L331" s="3" t="s">
        <v>25</v>
      </c>
      <c r="M331" s="3" t="s">
        <v>111</v>
      </c>
      <c r="N331" s="3" t="s">
        <v>5325</v>
      </c>
      <c r="O331" s="3" t="s">
        <v>27</v>
      </c>
      <c r="P331" s="3" t="s">
        <v>27</v>
      </c>
      <c r="Q331" s="3" t="s">
        <v>27</v>
      </c>
      <c r="R331" s="3" t="s">
        <v>27</v>
      </c>
      <c r="S331" s="3" t="s">
        <v>27</v>
      </c>
      <c r="T331" s="3" t="s">
        <v>27</v>
      </c>
      <c r="U331" s="3" t="s">
        <v>27</v>
      </c>
      <c r="V331" s="3" t="s">
        <v>27</v>
      </c>
      <c r="W331" s="2" t="str">
        <f t="shared" si="18"/>
        <v>RUMOWR1NDetention</v>
      </c>
    </row>
    <row r="332" spans="1:24" ht="15">
      <c r="A332" s="2" t="str">
        <f>+IF(B332="N","",IF(COUNTIF(B:B,B332)&gt;1,COUNTIF(B$3:B332,B332),""))</f>
        <v/>
      </c>
      <c r="B332" s="2" t="str">
        <f>+IF(F332="Detention",IF(G332&amp;E332='Import Demurrage Detention'!$G$2&amp;'Import Demurrage Detention'!$C$3,"Y","N"),IF(G332&amp;E332='Import Demurrage Detention'!$H$2&amp;'Import Demurrage Detention'!$C$3,"Y","N"))</f>
        <v>N</v>
      </c>
      <c r="C332" s="3" t="s">
        <v>5431</v>
      </c>
      <c r="D332" s="3" t="s">
        <v>5432</v>
      </c>
      <c r="E332" s="3" t="s">
        <v>20</v>
      </c>
      <c r="F332" s="3" t="s">
        <v>5236</v>
      </c>
      <c r="G332" s="3" t="s">
        <v>5668</v>
      </c>
      <c r="H332" s="4">
        <v>44105</v>
      </c>
      <c r="I332" s="3" t="s">
        <v>5670</v>
      </c>
      <c r="J332" s="3" t="s">
        <v>5667</v>
      </c>
      <c r="K332" s="68" t="s">
        <v>24</v>
      </c>
      <c r="L332" s="3" t="s">
        <v>25</v>
      </c>
      <c r="M332" s="3" t="s">
        <v>5671</v>
      </c>
      <c r="N332" s="3" t="s">
        <v>32</v>
      </c>
      <c r="O332" s="3" t="s">
        <v>27</v>
      </c>
      <c r="P332" s="3" t="s">
        <v>27</v>
      </c>
      <c r="Q332" s="3" t="s">
        <v>27</v>
      </c>
      <c r="R332" s="3" t="s">
        <v>27</v>
      </c>
      <c r="S332" s="3" t="s">
        <v>27</v>
      </c>
      <c r="T332" s="3" t="s">
        <v>27</v>
      </c>
      <c r="U332" s="3" t="s">
        <v>27</v>
      </c>
      <c r="V332" s="3" t="s">
        <v>27</v>
      </c>
      <c r="W332" s="2" t="str">
        <f t="shared" si="18"/>
        <v>RUA6BRRNDemurrage</v>
      </c>
    </row>
    <row r="333" spans="1:24" ht="15">
      <c r="A333" s="2" t="str">
        <f>+IF(B333="N","",IF(COUNTIF(B:B,B333)&gt;1,COUNTIF(B$3:B333,B333),""))</f>
        <v/>
      </c>
      <c r="B333" s="2" t="str">
        <f>+IF(F333="Detention",IF(G333&amp;E333='Import Demurrage Detention'!$G$2&amp;'Import Demurrage Detention'!$C$3,"Y","N"),IF(G333&amp;E333='Import Demurrage Detention'!$H$2&amp;'Import Demurrage Detention'!$C$3,"Y","N"))</f>
        <v>N</v>
      </c>
      <c r="C333" s="3" t="s">
        <v>5431</v>
      </c>
      <c r="D333" s="3" t="s">
        <v>5432</v>
      </c>
      <c r="E333" s="3" t="s">
        <v>20</v>
      </c>
      <c r="F333" s="3" t="s">
        <v>5236</v>
      </c>
      <c r="G333" s="3" t="s">
        <v>5668</v>
      </c>
      <c r="H333" s="4">
        <v>44105</v>
      </c>
      <c r="I333" s="3" t="s">
        <v>5670</v>
      </c>
      <c r="J333" s="3" t="s">
        <v>5667</v>
      </c>
      <c r="K333" s="68" t="s">
        <v>28</v>
      </c>
      <c r="L333" s="3" t="s">
        <v>25</v>
      </c>
      <c r="M333" s="3" t="s">
        <v>5671</v>
      </c>
      <c r="N333" s="3" t="s">
        <v>33</v>
      </c>
      <c r="O333" s="3" t="s">
        <v>27</v>
      </c>
      <c r="P333" s="3" t="s">
        <v>27</v>
      </c>
      <c r="Q333" s="3" t="s">
        <v>27</v>
      </c>
      <c r="R333" s="3" t="s">
        <v>27</v>
      </c>
      <c r="S333" s="3" t="s">
        <v>27</v>
      </c>
      <c r="T333" s="3" t="s">
        <v>27</v>
      </c>
      <c r="U333" s="3" t="s">
        <v>27</v>
      </c>
      <c r="V333" s="3" t="s">
        <v>27</v>
      </c>
      <c r="W333" s="2" t="str">
        <f t="shared" si="18"/>
        <v>RUA6BRRNDemurrage</v>
      </c>
      <c r="X333" s="2"/>
    </row>
    <row r="334" spans="1:24" ht="15">
      <c r="A334" s="2" t="str">
        <f>+IF(B334="N","",IF(COUNTIF(B:B,B334)&gt;1,COUNTIF(B$3:B334,B334),""))</f>
        <v/>
      </c>
      <c r="B334" s="2" t="str">
        <f>+IF(F334="Detention",IF(G334&amp;E334='Import Demurrage Detention'!$G$2&amp;'Import Demurrage Detention'!$C$3,"Y","N"),IF(G334&amp;E334='Import Demurrage Detention'!$H$2&amp;'Import Demurrage Detention'!$C$3,"Y","N"))</f>
        <v>N</v>
      </c>
      <c r="C334" s="3" t="s">
        <v>5431</v>
      </c>
      <c r="D334" s="3" t="s">
        <v>5432</v>
      </c>
      <c r="E334" s="3" t="s">
        <v>20</v>
      </c>
      <c r="F334" s="3" t="s">
        <v>21</v>
      </c>
      <c r="G334" s="3" t="s">
        <v>5668</v>
      </c>
      <c r="H334" s="4">
        <v>44105</v>
      </c>
      <c r="I334" s="3" t="s">
        <v>72</v>
      </c>
      <c r="J334" s="3" t="s">
        <v>5667</v>
      </c>
      <c r="K334" s="68" t="s">
        <v>24</v>
      </c>
      <c r="L334" s="3" t="s">
        <v>25</v>
      </c>
      <c r="M334" s="3" t="s">
        <v>111</v>
      </c>
      <c r="N334" s="3" t="s">
        <v>5322</v>
      </c>
      <c r="O334" s="3" t="s">
        <v>27</v>
      </c>
      <c r="P334" s="3" t="s">
        <v>27</v>
      </c>
      <c r="Q334" s="3" t="s">
        <v>27</v>
      </c>
      <c r="R334" s="3" t="s">
        <v>27</v>
      </c>
      <c r="S334" s="3" t="s">
        <v>27</v>
      </c>
      <c r="T334" s="3" t="s">
        <v>27</v>
      </c>
      <c r="U334" s="3" t="s">
        <v>27</v>
      </c>
      <c r="V334" s="3" t="s">
        <v>27</v>
      </c>
      <c r="W334" s="2" t="str">
        <f t="shared" si="18"/>
        <v>RUA6BRRNDetention</v>
      </c>
      <c r="X334" s="2"/>
    </row>
    <row r="335" spans="1:24" ht="15">
      <c r="A335" s="2" t="str">
        <f>+IF(B335="N","",IF(COUNTIF(B:B,B335)&gt;1,COUNTIF(B$3:B335,B335),""))</f>
        <v/>
      </c>
      <c r="B335" s="2" t="str">
        <f>+IF(F335="Detention",IF(G335&amp;E335='Import Demurrage Detention'!$G$2&amp;'Import Demurrage Detention'!$C$3,"Y","N"),IF(G335&amp;E335='Import Demurrage Detention'!$H$2&amp;'Import Demurrage Detention'!$C$3,"Y","N"))</f>
        <v>N</v>
      </c>
      <c r="C335" s="3" t="s">
        <v>5431</v>
      </c>
      <c r="D335" s="3" t="s">
        <v>5432</v>
      </c>
      <c r="E335" s="3" t="s">
        <v>20</v>
      </c>
      <c r="F335" s="3" t="s">
        <v>21</v>
      </c>
      <c r="G335" s="3" t="s">
        <v>5668</v>
      </c>
      <c r="H335" s="4">
        <v>44105</v>
      </c>
      <c r="I335" s="3" t="s">
        <v>72</v>
      </c>
      <c r="J335" s="3" t="s">
        <v>5667</v>
      </c>
      <c r="K335" s="68" t="s">
        <v>28</v>
      </c>
      <c r="L335" s="3" t="s">
        <v>25</v>
      </c>
      <c r="M335" s="3" t="s">
        <v>111</v>
      </c>
      <c r="N335" s="3" t="s">
        <v>5325</v>
      </c>
      <c r="O335" s="3" t="s">
        <v>27</v>
      </c>
      <c r="P335" s="3" t="s">
        <v>27</v>
      </c>
      <c r="Q335" s="3" t="s">
        <v>27</v>
      </c>
      <c r="R335" s="3" t="s">
        <v>27</v>
      </c>
      <c r="S335" s="3" t="s">
        <v>27</v>
      </c>
      <c r="T335" s="3" t="s">
        <v>27</v>
      </c>
      <c r="U335" s="3" t="s">
        <v>27</v>
      </c>
      <c r="V335" s="3" t="s">
        <v>27</v>
      </c>
      <c r="W335" s="2" t="str">
        <f t="shared" si="18"/>
        <v>RUA6BRRNDetention</v>
      </c>
      <c r="X335" s="2"/>
    </row>
    <row r="336" spans="1:24" ht="15">
      <c r="A336" s="2" t="str">
        <f>+IF(B336="N","",IF(COUNTIF(B:B,B336)&gt;1,COUNTIF(B$3:B336,B336),""))</f>
        <v/>
      </c>
      <c r="B336" s="2" t="str">
        <f>+IF(F336="Detention",IF(G336&amp;E336='Import Demurrage Detention'!$G$2&amp;'Import Demurrage Detention'!$C$3,"Y","N"),IF(G336&amp;E336='Import Demurrage Detention'!$H$2&amp;'Import Demurrage Detention'!$C$3,"Y","N"))</f>
        <v>N</v>
      </c>
      <c r="C336" s="3" t="s">
        <v>5431</v>
      </c>
      <c r="D336" s="3" t="s">
        <v>5432</v>
      </c>
      <c r="E336" s="3" t="s">
        <v>20</v>
      </c>
      <c r="F336" s="3" t="s">
        <v>21</v>
      </c>
      <c r="G336" s="3" t="s">
        <v>366</v>
      </c>
      <c r="H336" s="4">
        <v>44152</v>
      </c>
      <c r="I336" s="3" t="s">
        <v>72</v>
      </c>
      <c r="J336" s="3" t="s">
        <v>23</v>
      </c>
      <c r="K336" s="68" t="s">
        <v>24</v>
      </c>
      <c r="L336" s="3" t="s">
        <v>25</v>
      </c>
      <c r="M336" s="3" t="s">
        <v>111</v>
      </c>
      <c r="N336" s="3" t="s">
        <v>5322</v>
      </c>
      <c r="O336" s="3" t="s">
        <v>27</v>
      </c>
      <c r="P336" s="3" t="s">
        <v>27</v>
      </c>
      <c r="Q336" s="3" t="s">
        <v>27</v>
      </c>
      <c r="R336" s="3" t="s">
        <v>27</v>
      </c>
      <c r="S336" s="3" t="s">
        <v>27</v>
      </c>
      <c r="T336" s="3" t="s">
        <v>27</v>
      </c>
      <c r="U336" s="3" t="s">
        <v>27</v>
      </c>
      <c r="V336" s="3" t="s">
        <v>27</v>
      </c>
      <c r="W336" s="2" t="str">
        <f t="shared" si="18"/>
        <v>RUFM5NDetention</v>
      </c>
      <c r="X336" s="2"/>
    </row>
    <row r="337" spans="1:24" ht="15">
      <c r="A337" s="2" t="str">
        <f>+IF(B337="N","",IF(COUNTIF(B:B,B337)&gt;1,COUNTIF(B$3:B337,B337),""))</f>
        <v/>
      </c>
      <c r="B337" s="2" t="str">
        <f>+IF(F337="Detention",IF(G337&amp;E337='Import Demurrage Detention'!$G$2&amp;'Import Demurrage Detention'!$C$3,"Y","N"),IF(G337&amp;E337='Import Demurrage Detention'!$H$2&amp;'Import Demurrage Detention'!$C$3,"Y","N"))</f>
        <v>N</v>
      </c>
      <c r="C337" s="3" t="s">
        <v>5431</v>
      </c>
      <c r="D337" s="3" t="s">
        <v>5432</v>
      </c>
      <c r="E337" s="3" t="s">
        <v>20</v>
      </c>
      <c r="F337" s="3" t="s">
        <v>21</v>
      </c>
      <c r="G337" s="3" t="s">
        <v>366</v>
      </c>
      <c r="H337" s="4">
        <v>44152</v>
      </c>
      <c r="I337" s="3" t="s">
        <v>72</v>
      </c>
      <c r="J337" s="3" t="s">
        <v>23</v>
      </c>
      <c r="K337" s="68" t="s">
        <v>28</v>
      </c>
      <c r="L337" s="3" t="s">
        <v>25</v>
      </c>
      <c r="M337" s="3" t="s">
        <v>111</v>
      </c>
      <c r="N337" s="3" t="s">
        <v>32</v>
      </c>
      <c r="O337" s="3" t="s">
        <v>27</v>
      </c>
      <c r="P337" s="3" t="s">
        <v>27</v>
      </c>
      <c r="Q337" s="3" t="s">
        <v>27</v>
      </c>
      <c r="R337" s="3" t="s">
        <v>27</v>
      </c>
      <c r="S337" s="3" t="s">
        <v>27</v>
      </c>
      <c r="T337" s="3" t="s">
        <v>27</v>
      </c>
      <c r="U337" s="3" t="s">
        <v>27</v>
      </c>
      <c r="V337" s="3" t="s">
        <v>27</v>
      </c>
      <c r="W337" s="2" t="str">
        <f t="shared" si="18"/>
        <v>RUFM5NDetention</v>
      </c>
      <c r="X337" s="2"/>
    </row>
    <row r="338" spans="1:24" ht="15">
      <c r="A338" s="2" t="str">
        <f>+IF(B338="N","",IF(COUNTIF(B:B,B338)&gt;1,COUNTIF(B$3:B338,B338),""))</f>
        <v/>
      </c>
      <c r="B338" s="2" t="str">
        <f>+IF(F338="Detention",IF(G338&amp;E338='Import Demurrage Detention'!$G$2&amp;'Import Demurrage Detention'!$C$3,"Y","N"),IF(G338&amp;E338='Import Demurrage Detention'!$H$2&amp;'Import Demurrage Detention'!$C$3,"Y","N"))</f>
        <v>N</v>
      </c>
      <c r="C338" s="3" t="s">
        <v>5431</v>
      </c>
      <c r="D338" s="3" t="s">
        <v>5432</v>
      </c>
      <c r="E338" s="3" t="s">
        <v>20</v>
      </c>
      <c r="F338" s="3" t="s">
        <v>21</v>
      </c>
      <c r="G338" s="3" t="s">
        <v>366</v>
      </c>
      <c r="H338" s="4">
        <v>44152</v>
      </c>
      <c r="I338" s="3" t="s">
        <v>72</v>
      </c>
      <c r="J338" s="3" t="s">
        <v>23</v>
      </c>
      <c r="K338" s="68" t="s">
        <v>5391</v>
      </c>
      <c r="L338" s="3" t="s">
        <v>25</v>
      </c>
      <c r="M338" s="3" t="s">
        <v>111</v>
      </c>
      <c r="N338" s="3" t="s">
        <v>33</v>
      </c>
      <c r="O338" s="3" t="s">
        <v>27</v>
      </c>
      <c r="P338" s="3" t="s">
        <v>27</v>
      </c>
      <c r="Q338" s="3" t="s">
        <v>27</v>
      </c>
      <c r="R338" s="3" t="s">
        <v>27</v>
      </c>
      <c r="S338" s="3" t="s">
        <v>27</v>
      </c>
      <c r="T338" s="3" t="s">
        <v>27</v>
      </c>
      <c r="U338" s="3" t="s">
        <v>27</v>
      </c>
      <c r="V338" s="3" t="s">
        <v>27</v>
      </c>
      <c r="W338" s="2" t="str">
        <f t="shared" si="18"/>
        <v>RUFM5NDetention</v>
      </c>
      <c r="X338" s="2"/>
    </row>
    <row r="339" spans="1:24" ht="15">
      <c r="A339" s="2" t="str">
        <f>+IF(B339="N","",IF(COUNTIF(B:B,B339)&gt;1,COUNTIF(B$3:B339,B339),""))</f>
        <v/>
      </c>
      <c r="B339" s="2" t="str">
        <f>+IF(F339="Detention",IF(G339&amp;E339='Import Demurrage Detention'!$G$2&amp;'Import Demurrage Detention'!$C$3,"Y","N"),IF(G339&amp;E339='Import Demurrage Detention'!$H$2&amp;'Import Demurrage Detention'!$C$3,"Y","N"))</f>
        <v>N</v>
      </c>
      <c r="C339" s="3" t="s">
        <v>5431</v>
      </c>
      <c r="D339" s="3" t="s">
        <v>5432</v>
      </c>
      <c r="E339" s="3" t="s">
        <v>20</v>
      </c>
      <c r="F339" s="3" t="s">
        <v>21</v>
      </c>
      <c r="G339" s="3" t="s">
        <v>367</v>
      </c>
      <c r="H339" s="4">
        <v>44152</v>
      </c>
      <c r="I339" s="3" t="s">
        <v>72</v>
      </c>
      <c r="J339" s="3" t="s">
        <v>23</v>
      </c>
      <c r="K339" s="68" t="s">
        <v>24</v>
      </c>
      <c r="L339" s="3" t="s">
        <v>25</v>
      </c>
      <c r="M339" s="3" t="s">
        <v>5345</v>
      </c>
      <c r="N339" s="3" t="s">
        <v>5322</v>
      </c>
      <c r="O339" s="3" t="s">
        <v>26</v>
      </c>
      <c r="P339" s="3" t="s">
        <v>5324</v>
      </c>
      <c r="Q339" s="3" t="s">
        <v>27</v>
      </c>
      <c r="R339" s="3" t="s">
        <v>27</v>
      </c>
      <c r="S339" s="3" t="s">
        <v>27</v>
      </c>
      <c r="T339" s="3" t="s">
        <v>27</v>
      </c>
      <c r="U339" s="3" t="s">
        <v>27</v>
      </c>
      <c r="V339" s="3" t="s">
        <v>27</v>
      </c>
      <c r="W339" s="2" t="str">
        <f t="shared" si="18"/>
        <v>RUVLVTMNDetention</v>
      </c>
      <c r="X339" s="2"/>
    </row>
    <row r="340" spans="1:24" ht="15">
      <c r="A340" s="2" t="str">
        <f>+IF(B340="N","",IF(COUNTIF(B:B,B340)&gt;1,COUNTIF(B$3:B340,B340),""))</f>
        <v/>
      </c>
      <c r="B340" s="2" t="str">
        <f>+IF(F340="Detention",IF(G340&amp;E340='Import Demurrage Detention'!$G$2&amp;'Import Demurrage Detention'!$C$3,"Y","N"),IF(G340&amp;E340='Import Demurrage Detention'!$H$2&amp;'Import Demurrage Detention'!$C$3,"Y","N"))</f>
        <v>N</v>
      </c>
      <c r="C340" s="3" t="s">
        <v>5431</v>
      </c>
      <c r="D340" s="3" t="s">
        <v>5432</v>
      </c>
      <c r="E340" s="3" t="s">
        <v>20</v>
      </c>
      <c r="F340" s="3" t="s">
        <v>21</v>
      </c>
      <c r="G340" s="3" t="s">
        <v>367</v>
      </c>
      <c r="H340" s="4">
        <v>44152</v>
      </c>
      <c r="I340" s="3" t="s">
        <v>72</v>
      </c>
      <c r="J340" s="3" t="s">
        <v>23</v>
      </c>
      <c r="K340" s="68" t="s">
        <v>28</v>
      </c>
      <c r="L340" s="3" t="s">
        <v>25</v>
      </c>
      <c r="M340" s="3" t="s">
        <v>5345</v>
      </c>
      <c r="N340" s="3" t="s">
        <v>5324</v>
      </c>
      <c r="O340" s="3" t="s">
        <v>26</v>
      </c>
      <c r="P340" s="3" t="s">
        <v>32</v>
      </c>
      <c r="Q340" s="3" t="s">
        <v>27</v>
      </c>
      <c r="R340" s="3" t="s">
        <v>27</v>
      </c>
      <c r="S340" s="3" t="s">
        <v>27</v>
      </c>
      <c r="T340" s="3" t="s">
        <v>27</v>
      </c>
      <c r="U340" s="3" t="s">
        <v>27</v>
      </c>
      <c r="V340" s="3" t="s">
        <v>27</v>
      </c>
      <c r="W340" s="2" t="str">
        <f t="shared" si="18"/>
        <v>RUVLVTMNDetention</v>
      </c>
      <c r="X340" s="2"/>
    </row>
    <row r="341" spans="1:24" ht="15">
      <c r="A341" s="2" t="str">
        <f>+IF(B341="N","",IF(COUNTIF(B:B,B341)&gt;1,COUNTIF(B$3:B341,B341),""))</f>
        <v/>
      </c>
      <c r="B341" s="2" t="str">
        <f>+IF(F341="Detention",IF(G341&amp;E341='Import Demurrage Detention'!$G$2&amp;'Import Demurrage Detention'!$C$3,"Y","N"),IF(G341&amp;E341='Import Demurrage Detention'!$H$2&amp;'Import Demurrage Detention'!$C$3,"Y","N"))</f>
        <v>N</v>
      </c>
      <c r="C341" s="3" t="s">
        <v>5431</v>
      </c>
      <c r="D341" s="3" t="s">
        <v>5432</v>
      </c>
      <c r="E341" s="3" t="s">
        <v>20</v>
      </c>
      <c r="F341" s="3" t="s">
        <v>21</v>
      </c>
      <c r="G341" s="3" t="s">
        <v>367</v>
      </c>
      <c r="H341" s="4">
        <v>44152</v>
      </c>
      <c r="I341" s="3" t="s">
        <v>72</v>
      </c>
      <c r="J341" s="3" t="s">
        <v>23</v>
      </c>
      <c r="K341" s="68" t="s">
        <v>5391</v>
      </c>
      <c r="L341" s="3" t="s">
        <v>25</v>
      </c>
      <c r="M341" s="3" t="s">
        <v>5345</v>
      </c>
      <c r="N341" s="3" t="s">
        <v>5326</v>
      </c>
      <c r="O341" s="3" t="s">
        <v>26</v>
      </c>
      <c r="P341" s="3" t="s">
        <v>33</v>
      </c>
      <c r="Q341" s="3" t="s">
        <v>27</v>
      </c>
      <c r="R341" s="3" t="s">
        <v>27</v>
      </c>
      <c r="S341" s="3" t="s">
        <v>27</v>
      </c>
      <c r="T341" s="3" t="s">
        <v>27</v>
      </c>
      <c r="U341" s="3" t="s">
        <v>27</v>
      </c>
      <c r="V341" s="3" t="s">
        <v>27</v>
      </c>
      <c r="W341" s="2" t="str">
        <f t="shared" si="18"/>
        <v>RUVLVTMNDetention</v>
      </c>
      <c r="X341" s="2"/>
    </row>
    <row r="342" spans="1:24" ht="15">
      <c r="A342" s="2" t="str">
        <f>+IF(B342="N","",IF(COUNTIF(B:B,B342)&gt;1,COUNTIF(B$3:B342,B342),""))</f>
        <v/>
      </c>
      <c r="B342" s="2" t="str">
        <f>+IF(F342="Detention",IF(G342&amp;E342='Import Demurrage Detention'!$G$2&amp;'Import Demurrage Detention'!$C$3,"Y","N"),IF(G342&amp;E342='Import Demurrage Detention'!$H$2&amp;'Import Demurrage Detention'!$C$3,"Y","N"))</f>
        <v>N</v>
      </c>
      <c r="C342" s="3" t="s">
        <v>5431</v>
      </c>
      <c r="D342" s="3" t="s">
        <v>5432</v>
      </c>
      <c r="E342" s="3" t="s">
        <v>20</v>
      </c>
      <c r="F342" s="3" t="s">
        <v>21</v>
      </c>
      <c r="G342" s="3" t="s">
        <v>368</v>
      </c>
      <c r="H342" s="4">
        <v>44152</v>
      </c>
      <c r="I342" s="3" t="s">
        <v>72</v>
      </c>
      <c r="J342" s="3" t="s">
        <v>23</v>
      </c>
      <c r="K342" s="68" t="s">
        <v>24</v>
      </c>
      <c r="L342" s="3" t="s">
        <v>25</v>
      </c>
      <c r="M342" s="3" t="s">
        <v>5345</v>
      </c>
      <c r="N342" s="3" t="s">
        <v>5322</v>
      </c>
      <c r="O342" s="3" t="s">
        <v>26</v>
      </c>
      <c r="P342" s="3" t="s">
        <v>5324</v>
      </c>
      <c r="Q342" s="3" t="s">
        <v>27</v>
      </c>
      <c r="R342" s="3" t="s">
        <v>27</v>
      </c>
      <c r="S342" s="3" t="s">
        <v>27</v>
      </c>
      <c r="T342" s="3" t="s">
        <v>27</v>
      </c>
      <c r="U342" s="3" t="s">
        <v>27</v>
      </c>
      <c r="V342" s="3" t="s">
        <v>27</v>
      </c>
      <c r="W342" s="2" t="str">
        <f t="shared" si="18"/>
        <v>RUVYPNDetention</v>
      </c>
      <c r="X342" s="2"/>
    </row>
    <row r="343" spans="1:24" ht="15">
      <c r="A343" s="2" t="str">
        <f>+IF(B343="N","",IF(COUNTIF(B:B,B343)&gt;1,COUNTIF(B$3:B343,B343),""))</f>
        <v/>
      </c>
      <c r="B343" s="2" t="str">
        <f>+IF(F343="Detention",IF(G343&amp;E343='Import Demurrage Detention'!$G$2&amp;'Import Demurrage Detention'!$C$3,"Y","N"),IF(G343&amp;E343='Import Demurrage Detention'!$H$2&amp;'Import Demurrage Detention'!$C$3,"Y","N"))</f>
        <v>N</v>
      </c>
      <c r="C343" s="3" t="s">
        <v>5431</v>
      </c>
      <c r="D343" s="3" t="s">
        <v>5432</v>
      </c>
      <c r="E343" s="3" t="s">
        <v>20</v>
      </c>
      <c r="F343" s="3" t="s">
        <v>21</v>
      </c>
      <c r="G343" s="3" t="s">
        <v>368</v>
      </c>
      <c r="H343" s="4">
        <v>44152</v>
      </c>
      <c r="I343" s="3" t="s">
        <v>72</v>
      </c>
      <c r="J343" s="3" t="s">
        <v>23</v>
      </c>
      <c r="K343" s="68" t="s">
        <v>28</v>
      </c>
      <c r="L343" s="3" t="s">
        <v>25</v>
      </c>
      <c r="M343" s="3" t="s">
        <v>5345</v>
      </c>
      <c r="N343" s="3" t="s">
        <v>5324</v>
      </c>
      <c r="O343" s="3" t="s">
        <v>26</v>
      </c>
      <c r="P343" s="3" t="s">
        <v>32</v>
      </c>
      <c r="Q343" s="3" t="s">
        <v>27</v>
      </c>
      <c r="R343" s="3" t="s">
        <v>27</v>
      </c>
      <c r="S343" s="3" t="s">
        <v>27</v>
      </c>
      <c r="T343" s="3" t="s">
        <v>27</v>
      </c>
      <c r="U343" s="3" t="s">
        <v>27</v>
      </c>
      <c r="V343" s="3" t="s">
        <v>27</v>
      </c>
      <c r="W343" s="2" t="str">
        <f t="shared" si="18"/>
        <v>RUVYPNDetention</v>
      </c>
      <c r="X343" s="2"/>
    </row>
    <row r="344" spans="1:24" ht="15">
      <c r="A344" s="2" t="str">
        <f>+IF(B344="N","",IF(COUNTIF(B:B,B344)&gt;1,COUNTIF(B$3:B344,B344),""))</f>
        <v/>
      </c>
      <c r="B344" s="2" t="str">
        <f>+IF(F344="Detention",IF(G344&amp;E344='Import Demurrage Detention'!$G$2&amp;'Import Demurrage Detention'!$C$3,"Y","N"),IF(G344&amp;E344='Import Demurrage Detention'!$H$2&amp;'Import Demurrage Detention'!$C$3,"Y","N"))</f>
        <v>N</v>
      </c>
      <c r="C344" s="3" t="s">
        <v>5431</v>
      </c>
      <c r="D344" s="3" t="s">
        <v>5432</v>
      </c>
      <c r="E344" s="3" t="s">
        <v>20</v>
      </c>
      <c r="F344" s="3" t="s">
        <v>21</v>
      </c>
      <c r="G344" s="3" t="s">
        <v>368</v>
      </c>
      <c r="H344" s="4">
        <v>44152</v>
      </c>
      <c r="I344" s="3" t="s">
        <v>72</v>
      </c>
      <c r="J344" s="3" t="s">
        <v>23</v>
      </c>
      <c r="K344" s="68" t="s">
        <v>5391</v>
      </c>
      <c r="L344" s="3" t="s">
        <v>25</v>
      </c>
      <c r="M344" s="3" t="s">
        <v>5345</v>
      </c>
      <c r="N344" s="3" t="s">
        <v>5326</v>
      </c>
      <c r="O344" s="3" t="s">
        <v>26</v>
      </c>
      <c r="P344" s="3" t="s">
        <v>33</v>
      </c>
      <c r="Q344" s="3" t="s">
        <v>27</v>
      </c>
      <c r="R344" s="3" t="s">
        <v>27</v>
      </c>
      <c r="S344" s="3" t="s">
        <v>27</v>
      </c>
      <c r="T344" s="3" t="s">
        <v>27</v>
      </c>
      <c r="U344" s="3" t="s">
        <v>27</v>
      </c>
      <c r="V344" s="3" t="s">
        <v>27</v>
      </c>
      <c r="W344" s="2" t="str">
        <f t="shared" si="18"/>
        <v>RUVYPNDetention</v>
      </c>
      <c r="X344" s="2"/>
    </row>
    <row r="345" spans="1:24" ht="15">
      <c r="A345" s="2" t="str">
        <f>+IF(B345="N","",IF(COUNTIF(B:B,B345)&gt;1,COUNTIF(B$3:B345,B345),""))</f>
        <v/>
      </c>
      <c r="B345" s="2" t="str">
        <f>+IF(F345="Detention",IF(G345&amp;E345='Import Demurrage Detention'!$G$2&amp;'Import Demurrage Detention'!$C$3,"Y","N"),IF(G345&amp;E345='Import Demurrage Detention'!$H$2&amp;'Import Demurrage Detention'!$C$3,"Y","N"))</f>
        <v>N</v>
      </c>
      <c r="C345" s="3" t="s">
        <v>5500</v>
      </c>
      <c r="D345" s="3" t="s">
        <v>5432</v>
      </c>
      <c r="E345" s="3" t="s">
        <v>20</v>
      </c>
      <c r="F345" s="3" t="s">
        <v>5284</v>
      </c>
      <c r="G345" s="3" t="s">
        <v>4407</v>
      </c>
      <c r="H345" s="4">
        <v>44106</v>
      </c>
      <c r="I345" s="3" t="s">
        <v>64</v>
      </c>
      <c r="J345" s="3" t="s">
        <v>23</v>
      </c>
      <c r="K345" s="68" t="s">
        <v>24</v>
      </c>
      <c r="L345" s="3" t="s">
        <v>25</v>
      </c>
      <c r="M345" s="3" t="s">
        <v>5358</v>
      </c>
      <c r="N345" s="3" t="s">
        <v>5373</v>
      </c>
      <c r="O345" s="3" t="s">
        <v>5456</v>
      </c>
      <c r="P345" s="3" t="s">
        <v>5325</v>
      </c>
      <c r="Q345" s="3" t="s">
        <v>50</v>
      </c>
      <c r="R345" s="3" t="s">
        <v>33</v>
      </c>
      <c r="S345" s="3" t="s">
        <v>27</v>
      </c>
      <c r="T345" s="3" t="s">
        <v>27</v>
      </c>
      <c r="U345" s="3" t="s">
        <v>27</v>
      </c>
      <c r="V345" s="3" t="s">
        <v>27</v>
      </c>
      <c r="W345" s="2" t="str">
        <f t="shared" si="18"/>
        <v>RUNVSNStorage</v>
      </c>
      <c r="X345" s="2"/>
    </row>
    <row r="346" spans="1:24" ht="15">
      <c r="A346" s="2" t="str">
        <f>+IF(B346="N","",IF(COUNTIF(B:B,B346)&gt;1,COUNTIF(B$3:B346,B346),""))</f>
        <v/>
      </c>
      <c r="B346" s="2" t="str">
        <f>+IF(F346="Detention",IF(G346&amp;E346='Import Demurrage Detention'!$G$2&amp;'Import Demurrage Detention'!$C$3,"Y","N"),IF(G346&amp;E346='Import Demurrage Detention'!$H$2&amp;'Import Demurrage Detention'!$C$3,"Y","N"))</f>
        <v>N</v>
      </c>
      <c r="C346" s="3" t="s">
        <v>5500</v>
      </c>
      <c r="D346" s="3" t="s">
        <v>5432</v>
      </c>
      <c r="E346" s="3" t="s">
        <v>20</v>
      </c>
      <c r="F346" s="3" t="s">
        <v>5284</v>
      </c>
      <c r="G346" s="3" t="s">
        <v>4407</v>
      </c>
      <c r="H346" s="4">
        <v>44106</v>
      </c>
      <c r="I346" s="3" t="s">
        <v>64</v>
      </c>
      <c r="J346" s="3" t="s">
        <v>23</v>
      </c>
      <c r="K346" s="68" t="s">
        <v>5244</v>
      </c>
      <c r="L346" s="3" t="s">
        <v>25</v>
      </c>
      <c r="M346" s="30" t="s">
        <v>5358</v>
      </c>
      <c r="N346" s="30" t="s">
        <v>5365</v>
      </c>
      <c r="O346" s="30" t="s">
        <v>5456</v>
      </c>
      <c r="P346" s="30" t="s">
        <v>102</v>
      </c>
      <c r="Q346" s="30" t="s">
        <v>50</v>
      </c>
      <c r="R346" s="30" t="s">
        <v>34</v>
      </c>
      <c r="S346" s="30" t="s">
        <v>27</v>
      </c>
      <c r="T346" s="30" t="s">
        <v>27</v>
      </c>
      <c r="U346" s="3" t="s">
        <v>27</v>
      </c>
      <c r="V346" s="3" t="s">
        <v>27</v>
      </c>
      <c r="W346" s="2" t="str">
        <f t="shared" si="18"/>
        <v>RUNVSNStorage</v>
      </c>
      <c r="X346" s="2"/>
    </row>
    <row r="347" spans="1:24" ht="15">
      <c r="A347" s="2" t="str">
        <f>+IF(B347="N","",IF(COUNTIF(B:B,B347)&gt;1,COUNTIF(B$3:B347,B347),""))</f>
        <v/>
      </c>
      <c r="B347" s="2" t="str">
        <f>+IF(F347="Detention",IF(G347&amp;E347='Import Demurrage Detention'!$G$2&amp;'Import Demurrage Detention'!$C$3,"Y","N"),IF(G347&amp;E347='Import Demurrage Detention'!$H$2&amp;'Import Demurrage Detention'!$C$3,"Y","N"))</f>
        <v>N</v>
      </c>
      <c r="C347" s="3" t="s">
        <v>5500</v>
      </c>
      <c r="D347" s="3" t="s">
        <v>5432</v>
      </c>
      <c r="E347" s="3" t="s">
        <v>20</v>
      </c>
      <c r="F347" s="3" t="s">
        <v>5284</v>
      </c>
      <c r="G347" s="3" t="s">
        <v>4401</v>
      </c>
      <c r="H347" s="4">
        <v>43992</v>
      </c>
      <c r="I347" s="3" t="s">
        <v>5276</v>
      </c>
      <c r="J347" s="3" t="s">
        <v>23</v>
      </c>
      <c r="K347" s="68" t="s">
        <v>24</v>
      </c>
      <c r="L347" s="3" t="s">
        <v>25</v>
      </c>
      <c r="M347" s="3" t="s">
        <v>5501</v>
      </c>
      <c r="N347" s="3" t="s">
        <v>5372</v>
      </c>
      <c r="O347" s="3" t="s">
        <v>5502</v>
      </c>
      <c r="P347" s="3" t="s">
        <v>5322</v>
      </c>
      <c r="Q347" s="3" t="s">
        <v>5503</v>
      </c>
      <c r="R347" s="3" t="s">
        <v>32</v>
      </c>
      <c r="S347" s="3" t="s">
        <v>5504</v>
      </c>
      <c r="T347" s="3" t="s">
        <v>33</v>
      </c>
      <c r="U347" s="3" t="s">
        <v>27</v>
      </c>
      <c r="V347" s="3" t="s">
        <v>27</v>
      </c>
      <c r="W347" s="2" t="str">
        <f t="shared" si="18"/>
        <v>RUAZONStorage</v>
      </c>
      <c r="X347" s="2"/>
    </row>
    <row r="348" spans="1:24" ht="15">
      <c r="A348" s="2" t="str">
        <f>+IF(B348="N","",IF(COUNTIF(B:B,B348)&gt;1,COUNTIF(B$3:B348,B348),""))</f>
        <v/>
      </c>
      <c r="B348" s="2" t="str">
        <f>+IF(F348="Detention",IF(G348&amp;E348='Import Demurrage Detention'!$G$2&amp;'Import Demurrage Detention'!$C$3,"Y","N"),IF(G348&amp;E348='Import Demurrage Detention'!$H$2&amp;'Import Demurrage Detention'!$C$3,"Y","N"))</f>
        <v>N</v>
      </c>
      <c r="C348" s="3" t="s">
        <v>5500</v>
      </c>
      <c r="D348" s="3" t="s">
        <v>5432</v>
      </c>
      <c r="E348" s="3" t="s">
        <v>20</v>
      </c>
      <c r="F348" s="3" t="s">
        <v>5284</v>
      </c>
      <c r="G348" s="3" t="s">
        <v>4401</v>
      </c>
      <c r="H348" s="4">
        <v>43992</v>
      </c>
      <c r="I348" s="3" t="s">
        <v>5276</v>
      </c>
      <c r="J348" s="3" t="s">
        <v>23</v>
      </c>
      <c r="K348" s="68" t="s">
        <v>5244</v>
      </c>
      <c r="L348" s="3" t="s">
        <v>25</v>
      </c>
      <c r="M348" s="3" t="s">
        <v>5501</v>
      </c>
      <c r="N348" s="30" t="s">
        <v>5373</v>
      </c>
      <c r="O348" s="3" t="s">
        <v>5502</v>
      </c>
      <c r="P348" s="30" t="s">
        <v>5325</v>
      </c>
      <c r="Q348" s="3" t="s">
        <v>5503</v>
      </c>
      <c r="R348" s="30" t="s">
        <v>33</v>
      </c>
      <c r="S348" s="3" t="s">
        <v>5504</v>
      </c>
      <c r="T348" s="30" t="s">
        <v>34</v>
      </c>
      <c r="U348" s="3" t="s">
        <v>27</v>
      </c>
      <c r="V348" s="3" t="s">
        <v>27</v>
      </c>
      <c r="W348" s="2" t="str">
        <f t="shared" si="18"/>
        <v>RUAZONStorage</v>
      </c>
      <c r="X348" s="2"/>
    </row>
    <row r="349" spans="1:24" ht="15">
      <c r="A349" s="2" t="str">
        <f>+IF(B349="N","",IF(COUNTIF(B:B,B349)&gt;1,COUNTIF(B$3:B349,B349),""))</f>
        <v/>
      </c>
      <c r="B349" s="2" t="str">
        <f>+IF(F349="Detention",IF(G349&amp;E349='Import Demurrage Detention'!$G$2&amp;'Import Demurrage Detention'!$C$3,"Y","N"),IF(G349&amp;E349='Import Demurrage Detention'!$H$2&amp;'Import Demurrage Detention'!$C$3,"Y","N"))</f>
        <v>N</v>
      </c>
      <c r="C349" s="3" t="s">
        <v>5500</v>
      </c>
      <c r="D349" s="3" t="s">
        <v>5432</v>
      </c>
      <c r="E349" s="3" t="s">
        <v>20</v>
      </c>
      <c r="F349" s="3" t="s">
        <v>21</v>
      </c>
      <c r="G349" s="3" t="s">
        <v>4407</v>
      </c>
      <c r="H349" s="4">
        <v>44348</v>
      </c>
      <c r="I349" s="3" t="s">
        <v>72</v>
      </c>
      <c r="J349" s="3" t="s">
        <v>23</v>
      </c>
      <c r="K349" s="68" t="s">
        <v>24</v>
      </c>
      <c r="L349" s="3" t="s">
        <v>25</v>
      </c>
      <c r="M349" s="3" t="s">
        <v>6736</v>
      </c>
      <c r="N349" s="3" t="s">
        <v>250</v>
      </c>
      <c r="O349" s="3" t="s">
        <v>5313</v>
      </c>
      <c r="P349" s="3" t="s">
        <v>5376</v>
      </c>
      <c r="Q349" s="3" t="s">
        <v>26</v>
      </c>
      <c r="R349" s="3" t="s">
        <v>189</v>
      </c>
      <c r="S349" s="3" t="s">
        <v>27</v>
      </c>
      <c r="T349" s="3" t="s">
        <v>27</v>
      </c>
      <c r="U349" s="3" t="s">
        <v>27</v>
      </c>
      <c r="V349" s="3" t="s">
        <v>27</v>
      </c>
      <c r="W349" s="2" t="str">
        <f t="shared" si="18"/>
        <v>RUNVSNDetention</v>
      </c>
      <c r="X349" s="2"/>
    </row>
    <row r="350" spans="1:24" ht="15">
      <c r="A350" s="2" t="str">
        <f>+IF(B350="N","",IF(COUNTIF(B:B,B350)&gt;1,COUNTIF(B$3:B350,B350),""))</f>
        <v/>
      </c>
      <c r="B350" s="2" t="str">
        <f>+IF(F350="Detention",IF(G350&amp;E350='Import Demurrage Detention'!$G$2&amp;'Import Demurrage Detention'!$C$3,"Y","N"),IF(G350&amp;E350='Import Demurrage Detention'!$H$2&amp;'Import Demurrage Detention'!$C$3,"Y","N"))</f>
        <v>N</v>
      </c>
      <c r="C350" s="3" t="s">
        <v>5500</v>
      </c>
      <c r="D350" s="3" t="s">
        <v>5432</v>
      </c>
      <c r="E350" s="3" t="s">
        <v>20</v>
      </c>
      <c r="F350" s="3" t="s">
        <v>21</v>
      </c>
      <c r="G350" s="3" t="s">
        <v>4407</v>
      </c>
      <c r="H350" s="4">
        <v>44348</v>
      </c>
      <c r="I350" s="3" t="s">
        <v>72</v>
      </c>
      <c r="J350" s="3" t="s">
        <v>23</v>
      </c>
      <c r="K350" s="68" t="s">
        <v>5244</v>
      </c>
      <c r="L350" s="3" t="s">
        <v>25</v>
      </c>
      <c r="M350" s="3" t="s">
        <v>6736</v>
      </c>
      <c r="N350" s="3" t="s">
        <v>5383</v>
      </c>
      <c r="O350" s="3" t="s">
        <v>5313</v>
      </c>
      <c r="P350" s="3" t="s">
        <v>5378</v>
      </c>
      <c r="Q350" s="30" t="s">
        <v>26</v>
      </c>
      <c r="R350" s="3" t="s">
        <v>237</v>
      </c>
      <c r="S350" s="30" t="s">
        <v>27</v>
      </c>
      <c r="T350" s="3" t="s">
        <v>27</v>
      </c>
      <c r="U350" s="3" t="s">
        <v>27</v>
      </c>
      <c r="V350" s="3" t="s">
        <v>27</v>
      </c>
      <c r="W350" s="2" t="str">
        <f t="shared" si="18"/>
        <v>RUNVSNDetention</v>
      </c>
      <c r="X350" s="2"/>
    </row>
    <row r="351" spans="1:24" ht="15">
      <c r="A351" s="2" t="str">
        <f>+IF(B351="N","",IF(COUNTIF(B:B,B351)&gt;1,COUNTIF(B$3:B351,B351),""))</f>
        <v/>
      </c>
      <c r="B351" s="2" t="str">
        <f>+IF(F351="Detention",IF(G351&amp;E351='Import Demurrage Detention'!$G$2&amp;'Import Demurrage Detention'!$C$3,"Y","N"),IF(G351&amp;E351='Import Demurrage Detention'!$H$2&amp;'Import Demurrage Detention'!$C$3,"Y","N"))</f>
        <v>N</v>
      </c>
      <c r="C351" s="3" t="s">
        <v>5500</v>
      </c>
      <c r="D351" s="3" t="s">
        <v>5432</v>
      </c>
      <c r="E351" s="3" t="s">
        <v>20</v>
      </c>
      <c r="F351" s="3" t="s">
        <v>21</v>
      </c>
      <c r="G351" s="3" t="s">
        <v>357</v>
      </c>
      <c r="H351" s="4">
        <v>44013</v>
      </c>
      <c r="I351" s="3" t="s">
        <v>5299</v>
      </c>
      <c r="J351" s="3" t="s">
        <v>23</v>
      </c>
      <c r="K351" s="68" t="s">
        <v>24</v>
      </c>
      <c r="L351" s="3" t="s">
        <v>25</v>
      </c>
      <c r="M351" s="3" t="s">
        <v>5342</v>
      </c>
      <c r="N351" s="3" t="s">
        <v>5324</v>
      </c>
      <c r="O351" s="3" t="s">
        <v>5457</v>
      </c>
      <c r="P351" s="3" t="s">
        <v>32</v>
      </c>
      <c r="Q351" s="3" t="s">
        <v>5272</v>
      </c>
      <c r="R351" s="3" t="s">
        <v>33</v>
      </c>
      <c r="S351" s="3" t="s">
        <v>27</v>
      </c>
      <c r="T351" s="3" t="s">
        <v>27</v>
      </c>
      <c r="U351" s="3" t="s">
        <v>27</v>
      </c>
      <c r="V351" s="3" t="s">
        <v>27</v>
      </c>
      <c r="W351" s="2" t="str">
        <f t="shared" si="18"/>
        <v>RUKLDNDetention</v>
      </c>
      <c r="X351" s="2"/>
    </row>
    <row r="352" spans="1:24" ht="15">
      <c r="A352" s="2" t="str">
        <f>+IF(B352="N","",IF(COUNTIF(B:B,B352)&gt;1,COUNTIF(B$3:B352,B352),""))</f>
        <v/>
      </c>
      <c r="B352" s="2" t="str">
        <f>+IF(F352="Detention",IF(G352&amp;E352='Import Demurrage Detention'!$G$2&amp;'Import Demurrage Detention'!$C$3,"Y","N"),IF(G352&amp;E352='Import Demurrage Detention'!$H$2&amp;'Import Demurrage Detention'!$C$3,"Y","N"))</f>
        <v>N</v>
      </c>
      <c r="C352" s="3" t="s">
        <v>5500</v>
      </c>
      <c r="D352" s="3" t="s">
        <v>5432</v>
      </c>
      <c r="E352" s="3" t="s">
        <v>20</v>
      </c>
      <c r="F352" s="3" t="s">
        <v>21</v>
      </c>
      <c r="G352" s="3" t="s">
        <v>357</v>
      </c>
      <c r="H352" s="4">
        <v>44013</v>
      </c>
      <c r="I352" s="3" t="s">
        <v>5299</v>
      </c>
      <c r="J352" s="3" t="s">
        <v>23</v>
      </c>
      <c r="K352" s="68" t="s">
        <v>5244</v>
      </c>
      <c r="L352" s="3" t="s">
        <v>25</v>
      </c>
      <c r="M352" s="3" t="s">
        <v>5342</v>
      </c>
      <c r="N352" s="3" t="s">
        <v>5326</v>
      </c>
      <c r="O352" s="3" t="s">
        <v>5457</v>
      </c>
      <c r="P352" s="3" t="s">
        <v>33</v>
      </c>
      <c r="Q352" s="30" t="s">
        <v>5272</v>
      </c>
      <c r="R352" s="3" t="s">
        <v>34</v>
      </c>
      <c r="S352" s="30" t="s">
        <v>27</v>
      </c>
      <c r="T352" s="3" t="s">
        <v>27</v>
      </c>
      <c r="U352" s="3" t="s">
        <v>27</v>
      </c>
      <c r="V352" s="3" t="s">
        <v>27</v>
      </c>
      <c r="W352" s="2" t="str">
        <f t="shared" si="18"/>
        <v>RUKLDNDetention</v>
      </c>
      <c r="X352" s="2"/>
    </row>
    <row r="353" spans="1:24" ht="15">
      <c r="A353" s="2" t="str">
        <f>+IF(B353="N","",IF(COUNTIF(B:B,B353)&gt;1,COUNTIF(B$3:B353,B353),""))</f>
        <v/>
      </c>
      <c r="B353" s="2" t="str">
        <f>+IF(F353="Detention",IF(G353&amp;E353='Import Demurrage Detention'!$G$2&amp;'Import Demurrage Detention'!$C$3,"Y","N"),IF(G353&amp;E353='Import Demurrage Detention'!$H$2&amp;'Import Demurrage Detention'!$C$3,"Y","N"))</f>
        <v>N</v>
      </c>
      <c r="C353" s="3" t="s">
        <v>5500</v>
      </c>
      <c r="D353" s="3" t="s">
        <v>5432</v>
      </c>
      <c r="E353" s="3" t="s">
        <v>20</v>
      </c>
      <c r="F353" s="3" t="s">
        <v>5284</v>
      </c>
      <c r="G353" s="3" t="s">
        <v>358</v>
      </c>
      <c r="H353" s="4">
        <v>44013</v>
      </c>
      <c r="I353" s="3" t="s">
        <v>31</v>
      </c>
      <c r="J353" s="3" t="s">
        <v>23</v>
      </c>
      <c r="K353" s="68" t="s">
        <v>24</v>
      </c>
      <c r="L353" s="3" t="s">
        <v>25</v>
      </c>
      <c r="M353" s="3" t="s">
        <v>5323</v>
      </c>
      <c r="N353" s="3" t="s">
        <v>5372</v>
      </c>
      <c r="O353" s="3" t="s">
        <v>5508</v>
      </c>
      <c r="P353" s="3" t="s">
        <v>5368</v>
      </c>
      <c r="Q353" s="3" t="s">
        <v>5510</v>
      </c>
      <c r="R353" s="3" t="s">
        <v>5511</v>
      </c>
      <c r="S353" s="3" t="s">
        <v>5504</v>
      </c>
      <c r="T353" s="3" t="s">
        <v>5458</v>
      </c>
      <c r="U353" s="3" t="s">
        <v>27</v>
      </c>
      <c r="V353" s="3" t="s">
        <v>27</v>
      </c>
      <c r="W353" s="2" t="str">
        <f t="shared" si="18"/>
        <v>RUKLDTMNStorage</v>
      </c>
      <c r="X353" s="2"/>
    </row>
    <row r="354" spans="1:24" ht="15">
      <c r="A354" s="2" t="str">
        <f>+IF(B354="N","",IF(COUNTIF(B:B,B354)&gt;1,COUNTIF(B$3:B354,B354),""))</f>
        <v/>
      </c>
      <c r="B354" s="2" t="str">
        <f>+IF(F354="Detention",IF(G354&amp;E354='Import Demurrage Detention'!$G$2&amp;'Import Demurrage Detention'!$C$3,"Y","N"),IF(G354&amp;E354='Import Demurrage Detention'!$H$2&amp;'Import Demurrage Detention'!$C$3,"Y","N"))</f>
        <v>N</v>
      </c>
      <c r="C354" s="3" t="s">
        <v>5500</v>
      </c>
      <c r="D354" s="3" t="s">
        <v>5432</v>
      </c>
      <c r="E354" s="3" t="s">
        <v>20</v>
      </c>
      <c r="F354" s="3" t="s">
        <v>5284</v>
      </c>
      <c r="G354" s="3" t="s">
        <v>358</v>
      </c>
      <c r="H354" s="4">
        <v>44013</v>
      </c>
      <c r="I354" s="3" t="s">
        <v>31</v>
      </c>
      <c r="J354" s="3" t="s">
        <v>23</v>
      </c>
      <c r="K354" s="68" t="s">
        <v>5244</v>
      </c>
      <c r="L354" s="3" t="s">
        <v>25</v>
      </c>
      <c r="M354" s="3" t="s">
        <v>5323</v>
      </c>
      <c r="N354" s="3" t="s">
        <v>5322</v>
      </c>
      <c r="O354" s="3" t="s">
        <v>5508</v>
      </c>
      <c r="P354" s="3" t="s">
        <v>5509</v>
      </c>
      <c r="Q354" s="3" t="s">
        <v>5510</v>
      </c>
      <c r="R354" s="3" t="s">
        <v>5512</v>
      </c>
      <c r="S354" s="3" t="s">
        <v>5504</v>
      </c>
      <c r="T354" s="30" t="s">
        <v>5460</v>
      </c>
      <c r="U354" s="3" t="s">
        <v>27</v>
      </c>
      <c r="V354" s="3" t="s">
        <v>27</v>
      </c>
      <c r="W354" s="2" t="str">
        <f t="shared" si="18"/>
        <v>RUKLDTMNStorage</v>
      </c>
      <c r="X354" s="2"/>
    </row>
    <row r="355" spans="1:24" ht="15">
      <c r="A355" s="2" t="str">
        <f>+IF(B355="N","",IF(COUNTIF(B:B,B355)&gt;1,COUNTIF(B$3:B355,B355),""))</f>
        <v/>
      </c>
      <c r="B355" s="2" t="str">
        <f>+IF(F355="Detention",IF(G355&amp;E355='Import Demurrage Detention'!$G$2&amp;'Import Demurrage Detention'!$C$3,"Y","N"),IF(G355&amp;E355='Import Demurrage Detention'!$H$2&amp;'Import Demurrage Detention'!$C$3,"Y","N"))</f>
        <v>N</v>
      </c>
      <c r="C355" s="3" t="s">
        <v>5500</v>
      </c>
      <c r="D355" s="3" t="s">
        <v>5432</v>
      </c>
      <c r="E355" s="3" t="s">
        <v>20</v>
      </c>
      <c r="F355" s="3" t="s">
        <v>5284</v>
      </c>
      <c r="G355" s="3" t="s">
        <v>5506</v>
      </c>
      <c r="H355" s="4">
        <v>44013</v>
      </c>
      <c r="I355" s="3" t="s">
        <v>72</v>
      </c>
      <c r="J355" s="3" t="s">
        <v>23</v>
      </c>
      <c r="K355" s="68" t="s">
        <v>24</v>
      </c>
      <c r="L355" s="3" t="s">
        <v>25</v>
      </c>
      <c r="M355" s="3" t="s">
        <v>5513</v>
      </c>
      <c r="N355" s="3" t="s">
        <v>5364</v>
      </c>
      <c r="O355" s="3" t="s">
        <v>5272</v>
      </c>
      <c r="P355" s="3" t="s">
        <v>5348</v>
      </c>
      <c r="Q355" s="3" t="s">
        <v>27</v>
      </c>
      <c r="R355" s="3" t="s">
        <v>27</v>
      </c>
      <c r="S355" s="3" t="s">
        <v>27</v>
      </c>
      <c r="T355" s="3" t="s">
        <v>27</v>
      </c>
      <c r="U355" s="3" t="s">
        <v>27</v>
      </c>
      <c r="V355" s="3" t="s">
        <v>27</v>
      </c>
      <c r="W355" s="2" t="str">
        <f t="shared" si="18"/>
        <v>RUKLDPCNStorage</v>
      </c>
      <c r="X355" s="2"/>
    </row>
    <row r="356" spans="1:24" ht="15">
      <c r="A356" s="2" t="str">
        <f>+IF(B356="N","",IF(COUNTIF(B:B,B356)&gt;1,COUNTIF(B$3:B356,B356),""))</f>
        <v/>
      </c>
      <c r="B356" s="2" t="str">
        <f>+IF(F356="Detention",IF(G356&amp;E356='Import Demurrage Detention'!$G$2&amp;'Import Demurrage Detention'!$C$3,"Y","N"),IF(G356&amp;E356='Import Demurrage Detention'!$H$2&amp;'Import Demurrage Detention'!$C$3,"Y","N"))</f>
        <v>N</v>
      </c>
      <c r="C356" s="3" t="s">
        <v>5500</v>
      </c>
      <c r="D356" s="3" t="s">
        <v>5432</v>
      </c>
      <c r="E356" s="3" t="s">
        <v>20</v>
      </c>
      <c r="F356" s="3" t="s">
        <v>5284</v>
      </c>
      <c r="G356" s="3" t="s">
        <v>5506</v>
      </c>
      <c r="H356" s="4">
        <v>44013</v>
      </c>
      <c r="I356" s="3" t="s">
        <v>72</v>
      </c>
      <c r="J356" s="3" t="s">
        <v>23</v>
      </c>
      <c r="K356" s="68" t="s">
        <v>5244</v>
      </c>
      <c r="L356" s="3" t="s">
        <v>25</v>
      </c>
      <c r="M356" s="3" t="s">
        <v>5513</v>
      </c>
      <c r="N356" s="3" t="s">
        <v>5514</v>
      </c>
      <c r="O356" s="3" t="s">
        <v>5272</v>
      </c>
      <c r="P356" s="3" t="s">
        <v>5325</v>
      </c>
      <c r="Q356" s="3" t="s">
        <v>27</v>
      </c>
      <c r="R356" s="3" t="s">
        <v>27</v>
      </c>
      <c r="S356" s="3" t="s">
        <v>27</v>
      </c>
      <c r="T356" s="30" t="s">
        <v>27</v>
      </c>
      <c r="U356" s="3" t="s">
        <v>27</v>
      </c>
      <c r="V356" s="3" t="s">
        <v>27</v>
      </c>
      <c r="W356" s="2" t="str">
        <f t="shared" si="18"/>
        <v>RUKLDPCNStorage</v>
      </c>
      <c r="X356" s="2"/>
    </row>
    <row r="357" spans="1:24" ht="15">
      <c r="A357" s="2" t="str">
        <f>+IF(B357="N","",IF(COUNTIF(B:B,B357)&gt;1,COUNTIF(B$3:B357,B357),""))</f>
        <v/>
      </c>
      <c r="B357" s="2" t="str">
        <f>+IF(F357="Detention",IF(G357&amp;E357='Import Demurrage Detention'!$G$2&amp;'Import Demurrage Detention'!$C$3,"Y","N"),IF(G357&amp;E357='Import Demurrage Detention'!$H$2&amp;'Import Demurrage Detention'!$C$3,"Y","N"))</f>
        <v>N</v>
      </c>
      <c r="C357" s="3" t="s">
        <v>5500</v>
      </c>
      <c r="D357" s="3" t="s">
        <v>5432</v>
      </c>
      <c r="E357" s="3" t="s">
        <v>20</v>
      </c>
      <c r="F357" s="3" t="s">
        <v>5284</v>
      </c>
      <c r="G357" s="3" t="s">
        <v>4408</v>
      </c>
      <c r="H357" s="4">
        <v>44013</v>
      </c>
      <c r="I357" s="3" t="s">
        <v>64</v>
      </c>
      <c r="J357" s="3" t="s">
        <v>23</v>
      </c>
      <c r="K357" s="68" t="s">
        <v>24</v>
      </c>
      <c r="L357" s="3" t="s">
        <v>25</v>
      </c>
      <c r="M357" s="3" t="s">
        <v>5515</v>
      </c>
      <c r="N357" s="3" t="s">
        <v>5273</v>
      </c>
      <c r="O357" s="3" t="s">
        <v>5516</v>
      </c>
      <c r="P357" s="3" t="s">
        <v>5374</v>
      </c>
      <c r="Q357" s="3" t="s">
        <v>5518</v>
      </c>
      <c r="R357" s="3" t="s">
        <v>5274</v>
      </c>
      <c r="S357" s="3" t="s">
        <v>27</v>
      </c>
      <c r="T357" s="3" t="s">
        <v>27</v>
      </c>
      <c r="U357" s="3" t="s">
        <v>27</v>
      </c>
      <c r="V357" s="3" t="s">
        <v>27</v>
      </c>
      <c r="W357" s="2" t="str">
        <f t="shared" si="18"/>
        <v>RULEDNStorage</v>
      </c>
      <c r="X357" s="2"/>
    </row>
    <row r="358" spans="1:24" ht="15">
      <c r="A358" s="2" t="str">
        <f>+IF(B358="N","",IF(COUNTIF(B:B,B358)&gt;1,COUNTIF(B$3:B358,B358),""))</f>
        <v/>
      </c>
      <c r="B358" s="2" t="str">
        <f>+IF(F358="Detention",IF(G358&amp;E358='Import Demurrage Detention'!$G$2&amp;'Import Demurrage Detention'!$C$3,"Y","N"),IF(G358&amp;E358='Import Demurrage Detention'!$H$2&amp;'Import Demurrage Detention'!$C$3,"Y","N"))</f>
        <v>N</v>
      </c>
      <c r="C358" s="3" t="s">
        <v>5500</v>
      </c>
      <c r="D358" s="3" t="s">
        <v>5432</v>
      </c>
      <c r="E358" s="3" t="s">
        <v>20</v>
      </c>
      <c r="F358" s="3" t="s">
        <v>5284</v>
      </c>
      <c r="G358" s="3" t="s">
        <v>4408</v>
      </c>
      <c r="H358" s="4">
        <v>44013</v>
      </c>
      <c r="I358" s="3" t="s">
        <v>64</v>
      </c>
      <c r="J358" s="3" t="s">
        <v>23</v>
      </c>
      <c r="K358" s="68" t="s">
        <v>5244</v>
      </c>
      <c r="L358" s="3" t="s">
        <v>25</v>
      </c>
      <c r="M358" s="3" t="s">
        <v>5515</v>
      </c>
      <c r="N358" s="3" t="s">
        <v>156</v>
      </c>
      <c r="O358" s="3" t="s">
        <v>5516</v>
      </c>
      <c r="P358" s="3" t="s">
        <v>5517</v>
      </c>
      <c r="Q358" s="3" t="s">
        <v>5518</v>
      </c>
      <c r="R358" s="3" t="s">
        <v>5519</v>
      </c>
      <c r="S358" s="3" t="s">
        <v>27</v>
      </c>
      <c r="T358" s="30" t="s">
        <v>27</v>
      </c>
      <c r="U358" s="3" t="s">
        <v>27</v>
      </c>
      <c r="V358" s="3" t="s">
        <v>27</v>
      </c>
      <c r="W358" s="2" t="str">
        <f t="shared" si="18"/>
        <v>RULEDNStorage</v>
      </c>
      <c r="X358" s="2"/>
    </row>
    <row r="359" spans="1:24" ht="15">
      <c r="A359" s="2" t="str">
        <f>+IF(B359="N","",IF(COUNTIF(B:B,B359)&gt;1,COUNTIF(B$3:B359,B359),""))</f>
        <v/>
      </c>
      <c r="B359" s="2" t="str">
        <f>+IF(F359="Detention",IF(G359&amp;E359='Import Demurrage Detention'!$G$2&amp;'Import Demurrage Detention'!$C$3,"Y","N"),IF(G359&amp;E359='Import Demurrage Detention'!$H$2&amp;'Import Demurrage Detention'!$C$3,"Y","N"))</f>
        <v>N</v>
      </c>
      <c r="C359" s="3" t="s">
        <v>5500</v>
      </c>
      <c r="D359" s="3" t="s">
        <v>5432</v>
      </c>
      <c r="E359" s="3" t="s">
        <v>20</v>
      </c>
      <c r="F359" s="3" t="s">
        <v>5284</v>
      </c>
      <c r="G359" s="3" t="s">
        <v>365</v>
      </c>
      <c r="H359" s="4">
        <v>44013</v>
      </c>
      <c r="I359" s="3" t="s">
        <v>72</v>
      </c>
      <c r="J359" s="3" t="s">
        <v>23</v>
      </c>
      <c r="K359" s="68" t="s">
        <v>24</v>
      </c>
      <c r="L359" s="3" t="s">
        <v>25</v>
      </c>
      <c r="M359" s="3" t="s">
        <v>5520</v>
      </c>
      <c r="N359" s="3" t="s">
        <v>5511</v>
      </c>
      <c r="O359" s="3" t="s">
        <v>431</v>
      </c>
      <c r="P359" s="3" t="s">
        <v>5522</v>
      </c>
      <c r="Q359" s="3" t="s">
        <v>27</v>
      </c>
      <c r="R359" s="3" t="s">
        <v>27</v>
      </c>
      <c r="S359" s="3" t="s">
        <v>27</v>
      </c>
      <c r="T359" s="3" t="s">
        <v>27</v>
      </c>
      <c r="U359" s="3" t="s">
        <v>27</v>
      </c>
      <c r="V359" s="3" t="s">
        <v>27</v>
      </c>
      <c r="W359" s="2" t="str">
        <f t="shared" si="18"/>
        <v>RUUSTNStorage</v>
      </c>
      <c r="X359" s="2"/>
    </row>
    <row r="360" spans="1:24" ht="15">
      <c r="A360" s="2" t="str">
        <f>+IF(B360="N","",IF(COUNTIF(B:B,B360)&gt;1,COUNTIF(B$3:B360,B360),""))</f>
        <v/>
      </c>
      <c r="B360" s="2" t="str">
        <f>+IF(F360="Detention",IF(G360&amp;E360='Import Demurrage Detention'!$G$2&amp;'Import Demurrage Detention'!$C$3,"Y","N"),IF(G360&amp;E360='Import Demurrage Detention'!$H$2&amp;'Import Demurrage Detention'!$C$3,"Y","N"))</f>
        <v>N</v>
      </c>
      <c r="C360" s="3" t="s">
        <v>5500</v>
      </c>
      <c r="D360" s="3" t="s">
        <v>5432</v>
      </c>
      <c r="E360" s="3" t="s">
        <v>20</v>
      </c>
      <c r="F360" s="3" t="s">
        <v>5284</v>
      </c>
      <c r="G360" s="3" t="s">
        <v>365</v>
      </c>
      <c r="H360" s="4">
        <v>44013</v>
      </c>
      <c r="I360" s="3" t="s">
        <v>72</v>
      </c>
      <c r="J360" s="3" t="s">
        <v>23</v>
      </c>
      <c r="K360" s="68" t="s">
        <v>5244</v>
      </c>
      <c r="L360" s="3" t="s">
        <v>25</v>
      </c>
      <c r="M360" s="3" t="s">
        <v>5520</v>
      </c>
      <c r="N360" s="3" t="s">
        <v>5521</v>
      </c>
      <c r="O360" s="3" t="s">
        <v>431</v>
      </c>
      <c r="P360" s="3" t="s">
        <v>5523</v>
      </c>
      <c r="Q360" s="3" t="s">
        <v>27</v>
      </c>
      <c r="R360" s="3" t="s">
        <v>27</v>
      </c>
      <c r="S360" s="3" t="s">
        <v>27</v>
      </c>
      <c r="T360" s="30" t="s">
        <v>27</v>
      </c>
      <c r="U360" s="3" t="s">
        <v>27</v>
      </c>
      <c r="V360" s="3" t="s">
        <v>27</v>
      </c>
      <c r="W360" s="2" t="str">
        <f t="shared" si="18"/>
        <v>RUUSTNStorage</v>
      </c>
      <c r="X360" s="2"/>
    </row>
    <row r="361" spans="1:24" ht="15">
      <c r="A361" s="2" t="str">
        <f>+IF(B361="N","",IF(COUNTIF(B:B,B361)&gt;1,COUNTIF(B$3:B361,B361),""))</f>
        <v/>
      </c>
      <c r="B361" s="2" t="str">
        <f>+IF(F361="Detention",IF(G361&amp;E361='Import Demurrage Detention'!$G$2&amp;'Import Demurrage Detention'!$C$3,"Y","N"),IF(G361&amp;E361='Import Demurrage Detention'!$H$2&amp;'Import Demurrage Detention'!$C$3,"Y","N"))</f>
        <v>N</v>
      </c>
      <c r="C361" s="3" t="s">
        <v>5500</v>
      </c>
      <c r="D361" s="3" t="s">
        <v>5432</v>
      </c>
      <c r="E361" s="3" t="s">
        <v>20</v>
      </c>
      <c r="F361" s="3" t="s">
        <v>5284</v>
      </c>
      <c r="G361" s="3" t="s">
        <v>4406</v>
      </c>
      <c r="H361" s="4">
        <v>44013</v>
      </c>
      <c r="I361" s="3" t="s">
        <v>165</v>
      </c>
      <c r="J361" s="3" t="s">
        <v>23</v>
      </c>
      <c r="K361" s="68" t="s">
        <v>24</v>
      </c>
      <c r="L361" s="3" t="s">
        <v>25</v>
      </c>
      <c r="M361" s="3" t="s">
        <v>5524</v>
      </c>
      <c r="N361" s="3" t="s">
        <v>5525</v>
      </c>
      <c r="O361" s="3" t="s">
        <v>5292</v>
      </c>
      <c r="P361" s="3" t="s">
        <v>5459</v>
      </c>
      <c r="Q361" s="3" t="s">
        <v>5300</v>
      </c>
      <c r="R361" s="3" t="s">
        <v>189</v>
      </c>
      <c r="S361" s="3" t="s">
        <v>27</v>
      </c>
      <c r="T361" s="3" t="s">
        <v>27</v>
      </c>
      <c r="U361" s="3" t="s">
        <v>27</v>
      </c>
      <c r="V361" s="3" t="s">
        <v>27</v>
      </c>
      <c r="W361" s="2" t="str">
        <f t="shared" si="18"/>
        <v>RU779NStorage</v>
      </c>
      <c r="X361" s="2"/>
    </row>
    <row r="362" spans="1:24" ht="15">
      <c r="A362" s="2" t="str">
        <f>+IF(B362="N","",IF(COUNTIF(B:B,B362)&gt;1,COUNTIF(B$3:B362,B362),""))</f>
        <v/>
      </c>
      <c r="B362" s="2" t="str">
        <f>+IF(F362="Detention",IF(G362&amp;E362='Import Demurrage Detention'!$G$2&amp;'Import Demurrage Detention'!$C$3,"Y","N"),IF(G362&amp;E362='Import Demurrage Detention'!$H$2&amp;'Import Demurrage Detention'!$C$3,"Y","N"))</f>
        <v>N</v>
      </c>
      <c r="C362" s="3" t="s">
        <v>5500</v>
      </c>
      <c r="D362" s="3" t="s">
        <v>5432</v>
      </c>
      <c r="E362" s="3" t="s">
        <v>20</v>
      </c>
      <c r="F362" s="3" t="s">
        <v>5284</v>
      </c>
      <c r="G362" s="3" t="s">
        <v>4406</v>
      </c>
      <c r="H362" s="4">
        <v>44013</v>
      </c>
      <c r="I362" s="3" t="s">
        <v>165</v>
      </c>
      <c r="J362" s="3" t="s">
        <v>23</v>
      </c>
      <c r="K362" s="68" t="s">
        <v>5244</v>
      </c>
      <c r="L362" s="3" t="s">
        <v>25</v>
      </c>
      <c r="M362" s="3" t="s">
        <v>5524</v>
      </c>
      <c r="N362" s="3" t="s">
        <v>5526</v>
      </c>
      <c r="O362" s="3" t="s">
        <v>5292</v>
      </c>
      <c r="P362" s="3" t="s">
        <v>5460</v>
      </c>
      <c r="Q362" s="3" t="s">
        <v>5300</v>
      </c>
      <c r="R362" s="3" t="s">
        <v>237</v>
      </c>
      <c r="S362" s="3" t="s">
        <v>27</v>
      </c>
      <c r="T362" s="30" t="s">
        <v>27</v>
      </c>
      <c r="U362" s="3" t="s">
        <v>27</v>
      </c>
      <c r="V362" s="3" t="s">
        <v>27</v>
      </c>
      <c r="W362" s="2" t="str">
        <f t="shared" si="18"/>
        <v>RU779NStorage</v>
      </c>
      <c r="X362" s="2"/>
    </row>
    <row r="363" spans="1:24" ht="15">
      <c r="A363" s="2" t="str">
        <f>+IF(B363="N","",IF(COUNTIF(B:B,B363)&gt;1,COUNTIF(B$3:B363,B363),""))</f>
        <v/>
      </c>
      <c r="B363" s="2" t="str">
        <f>+IF(F363="Detention",IF(G363&amp;E363='Import Demurrage Detention'!$G$2&amp;'Import Demurrage Detention'!$C$3,"Y","N"),IF(G363&amp;E363='Import Demurrage Detention'!$H$2&amp;'Import Demurrage Detention'!$C$3,"Y","N"))</f>
        <v>N</v>
      </c>
      <c r="C363" s="3" t="s">
        <v>5500</v>
      </c>
      <c r="D363" s="3" t="s">
        <v>5432</v>
      </c>
      <c r="E363" s="3" t="s">
        <v>20</v>
      </c>
      <c r="F363" s="3" t="s">
        <v>21</v>
      </c>
      <c r="G363" s="3" t="s">
        <v>4408</v>
      </c>
      <c r="H363" s="4">
        <v>44331</v>
      </c>
      <c r="I363" s="3" t="s">
        <v>5299</v>
      </c>
      <c r="J363" s="3" t="s">
        <v>23</v>
      </c>
      <c r="K363" s="68" t="s">
        <v>24</v>
      </c>
      <c r="L363" s="3" t="s">
        <v>25</v>
      </c>
      <c r="M363" s="3" t="s">
        <v>6745</v>
      </c>
      <c r="N363" s="3" t="s">
        <v>189</v>
      </c>
      <c r="O363" s="3" t="s">
        <v>5634</v>
      </c>
      <c r="P363" s="3" t="s">
        <v>5377</v>
      </c>
      <c r="Q363" s="3" t="s">
        <v>83</v>
      </c>
      <c r="R363" s="3" t="s">
        <v>34</v>
      </c>
      <c r="S363" s="3" t="s">
        <v>27</v>
      </c>
      <c r="T363" s="3" t="s">
        <v>27</v>
      </c>
      <c r="U363" s="3" t="s">
        <v>27</v>
      </c>
      <c r="V363" s="3" t="s">
        <v>27</v>
      </c>
      <c r="W363" s="2" t="str">
        <f t="shared" si="18"/>
        <v>RULEDNDetention</v>
      </c>
      <c r="X363" s="2"/>
    </row>
    <row r="364" spans="1:24" ht="15">
      <c r="A364" s="2" t="str">
        <f>+IF(B364="N","",IF(COUNTIF(B:B,B364)&gt;1,COUNTIF(B$3:B364,B364),""))</f>
        <v/>
      </c>
      <c r="B364" s="2" t="str">
        <f>+IF(F364="Detention",IF(G364&amp;E364='Import Demurrage Detention'!$G$2&amp;'Import Demurrage Detention'!$C$3,"Y","N"),IF(G364&amp;E364='Import Demurrage Detention'!$H$2&amp;'Import Demurrage Detention'!$C$3,"Y","N"))</f>
        <v>N</v>
      </c>
      <c r="C364" s="3" t="s">
        <v>5500</v>
      </c>
      <c r="D364" s="3" t="s">
        <v>5432</v>
      </c>
      <c r="E364" s="3" t="s">
        <v>20</v>
      </c>
      <c r="F364" s="3" t="s">
        <v>21</v>
      </c>
      <c r="G364" s="3" t="s">
        <v>4408</v>
      </c>
      <c r="H364" s="4">
        <v>44331</v>
      </c>
      <c r="I364" s="3" t="s">
        <v>5299</v>
      </c>
      <c r="J364" s="3" t="s">
        <v>23</v>
      </c>
      <c r="K364" s="68" t="s">
        <v>5244</v>
      </c>
      <c r="L364" s="3" t="s">
        <v>25</v>
      </c>
      <c r="M364" s="3" t="s">
        <v>6745</v>
      </c>
      <c r="N364" s="3" t="s">
        <v>237</v>
      </c>
      <c r="O364" s="30" t="s">
        <v>5634</v>
      </c>
      <c r="P364" s="3" t="s">
        <v>4770</v>
      </c>
      <c r="Q364" s="30" t="s">
        <v>83</v>
      </c>
      <c r="R364" s="3" t="s">
        <v>35</v>
      </c>
      <c r="S364" s="30" t="s">
        <v>27</v>
      </c>
      <c r="T364" s="3" t="s">
        <v>27</v>
      </c>
      <c r="U364" s="3" t="s">
        <v>27</v>
      </c>
      <c r="V364" s="3" t="s">
        <v>27</v>
      </c>
      <c r="W364" s="2" t="str">
        <f t="shared" si="18"/>
        <v>RULEDNDetention</v>
      </c>
      <c r="X364" s="2"/>
    </row>
    <row r="365" spans="1:24" ht="15">
      <c r="A365" s="2" t="str">
        <f>+IF(B365="N","",IF(COUNTIF(B:B,B365)&gt;1,COUNTIF(B$3:B365,B365),""))</f>
        <v/>
      </c>
      <c r="B365" s="2" t="str">
        <f>+IF(F365="Detention",IF(G365&amp;E365='Import Demurrage Detention'!$G$2&amp;'Import Demurrage Detention'!$C$3,"Y","N"),IF(G365&amp;E365='Import Demurrage Detention'!$H$2&amp;'Import Demurrage Detention'!$C$3,"Y","N"))</f>
        <v>N</v>
      </c>
      <c r="C365" s="3" t="s">
        <v>5500</v>
      </c>
      <c r="D365" s="3" t="s">
        <v>5432</v>
      </c>
      <c r="E365" s="3" t="s">
        <v>20</v>
      </c>
      <c r="F365" s="3" t="s">
        <v>21</v>
      </c>
      <c r="G365" s="3" t="s">
        <v>5666</v>
      </c>
      <c r="H365" s="4">
        <v>44105</v>
      </c>
      <c r="I365" s="3" t="s">
        <v>87</v>
      </c>
      <c r="J365" s="3" t="s">
        <v>23</v>
      </c>
      <c r="K365" s="68" t="s">
        <v>24</v>
      </c>
      <c r="L365" s="3" t="s">
        <v>25</v>
      </c>
      <c r="M365" s="3" t="s">
        <v>98</v>
      </c>
      <c r="N365" s="3" t="s">
        <v>155</v>
      </c>
      <c r="O365" s="3" t="s">
        <v>27</v>
      </c>
      <c r="P365" s="3" t="s">
        <v>27</v>
      </c>
      <c r="Q365" s="3" t="s">
        <v>27</v>
      </c>
      <c r="R365" s="3" t="s">
        <v>27</v>
      </c>
      <c r="S365" s="3" t="s">
        <v>27</v>
      </c>
      <c r="T365" s="3" t="s">
        <v>27</v>
      </c>
      <c r="U365" s="3" t="s">
        <v>27</v>
      </c>
      <c r="V365" s="3" t="s">
        <v>27</v>
      </c>
      <c r="W365" s="2" t="str">
        <f t="shared" si="18"/>
        <v>RUMOWNDetention</v>
      </c>
      <c r="X365" s="2"/>
    </row>
    <row r="366" spans="1:24" ht="15">
      <c r="A366" s="2" t="str">
        <f>+IF(B366="N","",IF(COUNTIF(B:B,B366)&gt;1,COUNTIF(B$3:B366,B366),""))</f>
        <v/>
      </c>
      <c r="B366" s="2" t="str">
        <f>+IF(F366="Detention",IF(G366&amp;E366='Import Demurrage Detention'!$G$2&amp;'Import Demurrage Detention'!$C$3,"Y","N"),IF(G366&amp;E366='Import Demurrage Detention'!$H$2&amp;'Import Demurrage Detention'!$C$3,"Y","N"))</f>
        <v>N</v>
      </c>
      <c r="C366" s="3" t="s">
        <v>5500</v>
      </c>
      <c r="D366" s="3" t="s">
        <v>5432</v>
      </c>
      <c r="E366" s="3" t="s">
        <v>20</v>
      </c>
      <c r="F366" s="3" t="s">
        <v>21</v>
      </c>
      <c r="G366" s="3" t="s">
        <v>5666</v>
      </c>
      <c r="H366" s="4">
        <v>44105</v>
      </c>
      <c r="I366" s="3" t="s">
        <v>87</v>
      </c>
      <c r="J366" s="3" t="s">
        <v>23</v>
      </c>
      <c r="K366" s="68" t="s">
        <v>28</v>
      </c>
      <c r="L366" s="3" t="s">
        <v>25</v>
      </c>
      <c r="M366" s="30" t="s">
        <v>98</v>
      </c>
      <c r="N366" s="3" t="s">
        <v>360</v>
      </c>
      <c r="O366" s="30" t="s">
        <v>27</v>
      </c>
      <c r="P366" s="30" t="s">
        <v>27</v>
      </c>
      <c r="Q366" s="30" t="s">
        <v>27</v>
      </c>
      <c r="R366" s="3" t="s">
        <v>27</v>
      </c>
      <c r="S366" s="30" t="s">
        <v>27</v>
      </c>
      <c r="T366" s="3" t="s">
        <v>27</v>
      </c>
      <c r="U366" s="3" t="s">
        <v>27</v>
      </c>
      <c r="V366" s="3" t="s">
        <v>27</v>
      </c>
      <c r="W366" s="2" t="str">
        <f t="shared" si="18"/>
        <v>RUMOWNDetention</v>
      </c>
      <c r="X366" s="2"/>
    </row>
    <row r="367" spans="1:24" ht="15">
      <c r="A367" s="2" t="str">
        <f>+IF(B367="N","",IF(COUNTIF(B:B,B367)&gt;1,COUNTIF(B$3:B367,B367),""))</f>
        <v/>
      </c>
      <c r="B367" s="2" t="str">
        <f>+IF(F367="Detention",IF(G367&amp;E367='Import Demurrage Detention'!$G$2&amp;'Import Demurrage Detention'!$C$3,"Y","N"),IF(G367&amp;E367='Import Demurrage Detention'!$H$2&amp;'Import Demurrage Detention'!$C$3,"Y","N"))</f>
        <v>N</v>
      </c>
      <c r="C367" s="3" t="s">
        <v>5500</v>
      </c>
      <c r="D367" s="3" t="s">
        <v>5432</v>
      </c>
      <c r="E367" s="3" t="s">
        <v>20</v>
      </c>
      <c r="F367" s="3" t="s">
        <v>21</v>
      </c>
      <c r="G367" s="3" t="s">
        <v>5666</v>
      </c>
      <c r="H367" s="4">
        <v>44105</v>
      </c>
      <c r="I367" s="3" t="s">
        <v>87</v>
      </c>
      <c r="J367" s="3" t="s">
        <v>23</v>
      </c>
      <c r="K367" s="68" t="s">
        <v>5391</v>
      </c>
      <c r="L367" s="3" t="s">
        <v>25</v>
      </c>
      <c r="M367" s="30" t="s">
        <v>98</v>
      </c>
      <c r="N367" s="3" t="s">
        <v>151</v>
      </c>
      <c r="O367" s="30" t="s">
        <v>27</v>
      </c>
      <c r="P367" s="30" t="s">
        <v>27</v>
      </c>
      <c r="Q367" s="30" t="s">
        <v>27</v>
      </c>
      <c r="R367" s="3" t="s">
        <v>27</v>
      </c>
      <c r="S367" s="30" t="s">
        <v>27</v>
      </c>
      <c r="T367" s="3" t="s">
        <v>27</v>
      </c>
      <c r="U367" s="3" t="s">
        <v>27</v>
      </c>
      <c r="V367" s="3" t="s">
        <v>27</v>
      </c>
      <c r="W367" s="2" t="str">
        <f t="shared" si="18"/>
        <v>RUMOWNDetention</v>
      </c>
      <c r="X367" s="2"/>
    </row>
    <row r="368" spans="1:24" ht="15">
      <c r="A368" s="2" t="str">
        <f>+IF(B368="N","",IF(COUNTIF(B:B,B368)&gt;1,COUNTIF(B$3:B368,B368),""))</f>
        <v/>
      </c>
      <c r="B368" s="2" t="str">
        <f>+IF(F368="Detention",IF(G368&amp;E368='Import Demurrage Detention'!$G$2&amp;'Import Demurrage Detention'!$C$3,"Y","N"),IF(G368&amp;E368='Import Demurrage Detention'!$H$2&amp;'Import Demurrage Detention'!$C$3,"Y","N"))</f>
        <v>N</v>
      </c>
      <c r="C368" s="3" t="s">
        <v>5500</v>
      </c>
      <c r="D368" s="3" t="s">
        <v>5432</v>
      </c>
      <c r="E368" s="3" t="s">
        <v>20</v>
      </c>
      <c r="F368" s="3" t="s">
        <v>21</v>
      </c>
      <c r="G368" s="3" t="s">
        <v>4410</v>
      </c>
      <c r="H368" s="4">
        <v>44105</v>
      </c>
      <c r="I368" s="3" t="s">
        <v>95</v>
      </c>
      <c r="J368" s="3" t="s">
        <v>23</v>
      </c>
      <c r="K368" s="68" t="s">
        <v>24</v>
      </c>
      <c r="L368" s="3" t="s">
        <v>25</v>
      </c>
      <c r="M368" s="3" t="s">
        <v>26</v>
      </c>
      <c r="N368" s="3" t="s">
        <v>155</v>
      </c>
      <c r="O368" s="3" t="s">
        <v>27</v>
      </c>
      <c r="P368" s="3" t="s">
        <v>27</v>
      </c>
      <c r="Q368" s="3" t="s">
        <v>27</v>
      </c>
      <c r="R368" s="3" t="s">
        <v>27</v>
      </c>
      <c r="S368" s="3" t="s">
        <v>27</v>
      </c>
      <c r="T368" s="3" t="s">
        <v>27</v>
      </c>
      <c r="U368" s="3" t="s">
        <v>27</v>
      </c>
      <c r="V368" s="3" t="s">
        <v>27</v>
      </c>
      <c r="W368" s="2" t="str">
        <f t="shared" si="18"/>
        <v>RUVLVNDetention</v>
      </c>
      <c r="X368" s="2"/>
    </row>
    <row r="369" spans="1:24" ht="15">
      <c r="A369" s="2" t="str">
        <f>+IF(B369="N","",IF(COUNTIF(B:B,B369)&gt;1,COUNTIF(B$3:B369,B369),""))</f>
        <v/>
      </c>
      <c r="B369" s="2" t="str">
        <f>+IF(F369="Detention",IF(G369&amp;E369='Import Demurrage Detention'!$G$2&amp;'Import Demurrage Detention'!$C$3,"Y","N"),IF(G369&amp;E369='Import Demurrage Detention'!$H$2&amp;'Import Demurrage Detention'!$C$3,"Y","N"))</f>
        <v>N</v>
      </c>
      <c r="C369" s="3" t="s">
        <v>5500</v>
      </c>
      <c r="D369" s="3" t="s">
        <v>5432</v>
      </c>
      <c r="E369" s="3" t="s">
        <v>20</v>
      </c>
      <c r="F369" s="3" t="s">
        <v>21</v>
      </c>
      <c r="G369" s="3" t="s">
        <v>4410</v>
      </c>
      <c r="H369" s="4">
        <v>44105</v>
      </c>
      <c r="I369" s="3" t="s">
        <v>95</v>
      </c>
      <c r="J369" s="3" t="s">
        <v>23</v>
      </c>
      <c r="K369" s="68" t="s">
        <v>28</v>
      </c>
      <c r="L369" s="3" t="s">
        <v>25</v>
      </c>
      <c r="M369" s="3" t="s">
        <v>26</v>
      </c>
      <c r="N369" s="3" t="s">
        <v>360</v>
      </c>
      <c r="O369" s="30" t="s">
        <v>27</v>
      </c>
      <c r="P369" s="30" t="s">
        <v>27</v>
      </c>
      <c r="Q369" s="30" t="s">
        <v>27</v>
      </c>
      <c r="R369" s="3" t="s">
        <v>27</v>
      </c>
      <c r="S369" s="30" t="s">
        <v>27</v>
      </c>
      <c r="T369" s="3" t="s">
        <v>27</v>
      </c>
      <c r="U369" s="3" t="s">
        <v>27</v>
      </c>
      <c r="V369" s="3" t="s">
        <v>27</v>
      </c>
      <c r="W369" s="2" t="str">
        <f t="shared" si="18"/>
        <v>RUVLVNDetention</v>
      </c>
      <c r="X369" s="2"/>
    </row>
    <row r="370" spans="1:24" ht="15">
      <c r="A370" s="2" t="str">
        <f>+IF(B370="N","",IF(COUNTIF(B:B,B370)&gt;1,COUNTIF(B$3:B370,B370),""))</f>
        <v/>
      </c>
      <c r="B370" s="2" t="str">
        <f>+IF(F370="Detention",IF(G370&amp;E370='Import Demurrage Detention'!$G$2&amp;'Import Demurrage Detention'!$C$3,"Y","N"),IF(G370&amp;E370='Import Demurrage Detention'!$H$2&amp;'Import Demurrage Detention'!$C$3,"Y","N"))</f>
        <v>N</v>
      </c>
      <c r="C370" s="3" t="s">
        <v>5500</v>
      </c>
      <c r="D370" s="3" t="s">
        <v>5432</v>
      </c>
      <c r="E370" s="3" t="s">
        <v>20</v>
      </c>
      <c r="F370" s="3" t="s">
        <v>21</v>
      </c>
      <c r="G370" s="3" t="s">
        <v>4410</v>
      </c>
      <c r="H370" s="4">
        <v>44105</v>
      </c>
      <c r="I370" s="3" t="s">
        <v>95</v>
      </c>
      <c r="J370" s="3" t="s">
        <v>23</v>
      </c>
      <c r="K370" s="68" t="s">
        <v>5391</v>
      </c>
      <c r="L370" s="3" t="s">
        <v>25</v>
      </c>
      <c r="M370" s="3" t="s">
        <v>26</v>
      </c>
      <c r="N370" s="3" t="s">
        <v>151</v>
      </c>
      <c r="O370" s="30" t="s">
        <v>27</v>
      </c>
      <c r="P370" s="30" t="s">
        <v>27</v>
      </c>
      <c r="Q370" s="30" t="s">
        <v>27</v>
      </c>
      <c r="R370" s="3" t="s">
        <v>27</v>
      </c>
      <c r="S370" s="30" t="s">
        <v>27</v>
      </c>
      <c r="T370" s="3" t="s">
        <v>27</v>
      </c>
      <c r="U370" s="3" t="s">
        <v>27</v>
      </c>
      <c r="V370" s="3" t="s">
        <v>27</v>
      </c>
      <c r="W370" s="2" t="str">
        <f t="shared" si="18"/>
        <v>RUVLVNDetention</v>
      </c>
      <c r="X370" s="2"/>
    </row>
    <row r="371" spans="1:24" ht="15">
      <c r="A371" s="2" t="str">
        <f>+IF(B371="N","",IF(COUNTIF(B:B,B371)&gt;1,COUNTIF(B$3:B371,B371),""))</f>
        <v/>
      </c>
      <c r="B371" s="2" t="str">
        <f>+IF(F371="Detention",IF(G371&amp;E371='Import Demurrage Detention'!$G$2&amp;'Import Demurrage Detention'!$C$3,"Y","N"),IF(G371&amp;E371='Import Demurrage Detention'!$H$2&amp;'Import Demurrage Detention'!$C$3,"Y","N"))</f>
        <v>N</v>
      </c>
      <c r="C371" s="3" t="s">
        <v>380</v>
      </c>
      <c r="D371" s="3" t="s">
        <v>5428</v>
      </c>
      <c r="E371" s="3" t="s">
        <v>20</v>
      </c>
      <c r="F371" s="3" t="s">
        <v>21</v>
      </c>
      <c r="G371" s="3" t="s">
        <v>381</v>
      </c>
      <c r="H371" s="4">
        <v>45180</v>
      </c>
      <c r="I371" s="82" t="s">
        <v>64</v>
      </c>
      <c r="J371" s="82" t="s">
        <v>23</v>
      </c>
      <c r="K371" s="82" t="s">
        <v>24</v>
      </c>
      <c r="L371" s="82" t="s">
        <v>25</v>
      </c>
      <c r="M371" s="82" t="s">
        <v>7101</v>
      </c>
      <c r="N371" s="82" t="s">
        <v>7102</v>
      </c>
      <c r="O371" s="82" t="s">
        <v>5345</v>
      </c>
      <c r="P371" s="82" t="s">
        <v>5433</v>
      </c>
      <c r="Q371" s="82" t="s">
        <v>26</v>
      </c>
      <c r="R371" s="82" t="s">
        <v>5434</v>
      </c>
      <c r="S371" s="82" t="s">
        <v>27</v>
      </c>
      <c r="T371" s="82" t="s">
        <v>27</v>
      </c>
      <c r="U371" s="82" t="s">
        <v>27</v>
      </c>
      <c r="V371" s="82" t="s">
        <v>27</v>
      </c>
      <c r="W371" s="2" t="str">
        <f t="shared" si="18"/>
        <v>SGSINNDetention</v>
      </c>
      <c r="X371" s="2"/>
    </row>
    <row r="372" spans="1:24" ht="15">
      <c r="A372" s="2" t="str">
        <f>+IF(B372="N","",IF(COUNTIF(B:B,B372)&gt;1,COUNTIF(B$3:B372,B372),""))</f>
        <v/>
      </c>
      <c r="B372" s="2" t="str">
        <f>+IF(F372="Detention",IF(G372&amp;E372='Import Demurrage Detention'!$G$2&amp;'Import Demurrage Detention'!$C$3,"Y","N"),IF(G372&amp;E372='Import Demurrage Detention'!$H$2&amp;'Import Demurrage Detention'!$C$3,"Y","N"))</f>
        <v>N</v>
      </c>
      <c r="C372" s="3" t="s">
        <v>380</v>
      </c>
      <c r="D372" s="3" t="s">
        <v>5428</v>
      </c>
      <c r="E372" s="3" t="s">
        <v>20</v>
      </c>
      <c r="F372" s="3" t="s">
        <v>21</v>
      </c>
      <c r="G372" s="3" t="s">
        <v>381</v>
      </c>
      <c r="H372" s="4">
        <v>45180</v>
      </c>
      <c r="I372" s="82" t="s">
        <v>64</v>
      </c>
      <c r="J372" s="82" t="s">
        <v>23</v>
      </c>
      <c r="K372" s="82" t="s">
        <v>5244</v>
      </c>
      <c r="L372" s="82" t="s">
        <v>25</v>
      </c>
      <c r="M372" s="82" t="s">
        <v>7101</v>
      </c>
      <c r="N372" s="82" t="s">
        <v>7103</v>
      </c>
      <c r="O372" s="82" t="s">
        <v>5345</v>
      </c>
      <c r="P372" s="82" t="s">
        <v>7104</v>
      </c>
      <c r="Q372" s="82" t="s">
        <v>26</v>
      </c>
      <c r="R372" s="82" t="s">
        <v>7105</v>
      </c>
      <c r="S372" s="82" t="s">
        <v>27</v>
      </c>
      <c r="T372" s="82" t="s">
        <v>27</v>
      </c>
      <c r="U372" s="82" t="s">
        <v>27</v>
      </c>
      <c r="V372" s="82" t="s">
        <v>27</v>
      </c>
      <c r="W372" s="2" t="str">
        <f t="shared" si="18"/>
        <v>SGSINNDetention</v>
      </c>
      <c r="X372" s="2"/>
    </row>
    <row r="373" spans="1:24" ht="15">
      <c r="A373" s="2" t="str">
        <f>+IF(B373="N","",IF(COUNTIF(B:B,B373)&gt;1,COUNTIF(B$3:B373,B373),""))</f>
        <v/>
      </c>
      <c r="B373" s="2" t="str">
        <f>+IF(F373="Detention",IF(G373&amp;E373='Import Demurrage Detention'!$G$2&amp;'Import Demurrage Detention'!$C$3,"Y","N"),IF(G373&amp;E373='Import Demurrage Detention'!$H$2&amp;'Import Demurrage Detention'!$C$3,"Y","N"))</f>
        <v>N</v>
      </c>
      <c r="C373" s="3" t="s">
        <v>384</v>
      </c>
      <c r="D373" s="3" t="s">
        <v>5312</v>
      </c>
      <c r="E373" s="3" t="s">
        <v>20</v>
      </c>
      <c r="F373" s="3" t="s">
        <v>5236</v>
      </c>
      <c r="G373" s="3" t="s">
        <v>4429</v>
      </c>
      <c r="H373" s="4">
        <v>43862</v>
      </c>
      <c r="I373" s="3" t="s">
        <v>64</v>
      </c>
      <c r="J373" s="3" t="s">
        <v>23</v>
      </c>
      <c r="K373" s="68" t="s">
        <v>24</v>
      </c>
      <c r="L373" s="3" t="s">
        <v>25</v>
      </c>
      <c r="M373" s="3" t="s">
        <v>103</v>
      </c>
      <c r="N373" s="3" t="s">
        <v>5288</v>
      </c>
      <c r="O373" s="3" t="s">
        <v>5313</v>
      </c>
      <c r="P373" s="3" t="s">
        <v>5314</v>
      </c>
      <c r="Q373" s="3" t="s">
        <v>5315</v>
      </c>
      <c r="R373" s="3" t="s">
        <v>5316</v>
      </c>
      <c r="S373" s="3" t="s">
        <v>5272</v>
      </c>
      <c r="T373" s="3" t="s">
        <v>5317</v>
      </c>
      <c r="U373" s="3" t="s">
        <v>27</v>
      </c>
      <c r="V373" s="3" t="s">
        <v>27</v>
      </c>
      <c r="W373" s="2" t="str">
        <f t="shared" si="18"/>
        <v>SIKOPNDemurrage</v>
      </c>
      <c r="X373" s="2"/>
    </row>
    <row r="374" spans="1:24" ht="15">
      <c r="A374" s="2" t="str">
        <f>+IF(B374="N","",IF(COUNTIF(B:B,B374)&gt;1,COUNTIF(B$3:B374,B374),""))</f>
        <v/>
      </c>
      <c r="B374" s="2" t="str">
        <f>+IF(F374="Detention",IF(G374&amp;E374='Import Demurrage Detention'!$G$2&amp;'Import Demurrage Detention'!$C$3,"Y","N"),IF(G374&amp;E374='Import Demurrage Detention'!$H$2&amp;'Import Demurrage Detention'!$C$3,"Y","N"))</f>
        <v>N</v>
      </c>
      <c r="C374" s="3" t="s">
        <v>384</v>
      </c>
      <c r="D374" s="3" t="s">
        <v>5312</v>
      </c>
      <c r="E374" s="3" t="s">
        <v>20</v>
      </c>
      <c r="F374" s="3" t="s">
        <v>5236</v>
      </c>
      <c r="G374" s="3" t="s">
        <v>4429</v>
      </c>
      <c r="H374" s="4">
        <v>43862</v>
      </c>
      <c r="I374" s="3" t="s">
        <v>64</v>
      </c>
      <c r="J374" s="3" t="s">
        <v>23</v>
      </c>
      <c r="K374" s="68" t="s">
        <v>5244</v>
      </c>
      <c r="L374" s="3" t="s">
        <v>25</v>
      </c>
      <c r="M374" s="3" t="s">
        <v>103</v>
      </c>
      <c r="N374" s="3" t="s">
        <v>5314</v>
      </c>
      <c r="O374" s="3" t="s">
        <v>5313</v>
      </c>
      <c r="P374" s="3" t="s">
        <v>5316</v>
      </c>
      <c r="Q374" s="3" t="s">
        <v>5315</v>
      </c>
      <c r="R374" s="3" t="s">
        <v>5317</v>
      </c>
      <c r="S374" s="3" t="s">
        <v>5272</v>
      </c>
      <c r="T374" s="3" t="s">
        <v>5318</v>
      </c>
      <c r="U374" s="3" t="s">
        <v>27</v>
      </c>
      <c r="V374" s="3" t="s">
        <v>27</v>
      </c>
      <c r="W374" s="2" t="str">
        <f t="shared" si="18"/>
        <v>SIKOPNDemurrage</v>
      </c>
      <c r="X374" s="2"/>
    </row>
    <row r="375" spans="1:24" ht="15">
      <c r="A375" s="2" t="str">
        <f>+IF(B375="N","",IF(COUNTIF(B:B,B375)&gt;1,COUNTIF(B$3:B375,B375),""))</f>
        <v/>
      </c>
      <c r="B375" s="2" t="str">
        <f>+IF(F375="Detention",IF(G375&amp;E375='Import Demurrage Detention'!$G$2&amp;'Import Demurrage Detention'!$C$3,"Y","N"),IF(G375&amp;E375='Import Demurrage Detention'!$H$2&amp;'Import Demurrage Detention'!$C$3,"Y","N"))</f>
        <v>N</v>
      </c>
      <c r="C375" s="3" t="s">
        <v>384</v>
      </c>
      <c r="D375" s="3" t="s">
        <v>5312</v>
      </c>
      <c r="E375" s="3" t="s">
        <v>20</v>
      </c>
      <c r="F375" s="3" t="s">
        <v>21</v>
      </c>
      <c r="G375" s="3" t="s">
        <v>4429</v>
      </c>
      <c r="H375" s="4">
        <v>44621</v>
      </c>
      <c r="I375" s="3" t="s">
        <v>72</v>
      </c>
      <c r="J375" s="3" t="s">
        <v>23</v>
      </c>
      <c r="K375" s="68" t="s">
        <v>24</v>
      </c>
      <c r="L375" s="3" t="s">
        <v>25</v>
      </c>
      <c r="M375" s="3" t="s">
        <v>5513</v>
      </c>
      <c r="N375" s="3" t="s">
        <v>5298</v>
      </c>
      <c r="O375" s="3" t="s">
        <v>5272</v>
      </c>
      <c r="P375" s="3" t="s">
        <v>5317</v>
      </c>
      <c r="Q375" s="3" t="s">
        <v>27</v>
      </c>
      <c r="R375" s="3" t="s">
        <v>27</v>
      </c>
      <c r="S375" s="3" t="s">
        <v>27</v>
      </c>
      <c r="T375" s="3" t="s">
        <v>27</v>
      </c>
      <c r="U375" s="3" t="s">
        <v>27</v>
      </c>
      <c r="V375" s="3" t="s">
        <v>27</v>
      </c>
      <c r="W375" s="2" t="str">
        <f t="shared" si="18"/>
        <v>SIKOPNDetention</v>
      </c>
      <c r="X375" s="2"/>
    </row>
    <row r="376" spans="1:24" ht="15">
      <c r="A376" s="2" t="str">
        <f>+IF(B376="N","",IF(COUNTIF(B:B,B376)&gt;1,COUNTIF(B$3:B376,B376),""))</f>
        <v/>
      </c>
      <c r="B376" s="2" t="str">
        <f>+IF(F376="Detention",IF(G376&amp;E376='Import Demurrage Detention'!$G$2&amp;'Import Demurrage Detention'!$C$3,"Y","N"),IF(G376&amp;E376='Import Demurrage Detention'!$H$2&amp;'Import Demurrage Detention'!$C$3,"Y","N"))</f>
        <v>N</v>
      </c>
      <c r="C376" s="3" t="s">
        <v>384</v>
      </c>
      <c r="D376" s="3" t="s">
        <v>5312</v>
      </c>
      <c r="E376" s="3" t="s">
        <v>20</v>
      </c>
      <c r="F376" s="3" t="s">
        <v>21</v>
      </c>
      <c r="G376" s="3" t="s">
        <v>4429</v>
      </c>
      <c r="H376" s="4">
        <v>44621</v>
      </c>
      <c r="I376" s="3" t="s">
        <v>72</v>
      </c>
      <c r="J376" s="3" t="s">
        <v>23</v>
      </c>
      <c r="K376" s="68" t="s">
        <v>5244</v>
      </c>
      <c r="L376" s="3" t="s">
        <v>25</v>
      </c>
      <c r="M376" s="3" t="s">
        <v>5513</v>
      </c>
      <c r="N376" s="3" t="s">
        <v>5320</v>
      </c>
      <c r="O376" s="3" t="s">
        <v>5272</v>
      </c>
      <c r="P376" s="3" t="s">
        <v>5318</v>
      </c>
      <c r="Q376" s="3" t="s">
        <v>27</v>
      </c>
      <c r="R376" s="3" t="s">
        <v>27</v>
      </c>
      <c r="S376" s="3" t="s">
        <v>27</v>
      </c>
      <c r="T376" s="3" t="s">
        <v>27</v>
      </c>
      <c r="U376" s="3" t="s">
        <v>27</v>
      </c>
      <c r="V376" s="3" t="s">
        <v>27</v>
      </c>
      <c r="W376" s="2" t="str">
        <f t="shared" ref="W376:W421" si="19">+G376&amp;E376&amp;F376</f>
        <v>SIKOPNDetention</v>
      </c>
      <c r="X376" s="2"/>
    </row>
    <row r="377" spans="1:24" ht="15">
      <c r="A377" s="2" t="str">
        <f>+IF(B377="N","",IF(COUNTIF(B:B,B377)&gt;1,COUNTIF(B$3:B377,B377),""))</f>
        <v/>
      </c>
      <c r="B377" s="2" t="str">
        <f>+IF(F377="Detention",IF(G377&amp;E377='Import Demurrage Detention'!$G$2&amp;'Import Demurrage Detention'!$C$3,"Y","N"),IF(G377&amp;E377='Import Demurrage Detention'!$H$2&amp;'Import Demurrage Detention'!$C$3,"Y","N"))</f>
        <v>N</v>
      </c>
      <c r="C377" s="3" t="s">
        <v>404</v>
      </c>
      <c r="D377" s="3" t="s">
        <v>5275</v>
      </c>
      <c r="E377" s="3" t="s">
        <v>20</v>
      </c>
      <c r="F377" s="3" t="s">
        <v>5284</v>
      </c>
      <c r="G377" s="3" t="s">
        <v>415</v>
      </c>
      <c r="H377" s="4">
        <v>44958</v>
      </c>
      <c r="I377" s="3" t="s">
        <v>165</v>
      </c>
      <c r="J377" s="3" t="s">
        <v>23</v>
      </c>
      <c r="K377" s="68" t="s">
        <v>24</v>
      </c>
      <c r="L377" s="3" t="s">
        <v>25</v>
      </c>
      <c r="M377" s="3" t="s">
        <v>5285</v>
      </c>
      <c r="N377" s="3" t="s">
        <v>5286</v>
      </c>
      <c r="O377" s="3" t="s">
        <v>5287</v>
      </c>
      <c r="P377" s="3" t="s">
        <v>5288</v>
      </c>
      <c r="Q377" s="3" t="s">
        <v>5289</v>
      </c>
      <c r="R377" s="3" t="s">
        <v>6688</v>
      </c>
      <c r="S377" s="3" t="s">
        <v>5272</v>
      </c>
      <c r="T377" s="3" t="s">
        <v>5320</v>
      </c>
      <c r="U377" s="3" t="s">
        <v>27</v>
      </c>
      <c r="V377" s="3" t="s">
        <v>27</v>
      </c>
      <c r="W377" s="2" t="str">
        <f t="shared" si="19"/>
        <v>ESVCINStorage</v>
      </c>
      <c r="X377" s="2"/>
    </row>
    <row r="378" spans="1:24" ht="15">
      <c r="A378" s="2" t="str">
        <f>+IF(B378="N","",IF(COUNTIF(B:B,B378)&gt;1,COUNTIF(B$3:B378,B378),""))</f>
        <v/>
      </c>
      <c r="B378" s="2" t="str">
        <f>+IF(F378="Detention",IF(G378&amp;E378='Import Demurrage Detention'!$G$2&amp;'Import Demurrage Detention'!$C$3,"Y","N"),IF(G378&amp;E378='Import Demurrage Detention'!$H$2&amp;'Import Demurrage Detention'!$C$3,"Y","N"))</f>
        <v>N</v>
      </c>
      <c r="C378" s="3" t="s">
        <v>404</v>
      </c>
      <c r="D378" s="3" t="s">
        <v>5275</v>
      </c>
      <c r="E378" s="3" t="s">
        <v>20</v>
      </c>
      <c r="F378" s="3" t="s">
        <v>5284</v>
      </c>
      <c r="G378" s="3" t="s">
        <v>415</v>
      </c>
      <c r="H378" s="4">
        <v>44958</v>
      </c>
      <c r="I378" s="3" t="s">
        <v>165</v>
      </c>
      <c r="J378" s="3" t="s">
        <v>23</v>
      </c>
      <c r="K378" s="68" t="s">
        <v>5244</v>
      </c>
      <c r="L378" s="3" t="s">
        <v>25</v>
      </c>
      <c r="M378" s="3" t="s">
        <v>5285</v>
      </c>
      <c r="N378" s="3" t="s">
        <v>5288</v>
      </c>
      <c r="O378" s="3" t="s">
        <v>5287</v>
      </c>
      <c r="P378" s="3" t="s">
        <v>5314</v>
      </c>
      <c r="Q378" s="3" t="s">
        <v>5289</v>
      </c>
      <c r="R378" s="3" t="s">
        <v>6823</v>
      </c>
      <c r="S378" s="3" t="s">
        <v>5272</v>
      </c>
      <c r="T378" s="3" t="s">
        <v>5531</v>
      </c>
      <c r="U378" s="3" t="s">
        <v>27</v>
      </c>
      <c r="V378" s="3" t="s">
        <v>27</v>
      </c>
      <c r="W378" s="2" t="str">
        <f t="shared" si="19"/>
        <v>ESVCINStorage</v>
      </c>
      <c r="X378" s="2"/>
    </row>
    <row r="379" spans="1:24" ht="15">
      <c r="A379" s="2" t="str">
        <f>+IF(B379="N","",IF(COUNTIF(B:B,B379)&gt;1,COUNTIF(B$3:B379,B379),""))</f>
        <v/>
      </c>
      <c r="B379" s="2" t="str">
        <f>+IF(F379="Detention",IF(G379&amp;E379='Import Demurrage Detention'!$G$2&amp;'Import Demurrage Detention'!$C$3,"Y","N"),IF(G379&amp;E379='Import Demurrage Detention'!$H$2&amp;'Import Demurrage Detention'!$C$3,"Y","N"))</f>
        <v>N</v>
      </c>
      <c r="C379" s="3" t="s">
        <v>404</v>
      </c>
      <c r="D379" s="3" t="s">
        <v>5275</v>
      </c>
      <c r="E379" s="3" t="s">
        <v>20</v>
      </c>
      <c r="F379" s="3" t="s">
        <v>5284</v>
      </c>
      <c r="G379" s="3" t="s">
        <v>407</v>
      </c>
      <c r="H379" s="4">
        <v>44958</v>
      </c>
      <c r="I379" s="3" t="s">
        <v>64</v>
      </c>
      <c r="J379" s="3" t="s">
        <v>23</v>
      </c>
      <c r="K379" s="68" t="s">
        <v>24</v>
      </c>
      <c r="L379" s="3" t="s">
        <v>25</v>
      </c>
      <c r="M379" s="3" t="s">
        <v>5292</v>
      </c>
      <c r="N379" s="3" t="s">
        <v>5293</v>
      </c>
      <c r="O379" s="3" t="s">
        <v>5294</v>
      </c>
      <c r="P379" s="3" t="s">
        <v>5295</v>
      </c>
      <c r="Q379" s="3" t="s">
        <v>98</v>
      </c>
      <c r="R379" s="3" t="s">
        <v>5320</v>
      </c>
      <c r="S379" s="3" t="s">
        <v>27</v>
      </c>
      <c r="T379" s="3" t="s">
        <v>27</v>
      </c>
      <c r="U379" s="3" t="s">
        <v>27</v>
      </c>
      <c r="V379" s="3" t="s">
        <v>27</v>
      </c>
      <c r="W379" s="2" t="str">
        <f t="shared" si="19"/>
        <v>ESBCNNStorage</v>
      </c>
      <c r="X379" s="2"/>
    </row>
    <row r="380" spans="1:24" ht="15">
      <c r="A380" s="2" t="str">
        <f>+IF(B380="N","",IF(COUNTIF(B:B,B380)&gt;1,COUNTIF(B$3:B380,B380),""))</f>
        <v/>
      </c>
      <c r="B380" s="2" t="str">
        <f>+IF(F380="Detention",IF(G380&amp;E380='Import Demurrage Detention'!$G$2&amp;'Import Demurrage Detention'!$C$3,"Y","N"),IF(G380&amp;E380='Import Demurrage Detention'!$H$2&amp;'Import Demurrage Detention'!$C$3,"Y","N"))</f>
        <v>N</v>
      </c>
      <c r="C380" s="3" t="s">
        <v>404</v>
      </c>
      <c r="D380" s="3" t="s">
        <v>5275</v>
      </c>
      <c r="E380" s="3" t="s">
        <v>20</v>
      </c>
      <c r="F380" s="3" t="s">
        <v>5284</v>
      </c>
      <c r="G380" s="3" t="s">
        <v>407</v>
      </c>
      <c r="H380" s="4">
        <v>44958</v>
      </c>
      <c r="I380" s="3" t="s">
        <v>64</v>
      </c>
      <c r="J380" s="3" t="s">
        <v>23</v>
      </c>
      <c r="K380" s="68" t="s">
        <v>5244</v>
      </c>
      <c r="L380" s="3" t="s">
        <v>25</v>
      </c>
      <c r="M380" s="3" t="s">
        <v>5292</v>
      </c>
      <c r="N380" s="3" t="s">
        <v>5295</v>
      </c>
      <c r="O380" s="3" t="s">
        <v>5294</v>
      </c>
      <c r="P380" s="3" t="s">
        <v>5297</v>
      </c>
      <c r="Q380" s="3" t="s">
        <v>98</v>
      </c>
      <c r="R380" s="3" t="s">
        <v>5531</v>
      </c>
      <c r="S380" s="3" t="s">
        <v>27</v>
      </c>
      <c r="T380" s="3" t="s">
        <v>27</v>
      </c>
      <c r="U380" s="3" t="s">
        <v>27</v>
      </c>
      <c r="V380" s="3" t="s">
        <v>27</v>
      </c>
      <c r="W380" s="2" t="str">
        <f t="shared" si="19"/>
        <v>ESBCNNStorage</v>
      </c>
      <c r="X380" s="2"/>
    </row>
    <row r="381" spans="1:24" ht="15">
      <c r="A381" s="2" t="str">
        <f>+IF(B381="N","",IF(COUNTIF(B:B,B381)&gt;1,COUNTIF(B$3:B381,B381),""))</f>
        <v/>
      </c>
      <c r="B381" s="2" t="str">
        <f>+IF(F381="Detention",IF(G381&amp;E381='Import Demurrage Detention'!$G$2&amp;'Import Demurrage Detention'!$C$3,"Y","N"),IF(G381&amp;E381='Import Demurrage Detention'!$H$2&amp;'Import Demurrage Detention'!$C$3,"Y","N"))</f>
        <v>N</v>
      </c>
      <c r="C381" s="3" t="s">
        <v>404</v>
      </c>
      <c r="D381" s="3" t="s">
        <v>5275</v>
      </c>
      <c r="E381" s="3" t="s">
        <v>20</v>
      </c>
      <c r="F381" s="3" t="s">
        <v>5284</v>
      </c>
      <c r="G381" s="3" t="s">
        <v>405</v>
      </c>
      <c r="H381" s="4">
        <v>43862</v>
      </c>
      <c r="I381" s="3" t="s">
        <v>5299</v>
      </c>
      <c r="J381" s="3" t="s">
        <v>23</v>
      </c>
      <c r="K381" s="68" t="s">
        <v>24</v>
      </c>
      <c r="L381" s="3" t="s">
        <v>25</v>
      </c>
      <c r="M381" s="3" t="s">
        <v>5300</v>
      </c>
      <c r="N381" s="3" t="s">
        <v>5301</v>
      </c>
      <c r="O381" s="3" t="s">
        <v>27</v>
      </c>
      <c r="P381" s="3" t="s">
        <v>27</v>
      </c>
      <c r="Q381" s="3" t="s">
        <v>27</v>
      </c>
      <c r="R381" s="3" t="s">
        <v>27</v>
      </c>
      <c r="S381" s="3" t="s">
        <v>27</v>
      </c>
      <c r="T381" s="3" t="s">
        <v>27</v>
      </c>
      <c r="U381" s="3" t="s">
        <v>27</v>
      </c>
      <c r="V381" s="3" t="s">
        <v>27</v>
      </c>
      <c r="W381" s="2" t="str">
        <f t="shared" si="19"/>
        <v>ESAEINStorage</v>
      </c>
      <c r="X381" s="2"/>
    </row>
    <row r="382" spans="1:24" ht="15">
      <c r="A382" s="2" t="str">
        <f>+IF(B382="N","",IF(COUNTIF(B:B,B382)&gt;1,COUNTIF(B$3:B382,B382),""))</f>
        <v/>
      </c>
      <c r="B382" s="2" t="str">
        <f>+IF(F382="Detention",IF(G382&amp;E382='Import Demurrage Detention'!$G$2&amp;'Import Demurrage Detention'!$C$3,"Y","N"),IF(G382&amp;E382='Import Demurrage Detention'!$H$2&amp;'Import Demurrage Detention'!$C$3,"Y","N"))</f>
        <v>N</v>
      </c>
      <c r="C382" s="3" t="s">
        <v>404</v>
      </c>
      <c r="D382" s="3" t="s">
        <v>5275</v>
      </c>
      <c r="E382" s="3" t="s">
        <v>20</v>
      </c>
      <c r="F382" s="3" t="s">
        <v>5284</v>
      </c>
      <c r="G382" s="3" t="s">
        <v>405</v>
      </c>
      <c r="H382" s="4">
        <v>43862</v>
      </c>
      <c r="I382" s="3" t="s">
        <v>5299</v>
      </c>
      <c r="J382" s="3" t="s">
        <v>23</v>
      </c>
      <c r="K382" s="68" t="s">
        <v>5244</v>
      </c>
      <c r="L382" s="3" t="s">
        <v>25</v>
      </c>
      <c r="M382" s="3" t="s">
        <v>5300</v>
      </c>
      <c r="N382" s="3" t="s">
        <v>5282</v>
      </c>
      <c r="O382" s="3" t="s">
        <v>27</v>
      </c>
      <c r="P382" s="3" t="s">
        <v>27</v>
      </c>
      <c r="Q382" s="3" t="s">
        <v>27</v>
      </c>
      <c r="R382" s="3" t="s">
        <v>27</v>
      </c>
      <c r="S382" s="3" t="s">
        <v>27</v>
      </c>
      <c r="T382" s="3" t="s">
        <v>27</v>
      </c>
      <c r="U382" s="3" t="s">
        <v>27</v>
      </c>
      <c r="V382" s="3" t="s">
        <v>27</v>
      </c>
      <c r="W382" s="2" t="str">
        <f t="shared" si="19"/>
        <v>ESAEINStorage</v>
      </c>
      <c r="X382" s="2"/>
    </row>
    <row r="383" spans="1:24" ht="15">
      <c r="A383" s="2" t="str">
        <f>+IF(B383="N","",IF(COUNTIF(B:B,B383)&gt;1,COUNTIF(B$3:B383,B383),""))</f>
        <v/>
      </c>
      <c r="B383" s="2" t="str">
        <f>+IF(F383="Detention",IF(G383&amp;E383='Import Demurrage Detention'!$G$2&amp;'Import Demurrage Detention'!$C$3,"Y","N"),IF(G383&amp;E383='Import Demurrage Detention'!$H$2&amp;'Import Demurrage Detention'!$C$3,"Y","N"))</f>
        <v>N</v>
      </c>
      <c r="C383" s="3" t="s">
        <v>404</v>
      </c>
      <c r="D383" s="3" t="s">
        <v>5275</v>
      </c>
      <c r="E383" s="3" t="s">
        <v>20</v>
      </c>
      <c r="F383" s="3" t="s">
        <v>5284</v>
      </c>
      <c r="G383" s="3" t="s">
        <v>406</v>
      </c>
      <c r="H383" s="4">
        <v>44978</v>
      </c>
      <c r="I383" s="3" t="s">
        <v>5299</v>
      </c>
      <c r="J383" s="3" t="s">
        <v>23</v>
      </c>
      <c r="K383" s="68" t="s">
        <v>24</v>
      </c>
      <c r="L383" s="3" t="s">
        <v>25</v>
      </c>
      <c r="M383" s="3" t="s">
        <v>5294</v>
      </c>
      <c r="N383" s="3" t="s">
        <v>5295</v>
      </c>
      <c r="O383" s="3" t="s">
        <v>98</v>
      </c>
      <c r="P383" s="3" t="s">
        <v>5314</v>
      </c>
      <c r="Q383" s="3" t="s">
        <v>27</v>
      </c>
      <c r="R383" s="3" t="s">
        <v>27</v>
      </c>
      <c r="S383" s="3" t="s">
        <v>27</v>
      </c>
      <c r="T383" s="3" t="s">
        <v>27</v>
      </c>
      <c r="U383" s="3" t="s">
        <v>27</v>
      </c>
      <c r="V383" s="3" t="s">
        <v>27</v>
      </c>
      <c r="W383" s="2" t="str">
        <f t="shared" si="19"/>
        <v>ESALRNStorage</v>
      </c>
      <c r="X383" s="2"/>
    </row>
    <row r="384" spans="1:24" ht="15">
      <c r="A384" s="2" t="str">
        <f>+IF(B384="N","",IF(COUNTIF(B:B,B384)&gt;1,COUNTIF(B$3:B384,B384),""))</f>
        <v/>
      </c>
      <c r="B384" s="2" t="str">
        <f>+IF(F384="Detention",IF(G384&amp;E384='Import Demurrage Detention'!$G$2&amp;'Import Demurrage Detention'!$C$3,"Y","N"),IF(G384&amp;E384='Import Demurrage Detention'!$H$2&amp;'Import Demurrage Detention'!$C$3,"Y","N"))</f>
        <v>N</v>
      </c>
      <c r="C384" s="3" t="s">
        <v>404</v>
      </c>
      <c r="D384" s="3" t="s">
        <v>5275</v>
      </c>
      <c r="E384" s="3" t="s">
        <v>20</v>
      </c>
      <c r="F384" s="3" t="s">
        <v>5284</v>
      </c>
      <c r="G384" s="3" t="s">
        <v>406</v>
      </c>
      <c r="H384" s="4">
        <v>44978</v>
      </c>
      <c r="I384" s="3" t="s">
        <v>5299</v>
      </c>
      <c r="J384" s="3" t="s">
        <v>23</v>
      </c>
      <c r="K384" s="68" t="s">
        <v>5244</v>
      </c>
      <c r="L384" s="3" t="s">
        <v>25</v>
      </c>
      <c r="M384" s="3" t="s">
        <v>5294</v>
      </c>
      <c r="N384" s="3" t="s">
        <v>5295</v>
      </c>
      <c r="O384" s="3" t="s">
        <v>98</v>
      </c>
      <c r="P384" s="3" t="s">
        <v>5290</v>
      </c>
      <c r="Q384" s="3" t="s">
        <v>27</v>
      </c>
      <c r="R384" s="3" t="s">
        <v>27</v>
      </c>
      <c r="S384" s="3" t="s">
        <v>27</v>
      </c>
      <c r="T384" s="3" t="s">
        <v>27</v>
      </c>
      <c r="U384" s="3" t="s">
        <v>27</v>
      </c>
      <c r="V384" s="3" t="s">
        <v>27</v>
      </c>
      <c r="W384" s="2" t="str">
        <f t="shared" si="19"/>
        <v>ESALRNStorage</v>
      </c>
      <c r="X384" s="2"/>
    </row>
    <row r="385" spans="1:24" ht="15">
      <c r="A385" s="2" t="str">
        <f>+IF(B385="N","",IF(COUNTIF(B:B,B385)&gt;1,COUNTIF(B$3:B385,B385),""))</f>
        <v/>
      </c>
      <c r="B385" s="2" t="str">
        <f>+IF(F385="Detention",IF(G385&amp;E385='Import Demurrage Detention'!$G$2&amp;'Import Demurrage Detention'!$C$3,"Y","N"),IF(G385&amp;E385='Import Demurrage Detention'!$H$2&amp;'Import Demurrage Detention'!$C$3,"Y","N"))</f>
        <v>N</v>
      </c>
      <c r="C385" s="3" t="s">
        <v>404</v>
      </c>
      <c r="D385" s="3" t="s">
        <v>5275</v>
      </c>
      <c r="E385" s="3" t="s">
        <v>20</v>
      </c>
      <c r="F385" s="3" t="s">
        <v>5284</v>
      </c>
      <c r="G385" s="3" t="s">
        <v>414</v>
      </c>
      <c r="H385" s="4">
        <v>43862</v>
      </c>
      <c r="I385" s="3" t="s">
        <v>64</v>
      </c>
      <c r="J385" s="3" t="s">
        <v>23</v>
      </c>
      <c r="K385" s="68" t="s">
        <v>24</v>
      </c>
      <c r="L385" s="3" t="s">
        <v>25</v>
      </c>
      <c r="M385" s="3" t="s">
        <v>5302</v>
      </c>
      <c r="N385" s="3" t="s">
        <v>5304</v>
      </c>
      <c r="O385" s="3" t="s">
        <v>27</v>
      </c>
      <c r="P385" s="3" t="s">
        <v>27</v>
      </c>
      <c r="Q385" s="3" t="s">
        <v>27</v>
      </c>
      <c r="R385" s="3" t="s">
        <v>27</v>
      </c>
      <c r="S385" s="3" t="s">
        <v>27</v>
      </c>
      <c r="T385" s="3" t="s">
        <v>27</v>
      </c>
      <c r="U385" s="3" t="s">
        <v>27</v>
      </c>
      <c r="V385" s="3" t="s">
        <v>27</v>
      </c>
      <c r="W385" s="2" t="str">
        <f t="shared" si="19"/>
        <v>ESTRFNStorage</v>
      </c>
      <c r="X385" s="2"/>
    </row>
    <row r="386" spans="1:24" ht="15">
      <c r="A386" s="2" t="str">
        <f>+IF(B386="N","",IF(COUNTIF(B:B,B386)&gt;1,COUNTIF(B$3:B386,B386),""))</f>
        <v/>
      </c>
      <c r="B386" s="2" t="str">
        <f>+IF(F386="Detention",IF(G386&amp;E386='Import Demurrage Detention'!$G$2&amp;'Import Demurrage Detention'!$C$3,"Y","N"),IF(G386&amp;E386='Import Demurrage Detention'!$H$2&amp;'Import Demurrage Detention'!$C$3,"Y","N"))</f>
        <v>N</v>
      </c>
      <c r="C386" s="3" t="s">
        <v>404</v>
      </c>
      <c r="D386" s="3" t="s">
        <v>5275</v>
      </c>
      <c r="E386" s="3" t="s">
        <v>20</v>
      </c>
      <c r="F386" s="3" t="s">
        <v>5284</v>
      </c>
      <c r="G386" s="3" t="s">
        <v>414</v>
      </c>
      <c r="H386" s="4">
        <v>43862</v>
      </c>
      <c r="I386" s="3" t="s">
        <v>64</v>
      </c>
      <c r="J386" s="3" t="s">
        <v>23</v>
      </c>
      <c r="K386" s="68" t="s">
        <v>5244</v>
      </c>
      <c r="L386" s="3" t="s">
        <v>25</v>
      </c>
      <c r="M386" s="3" t="s">
        <v>5302</v>
      </c>
      <c r="N386" s="3" t="s">
        <v>5295</v>
      </c>
      <c r="O386" s="3" t="s">
        <v>27</v>
      </c>
      <c r="P386" s="3" t="s">
        <v>27</v>
      </c>
      <c r="Q386" s="3" t="s">
        <v>27</v>
      </c>
      <c r="R386" s="3" t="s">
        <v>27</v>
      </c>
      <c r="S386" s="3" t="s">
        <v>27</v>
      </c>
      <c r="T386" s="3" t="s">
        <v>27</v>
      </c>
      <c r="U386" s="3" t="s">
        <v>27</v>
      </c>
      <c r="V386" s="3" t="s">
        <v>27</v>
      </c>
      <c r="W386" s="2" t="str">
        <f t="shared" si="19"/>
        <v>ESTRFNStorage</v>
      </c>
      <c r="X386" s="2"/>
    </row>
    <row r="387" spans="1:24" ht="15">
      <c r="A387" s="2" t="str">
        <f>+IF(B387="N","",IF(COUNTIF(B:B,B387)&gt;1,COUNTIF(B$3:B387,B387),""))</f>
        <v/>
      </c>
      <c r="B387" s="2" t="str">
        <f>+IF(F387="Detention",IF(G387&amp;E387='Import Demurrage Detention'!$G$2&amp;'Import Demurrage Detention'!$C$3,"Y","N"),IF(G387&amp;E387='Import Demurrage Detention'!$H$2&amp;'Import Demurrage Detention'!$C$3,"Y","N"))</f>
        <v>N</v>
      </c>
      <c r="C387" s="3" t="s">
        <v>404</v>
      </c>
      <c r="D387" s="3" t="s">
        <v>5275</v>
      </c>
      <c r="E387" s="3" t="s">
        <v>20</v>
      </c>
      <c r="F387" s="3" t="s">
        <v>5284</v>
      </c>
      <c r="G387" s="3" t="s">
        <v>4459</v>
      </c>
      <c r="H387" s="4">
        <v>43862</v>
      </c>
      <c r="I387" s="3" t="s">
        <v>5305</v>
      </c>
      <c r="J387" s="3" t="s">
        <v>23</v>
      </c>
      <c r="K387" s="68" t="s">
        <v>24</v>
      </c>
      <c r="L387" s="3" t="s">
        <v>25</v>
      </c>
      <c r="M387" s="3" t="s">
        <v>5306</v>
      </c>
      <c r="N387" s="3" t="s">
        <v>5304</v>
      </c>
      <c r="O387" s="3" t="s">
        <v>27</v>
      </c>
      <c r="P387" s="3" t="s">
        <v>27</v>
      </c>
      <c r="Q387" s="3" t="s">
        <v>27</v>
      </c>
      <c r="R387" s="3" t="s">
        <v>27</v>
      </c>
      <c r="S387" s="3" t="s">
        <v>27</v>
      </c>
      <c r="T387" s="3" t="s">
        <v>27</v>
      </c>
      <c r="U387" s="3" t="s">
        <v>27</v>
      </c>
      <c r="V387" s="3" t="s">
        <v>27</v>
      </c>
      <c r="W387" s="2" t="str">
        <f t="shared" si="19"/>
        <v>ESGIJNStorage</v>
      </c>
      <c r="X387" s="2"/>
    </row>
    <row r="388" spans="1:24" ht="15">
      <c r="A388" s="2" t="str">
        <f>+IF(B388="N","",IF(COUNTIF(B:B,B388)&gt;1,COUNTIF(B$3:B388,B388),""))</f>
        <v/>
      </c>
      <c r="B388" s="2" t="str">
        <f>+IF(F388="Detention",IF(G388&amp;E388='Import Demurrage Detention'!$G$2&amp;'Import Demurrage Detention'!$C$3,"Y","N"),IF(G388&amp;E388='Import Demurrage Detention'!$H$2&amp;'Import Demurrage Detention'!$C$3,"Y","N"))</f>
        <v>N</v>
      </c>
      <c r="C388" s="3" t="s">
        <v>404</v>
      </c>
      <c r="D388" s="3" t="s">
        <v>5275</v>
      </c>
      <c r="E388" s="3" t="s">
        <v>20</v>
      </c>
      <c r="F388" s="3" t="s">
        <v>5284</v>
      </c>
      <c r="G388" s="3" t="s">
        <v>4459</v>
      </c>
      <c r="H388" s="4">
        <v>43862</v>
      </c>
      <c r="I388" s="3" t="s">
        <v>5305</v>
      </c>
      <c r="J388" s="3" t="s">
        <v>23</v>
      </c>
      <c r="K388" s="68" t="s">
        <v>5244</v>
      </c>
      <c r="L388" s="3" t="s">
        <v>25</v>
      </c>
      <c r="M388" s="3" t="s">
        <v>5306</v>
      </c>
      <c r="N388" s="3" t="s">
        <v>5307</v>
      </c>
      <c r="O388" s="3" t="s">
        <v>27</v>
      </c>
      <c r="P388" s="3" t="s">
        <v>27</v>
      </c>
      <c r="Q388" s="3" t="s">
        <v>27</v>
      </c>
      <c r="R388" s="3" t="s">
        <v>27</v>
      </c>
      <c r="S388" s="3" t="s">
        <v>27</v>
      </c>
      <c r="T388" s="3" t="s">
        <v>27</v>
      </c>
      <c r="U388" s="3" t="s">
        <v>27</v>
      </c>
      <c r="V388" s="3" t="s">
        <v>27</v>
      </c>
      <c r="W388" s="2" t="str">
        <f t="shared" si="19"/>
        <v>ESGIJNStorage</v>
      </c>
      <c r="X388" s="2"/>
    </row>
    <row r="389" spans="1:24" ht="15">
      <c r="A389" s="2" t="str">
        <f>+IF(B389="N","",IF(COUNTIF(B:B,B389)&gt;1,COUNTIF(B$3:B389,B389),""))</f>
        <v/>
      </c>
      <c r="B389" s="2" t="str">
        <f>+IF(F389="Detention",IF(G389&amp;E389='Import Demurrage Detention'!$G$2&amp;'Import Demurrage Detention'!$C$3,"Y","N"),IF(G389&amp;E389='Import Demurrage Detention'!$H$2&amp;'Import Demurrage Detention'!$C$3,"Y","N"))</f>
        <v>N</v>
      </c>
      <c r="C389" s="3" t="s">
        <v>404</v>
      </c>
      <c r="D389" s="3" t="s">
        <v>5275</v>
      </c>
      <c r="E389" s="3" t="s">
        <v>20</v>
      </c>
      <c r="F389" s="3" t="s">
        <v>21</v>
      </c>
      <c r="G389" s="3" t="s">
        <v>406</v>
      </c>
      <c r="H389" s="4">
        <v>44958</v>
      </c>
      <c r="I389" s="3" t="s">
        <v>72</v>
      </c>
      <c r="J389" s="3" t="s">
        <v>23</v>
      </c>
      <c r="K389" s="68" t="s">
        <v>24</v>
      </c>
      <c r="L389" s="3" t="s">
        <v>25</v>
      </c>
      <c r="M389" s="3" t="s">
        <v>5308</v>
      </c>
      <c r="N389" s="3" t="s">
        <v>5625</v>
      </c>
      <c r="O389" s="3" t="s">
        <v>83</v>
      </c>
      <c r="P389" s="3" t="s">
        <v>5530</v>
      </c>
      <c r="Q389" s="3" t="s">
        <v>27</v>
      </c>
      <c r="R389" s="3" t="s">
        <v>27</v>
      </c>
      <c r="S389" s="3" t="s">
        <v>27</v>
      </c>
      <c r="T389" s="3" t="s">
        <v>27</v>
      </c>
      <c r="U389" s="3" t="s">
        <v>27</v>
      </c>
      <c r="V389" s="3" t="s">
        <v>27</v>
      </c>
      <c r="W389" s="2" t="str">
        <f t="shared" si="19"/>
        <v>ESALRNDetention</v>
      </c>
      <c r="X389" s="2"/>
    </row>
    <row r="390" spans="1:24" ht="15">
      <c r="A390" s="2" t="str">
        <f>+IF(B390="N","",IF(COUNTIF(B:B,B390)&gt;1,COUNTIF(B$3:B390,B390),""))</f>
        <v/>
      </c>
      <c r="B390" s="2" t="str">
        <f>+IF(F390="Detention",IF(G390&amp;E390='Import Demurrage Detention'!$G$2&amp;'Import Demurrage Detention'!$C$3,"Y","N"),IF(G390&amp;E390='Import Demurrage Detention'!$H$2&amp;'Import Demurrage Detention'!$C$3,"Y","N"))</f>
        <v>N</v>
      </c>
      <c r="C390" s="3" t="s">
        <v>404</v>
      </c>
      <c r="D390" s="3" t="s">
        <v>5275</v>
      </c>
      <c r="E390" s="3" t="s">
        <v>20</v>
      </c>
      <c r="F390" s="3" t="s">
        <v>21</v>
      </c>
      <c r="G390" s="3" t="s">
        <v>406</v>
      </c>
      <c r="H390" s="4">
        <v>44958</v>
      </c>
      <c r="I390" s="3" t="s">
        <v>72</v>
      </c>
      <c r="J390" s="3" t="s">
        <v>23</v>
      </c>
      <c r="K390" s="68" t="s">
        <v>5244</v>
      </c>
      <c r="L390" s="3" t="s">
        <v>25</v>
      </c>
      <c r="M390" s="3" t="s">
        <v>5308</v>
      </c>
      <c r="N390" s="3" t="s">
        <v>5353</v>
      </c>
      <c r="O390" s="3" t="s">
        <v>83</v>
      </c>
      <c r="P390" s="3" t="s">
        <v>6822</v>
      </c>
      <c r="Q390" s="3" t="s">
        <v>27</v>
      </c>
      <c r="R390" s="3" t="s">
        <v>27</v>
      </c>
      <c r="S390" s="3" t="s">
        <v>27</v>
      </c>
      <c r="T390" s="3" t="s">
        <v>27</v>
      </c>
      <c r="U390" s="3" t="s">
        <v>27</v>
      </c>
      <c r="V390" s="3" t="s">
        <v>27</v>
      </c>
      <c r="W390" s="2" t="str">
        <f t="shared" si="19"/>
        <v>ESALRNDetention</v>
      </c>
      <c r="X390" s="2"/>
    </row>
    <row r="391" spans="1:24" ht="15">
      <c r="A391" s="2" t="str">
        <f>+IF(B391="N","",IF(COUNTIF(B:B,B391)&gt;1,COUNTIF(B$3:B391,B391),""))</f>
        <v/>
      </c>
      <c r="B391" s="2" t="str">
        <f>+IF(F391="Detention",IF(G391&amp;E391='Import Demurrage Detention'!$G$2&amp;'Import Demurrage Detention'!$C$3,"Y","N"),IF(G391&amp;E391='Import Demurrage Detention'!$H$2&amp;'Import Demurrage Detention'!$C$3,"Y","N"))</f>
        <v>N</v>
      </c>
      <c r="C391" s="24" t="s">
        <v>4758</v>
      </c>
      <c r="D391" s="24" t="s">
        <v>4745</v>
      </c>
      <c r="E391" s="24" t="s">
        <v>20</v>
      </c>
      <c r="F391" s="24" t="s">
        <v>21</v>
      </c>
      <c r="G391" s="24" t="s">
        <v>4481</v>
      </c>
      <c r="H391" s="4" t="s">
        <v>6750</v>
      </c>
      <c r="I391" s="24" t="s">
        <v>49</v>
      </c>
      <c r="J391" s="24" t="s">
        <v>23</v>
      </c>
      <c r="K391" s="69" t="s">
        <v>24</v>
      </c>
      <c r="L391" s="24" t="s">
        <v>25</v>
      </c>
      <c r="M391" s="24" t="s">
        <v>5545</v>
      </c>
      <c r="N391" s="24" t="s">
        <v>5376</v>
      </c>
      <c r="O391" s="24" t="s">
        <v>41</v>
      </c>
      <c r="P391" s="24" t="s">
        <v>155</v>
      </c>
      <c r="Q391" s="24" t="s">
        <v>27</v>
      </c>
      <c r="R391" s="24" t="s">
        <v>27</v>
      </c>
      <c r="S391" s="24" t="s">
        <v>27</v>
      </c>
      <c r="T391" s="24" t="s">
        <v>27</v>
      </c>
      <c r="U391" s="24" t="s">
        <v>27</v>
      </c>
      <c r="V391" s="24" t="s">
        <v>27</v>
      </c>
      <c r="W391" s="2" t="str">
        <f t="shared" si="19"/>
        <v>SRPBMNDetention</v>
      </c>
      <c r="X391" s="2"/>
    </row>
    <row r="392" spans="1:24" ht="15">
      <c r="A392" s="2" t="str">
        <f>+IF(B392="N","",IF(COUNTIF(B:B,B392)&gt;1,COUNTIF(B$3:B392,B392),""))</f>
        <v/>
      </c>
      <c r="B392" s="2" t="str">
        <f>+IF(F392="Detention",IF(G392&amp;E392='Import Demurrage Detention'!$G$2&amp;'Import Demurrage Detention'!$C$3,"Y","N"),IF(G392&amp;E392='Import Demurrage Detention'!$H$2&amp;'Import Demurrage Detention'!$C$3,"Y","N"))</f>
        <v>N</v>
      </c>
      <c r="C392" s="24" t="s">
        <v>4758</v>
      </c>
      <c r="D392" s="24" t="s">
        <v>4745</v>
      </c>
      <c r="E392" s="24" t="s">
        <v>20</v>
      </c>
      <c r="F392" s="24" t="s">
        <v>21</v>
      </c>
      <c r="G392" s="24" t="s">
        <v>4481</v>
      </c>
      <c r="H392" s="4">
        <v>45180</v>
      </c>
      <c r="I392" s="24" t="s">
        <v>49</v>
      </c>
      <c r="J392" s="24" t="s">
        <v>23</v>
      </c>
      <c r="K392" s="69" t="s">
        <v>5244</v>
      </c>
      <c r="L392" s="24" t="s">
        <v>25</v>
      </c>
      <c r="M392" s="24" t="s">
        <v>5545</v>
      </c>
      <c r="N392" s="24" t="s">
        <v>5546</v>
      </c>
      <c r="O392" s="24" t="s">
        <v>41</v>
      </c>
      <c r="P392" s="24" t="s">
        <v>34</v>
      </c>
      <c r="Q392" s="24" t="s">
        <v>27</v>
      </c>
      <c r="R392" s="24" t="s">
        <v>27</v>
      </c>
      <c r="S392" s="24" t="s">
        <v>27</v>
      </c>
      <c r="T392" s="24" t="s">
        <v>27</v>
      </c>
      <c r="U392" s="24" t="s">
        <v>27</v>
      </c>
      <c r="V392" s="24" t="s">
        <v>27</v>
      </c>
      <c r="W392" s="2" t="str">
        <f t="shared" si="19"/>
        <v>SRPBMNDetention</v>
      </c>
      <c r="X392" s="2"/>
    </row>
    <row r="393" spans="1:24" ht="15">
      <c r="A393" s="2" t="str">
        <f>+IF(B393="N","",IF(COUNTIF(B:B,B393)&gt;1,COUNTIF(B$3:B393,B393),""))</f>
        <v/>
      </c>
      <c r="B393" s="2" t="str">
        <f>+IF(F393="Detention",IF(G393&amp;E393='Import Demurrage Detention'!$G$2&amp;'Import Demurrage Detention'!$C$3,"Y","N"),IF(G393&amp;E393='Import Demurrage Detention'!$H$2&amp;'Import Demurrage Detention'!$C$3,"Y","N"))</f>
        <v>N</v>
      </c>
      <c r="C393" s="30" t="s">
        <v>4758</v>
      </c>
      <c r="D393" s="30" t="s">
        <v>4745</v>
      </c>
      <c r="E393" s="30" t="s">
        <v>20</v>
      </c>
      <c r="F393" s="30" t="s">
        <v>21</v>
      </c>
      <c r="G393" s="30" t="s">
        <v>4481</v>
      </c>
      <c r="H393" s="4" t="s">
        <v>6750</v>
      </c>
      <c r="I393" s="30" t="s">
        <v>84</v>
      </c>
      <c r="J393" s="30" t="s">
        <v>23</v>
      </c>
      <c r="K393" s="70" t="s">
        <v>44</v>
      </c>
      <c r="L393" s="30" t="s">
        <v>25</v>
      </c>
      <c r="M393" s="30" t="s">
        <v>85</v>
      </c>
      <c r="N393" s="30" t="s">
        <v>34</v>
      </c>
      <c r="O393" s="30" t="s">
        <v>108</v>
      </c>
      <c r="P393" s="30" t="s">
        <v>43</v>
      </c>
      <c r="Q393" s="30" t="s">
        <v>27</v>
      </c>
      <c r="R393" s="30" t="s">
        <v>27</v>
      </c>
      <c r="S393" s="30" t="s">
        <v>27</v>
      </c>
      <c r="T393" s="30" t="s">
        <v>27</v>
      </c>
      <c r="U393" s="30" t="s">
        <v>27</v>
      </c>
      <c r="V393" s="30" t="s">
        <v>27</v>
      </c>
      <c r="W393" s="2" t="str">
        <f t="shared" si="19"/>
        <v>SRPBMNDetention</v>
      </c>
      <c r="X393" s="2"/>
    </row>
    <row r="394" spans="1:24" ht="15">
      <c r="A394" s="2" t="str">
        <f>+IF(B394="N","",IF(COUNTIF(B:B,B394)&gt;1,COUNTIF(B$3:B394,B394),""))</f>
        <v/>
      </c>
      <c r="B394" s="2" t="str">
        <f>+IF(F394="Detention",IF(G394&amp;E394='Import Demurrage Detention'!$G$2&amp;'Import Demurrage Detention'!$C$3,"Y","N"),IF(G394&amp;E394='Import Demurrage Detention'!$H$2&amp;'Import Demurrage Detention'!$C$3,"Y","N"))</f>
        <v>N</v>
      </c>
      <c r="C394" s="30" t="s">
        <v>421</v>
      </c>
      <c r="D394" s="30" t="s">
        <v>5587</v>
      </c>
      <c r="E394" s="30" t="s">
        <v>20</v>
      </c>
      <c r="F394" s="30" t="s">
        <v>5236</v>
      </c>
      <c r="G394" s="30" t="s">
        <v>423</v>
      </c>
      <c r="H394" s="31">
        <v>44034</v>
      </c>
      <c r="I394" s="30" t="s">
        <v>64</v>
      </c>
      <c r="J394" s="30" t="s">
        <v>23</v>
      </c>
      <c r="K394" s="70" t="s">
        <v>24</v>
      </c>
      <c r="L394" s="3" t="s">
        <v>25</v>
      </c>
      <c r="M394" s="3" t="s">
        <v>5358</v>
      </c>
      <c r="N394" s="30" t="s">
        <v>5599</v>
      </c>
      <c r="O394" s="30" t="s">
        <v>5308</v>
      </c>
      <c r="P394" s="30" t="s">
        <v>5602</v>
      </c>
      <c r="Q394" s="30" t="s">
        <v>83</v>
      </c>
      <c r="R394" s="30" t="s">
        <v>5604</v>
      </c>
      <c r="S394" s="30" t="s">
        <v>27</v>
      </c>
      <c r="T394" s="30" t="s">
        <v>27</v>
      </c>
      <c r="U394" s="30" t="s">
        <v>27</v>
      </c>
      <c r="V394" s="30" t="s">
        <v>27</v>
      </c>
      <c r="W394" s="2" t="str">
        <f t="shared" si="19"/>
        <v>SEGOTNDemurrage</v>
      </c>
      <c r="X394" s="32"/>
    </row>
    <row r="395" spans="1:24" s="32" customFormat="1" ht="15">
      <c r="A395" s="2" t="str">
        <f>+IF(B395="N","",IF(COUNTIF(B:B,B395)&gt;1,COUNTIF(B$3:B395,B395),""))</f>
        <v/>
      </c>
      <c r="B395" s="2" t="str">
        <f>+IF(F395="Detention",IF(G395&amp;E395='Import Demurrage Detention'!$G$2&amp;'Import Demurrage Detention'!$C$3,"Y","N"),IF(G395&amp;E395='Import Demurrage Detention'!$H$2&amp;'Import Demurrage Detention'!$C$3,"Y","N"))</f>
        <v>N</v>
      </c>
      <c r="C395" s="30" t="s">
        <v>421</v>
      </c>
      <c r="D395" s="30" t="s">
        <v>5587</v>
      </c>
      <c r="E395" s="30" t="s">
        <v>20</v>
      </c>
      <c r="F395" s="30" t="s">
        <v>5236</v>
      </c>
      <c r="G395" s="30" t="s">
        <v>423</v>
      </c>
      <c r="H395" s="31">
        <v>44034</v>
      </c>
      <c r="I395" s="30" t="s">
        <v>64</v>
      </c>
      <c r="J395" s="30" t="s">
        <v>23</v>
      </c>
      <c r="K395" s="70" t="s">
        <v>5244</v>
      </c>
      <c r="L395" s="3" t="s">
        <v>25</v>
      </c>
      <c r="M395" s="3" t="s">
        <v>5358</v>
      </c>
      <c r="N395" s="30" t="s">
        <v>5601</v>
      </c>
      <c r="O395" s="30" t="s">
        <v>5308</v>
      </c>
      <c r="P395" s="30" t="s">
        <v>5603</v>
      </c>
      <c r="Q395" s="30" t="s">
        <v>83</v>
      </c>
      <c r="R395" s="30" t="s">
        <v>5605</v>
      </c>
      <c r="S395" s="30" t="s">
        <v>27</v>
      </c>
      <c r="T395" s="30" t="s">
        <v>27</v>
      </c>
      <c r="U395" s="30" t="s">
        <v>27</v>
      </c>
      <c r="V395" s="30" t="s">
        <v>27</v>
      </c>
      <c r="W395" s="2" t="str">
        <f t="shared" si="19"/>
        <v>SEGOTNDemurrage</v>
      </c>
    </row>
    <row r="396" spans="1:24" s="32" customFormat="1" ht="15">
      <c r="A396" s="2" t="str">
        <f>+IF(B396="N","",IF(COUNTIF(B:B,B396)&gt;1,COUNTIF(B$3:B396,B396),""))</f>
        <v/>
      </c>
      <c r="B396" s="2" t="str">
        <f>+IF(F396="Detention",IF(G396&amp;E396='Import Demurrage Detention'!$G$2&amp;'Import Demurrage Detention'!$C$3,"Y","N"),IF(G396&amp;E396='Import Demurrage Detention'!$H$2&amp;'Import Demurrage Detention'!$C$3,"Y","N"))</f>
        <v>N</v>
      </c>
      <c r="C396" s="30" t="s">
        <v>421</v>
      </c>
      <c r="D396" s="30" t="s">
        <v>5587</v>
      </c>
      <c r="E396" s="30" t="s">
        <v>20</v>
      </c>
      <c r="F396" s="30" t="s">
        <v>21</v>
      </c>
      <c r="G396" s="30" t="s">
        <v>423</v>
      </c>
      <c r="H396" s="31">
        <v>44034</v>
      </c>
      <c r="I396" s="30" t="s">
        <v>64</v>
      </c>
      <c r="J396" s="30" t="s">
        <v>65</v>
      </c>
      <c r="K396" s="70" t="s">
        <v>24</v>
      </c>
      <c r="L396" s="3" t="s">
        <v>25</v>
      </c>
      <c r="M396" s="3" t="s">
        <v>5358</v>
      </c>
      <c r="N396" s="30" t="s">
        <v>5599</v>
      </c>
      <c r="O396" s="30" t="s">
        <v>5386</v>
      </c>
      <c r="P396" s="30" t="s">
        <v>5602</v>
      </c>
      <c r="Q396" s="30" t="s">
        <v>73</v>
      </c>
      <c r="R396" s="30" t="s">
        <v>5604</v>
      </c>
      <c r="S396" s="30" t="s">
        <v>27</v>
      </c>
      <c r="T396" s="30" t="s">
        <v>27</v>
      </c>
      <c r="U396" s="30" t="s">
        <v>27</v>
      </c>
      <c r="V396" s="30" t="s">
        <v>27</v>
      </c>
      <c r="W396" s="2" t="str">
        <f t="shared" si="19"/>
        <v>SEGOTNDetention</v>
      </c>
    </row>
    <row r="397" spans="1:24" s="32" customFormat="1" ht="15">
      <c r="A397" s="2" t="str">
        <f>+IF(B397="N","",IF(COUNTIF(B:B,B397)&gt;1,COUNTIF(B$3:B397,B397),""))</f>
        <v/>
      </c>
      <c r="B397" s="2" t="str">
        <f>+IF(F397="Detention",IF(G397&amp;E397='Import Demurrage Detention'!$G$2&amp;'Import Demurrage Detention'!$C$3,"Y","N"),IF(G397&amp;E397='Import Demurrage Detention'!$H$2&amp;'Import Demurrage Detention'!$C$3,"Y","N"))</f>
        <v>N</v>
      </c>
      <c r="C397" s="30" t="s">
        <v>421</v>
      </c>
      <c r="D397" s="30" t="s">
        <v>5587</v>
      </c>
      <c r="E397" s="30" t="s">
        <v>20</v>
      </c>
      <c r="F397" s="30" t="s">
        <v>21</v>
      </c>
      <c r="G397" s="30" t="s">
        <v>423</v>
      </c>
      <c r="H397" s="31">
        <v>44034</v>
      </c>
      <c r="I397" s="30" t="s">
        <v>64</v>
      </c>
      <c r="J397" s="30" t="s">
        <v>65</v>
      </c>
      <c r="K397" s="70" t="s">
        <v>5244</v>
      </c>
      <c r="L397" s="3" t="s">
        <v>25</v>
      </c>
      <c r="M397" s="3" t="s">
        <v>5358</v>
      </c>
      <c r="N397" s="30" t="s">
        <v>5601</v>
      </c>
      <c r="O397" s="30" t="s">
        <v>5386</v>
      </c>
      <c r="P397" s="30" t="s">
        <v>5600</v>
      </c>
      <c r="Q397" s="30" t="s">
        <v>73</v>
      </c>
      <c r="R397" s="30" t="s">
        <v>5606</v>
      </c>
      <c r="S397" s="30" t="s">
        <v>27</v>
      </c>
      <c r="T397" s="30" t="s">
        <v>27</v>
      </c>
      <c r="U397" s="30" t="s">
        <v>27</v>
      </c>
      <c r="V397" s="30" t="s">
        <v>27</v>
      </c>
      <c r="W397" s="2" t="str">
        <f t="shared" si="19"/>
        <v>SEGOTNDetention</v>
      </c>
    </row>
    <row r="398" spans="1:24" s="32" customFormat="1" ht="15">
      <c r="A398" s="2" t="str">
        <f>+IF(B398="N","",IF(COUNTIF(B:B,B398)&gt;1,COUNTIF(B$3:B398,B398),""))</f>
        <v/>
      </c>
      <c r="B398" s="2" t="str">
        <f>+IF(F398="Detention",IF(G398&amp;E398='Import Demurrage Detention'!$G$2&amp;'Import Demurrage Detention'!$C$3,"Y","N"),IF(G398&amp;E398='Import Demurrage Detention'!$H$2&amp;'Import Demurrage Detention'!$C$3,"Y","N"))</f>
        <v>N</v>
      </c>
      <c r="C398" s="3" t="s">
        <v>426</v>
      </c>
      <c r="D398" s="3" t="s">
        <v>5270</v>
      </c>
      <c r="E398" s="3" t="s">
        <v>20</v>
      </c>
      <c r="F398" s="3" t="s">
        <v>21</v>
      </c>
      <c r="G398" s="3" t="s">
        <v>427</v>
      </c>
      <c r="H398" s="4">
        <v>43862</v>
      </c>
      <c r="I398" s="3" t="s">
        <v>49</v>
      </c>
      <c r="J398" s="3" t="s">
        <v>23</v>
      </c>
      <c r="K398" s="68" t="s">
        <v>24</v>
      </c>
      <c r="L398" s="3" t="s">
        <v>25</v>
      </c>
      <c r="M398" s="3" t="s">
        <v>107</v>
      </c>
      <c r="N398" s="3" t="s">
        <v>5282</v>
      </c>
      <c r="O398" s="3" t="s">
        <v>27</v>
      </c>
      <c r="P398" s="3" t="s">
        <v>27</v>
      </c>
      <c r="Q398" s="3" t="s">
        <v>27</v>
      </c>
      <c r="R398" s="3" t="s">
        <v>27</v>
      </c>
      <c r="S398" s="3" t="s">
        <v>27</v>
      </c>
      <c r="T398" s="3" t="s">
        <v>27</v>
      </c>
      <c r="U398" s="3" t="s">
        <v>27</v>
      </c>
      <c r="V398" s="3" t="s">
        <v>27</v>
      </c>
      <c r="W398" s="2" t="str">
        <f t="shared" si="19"/>
        <v>SYER0NDetention</v>
      </c>
    </row>
    <row r="399" spans="1:24" s="32" customFormat="1" ht="15">
      <c r="A399" s="2" t="str">
        <f>+IF(B399="N","",IF(COUNTIF(B:B,B399)&gt;1,COUNTIF(B$3:B399,B399),""))</f>
        <v/>
      </c>
      <c r="B399" s="2" t="str">
        <f>+IF(F399="Detention",IF(G399&amp;E399='Import Demurrage Detention'!$G$2&amp;'Import Demurrage Detention'!$C$3,"Y","N"),IF(G399&amp;E399='Import Demurrage Detention'!$H$2&amp;'Import Demurrage Detention'!$C$3,"Y","N"))</f>
        <v>N</v>
      </c>
      <c r="C399" s="3" t="s">
        <v>426</v>
      </c>
      <c r="D399" s="3" t="s">
        <v>5270</v>
      </c>
      <c r="E399" s="3" t="s">
        <v>20</v>
      </c>
      <c r="F399" s="3" t="s">
        <v>21</v>
      </c>
      <c r="G399" s="3" t="s">
        <v>427</v>
      </c>
      <c r="H399" s="4">
        <v>43862</v>
      </c>
      <c r="I399" s="3" t="s">
        <v>49</v>
      </c>
      <c r="J399" s="3" t="s">
        <v>23</v>
      </c>
      <c r="K399" s="68" t="s">
        <v>28</v>
      </c>
      <c r="L399" s="3" t="s">
        <v>25</v>
      </c>
      <c r="M399" s="3" t="s">
        <v>107</v>
      </c>
      <c r="N399" s="3" t="s">
        <v>5283</v>
      </c>
      <c r="O399" s="3" t="s">
        <v>27</v>
      </c>
      <c r="P399" s="3" t="s">
        <v>27</v>
      </c>
      <c r="Q399" s="3" t="s">
        <v>27</v>
      </c>
      <c r="R399" s="3" t="s">
        <v>27</v>
      </c>
      <c r="S399" s="3" t="s">
        <v>27</v>
      </c>
      <c r="T399" s="3" t="s">
        <v>27</v>
      </c>
      <c r="U399" s="3" t="s">
        <v>27</v>
      </c>
      <c r="V399" s="3" t="s">
        <v>27</v>
      </c>
      <c r="W399" s="2" t="str">
        <f t="shared" si="19"/>
        <v>SYER0NDetention</v>
      </c>
    </row>
    <row r="400" spans="1:24" s="23" customFormat="1" ht="15">
      <c r="A400" s="2" t="str">
        <f>+IF(B400="N","",IF(COUNTIF(B:B,B400)&gt;1,COUNTIF(B$3:B400,B400),""))</f>
        <v/>
      </c>
      <c r="B400" s="2" t="str">
        <f>+IF(F400="Detention",IF(G400&amp;E400='Import Demurrage Detention'!$G$2&amp;'Import Demurrage Detention'!$C$3,"Y","N"),IF(G400&amp;E400='Import Demurrage Detention'!$H$2&amp;'Import Demurrage Detention'!$C$3,"Y","N"))</f>
        <v>N</v>
      </c>
      <c r="C400" s="3" t="s">
        <v>432</v>
      </c>
      <c r="D400" s="3" t="s">
        <v>5428</v>
      </c>
      <c r="E400" s="3" t="s">
        <v>20</v>
      </c>
      <c r="F400" s="3" t="s">
        <v>21</v>
      </c>
      <c r="G400" s="3" t="s">
        <v>433</v>
      </c>
      <c r="H400" s="4">
        <v>45180</v>
      </c>
      <c r="I400" s="82" t="s">
        <v>5299</v>
      </c>
      <c r="J400" s="82" t="s">
        <v>23</v>
      </c>
      <c r="K400" s="82" t="s">
        <v>24</v>
      </c>
      <c r="L400" s="82" t="s">
        <v>25</v>
      </c>
      <c r="M400" s="82" t="s">
        <v>5437</v>
      </c>
      <c r="N400" s="82" t="s">
        <v>6945</v>
      </c>
      <c r="O400" s="82" t="s">
        <v>6946</v>
      </c>
      <c r="P400" s="82" t="s">
        <v>7107</v>
      </c>
      <c r="Q400" s="82" t="s">
        <v>26</v>
      </c>
      <c r="R400" s="82" t="s">
        <v>7108</v>
      </c>
      <c r="S400" s="82" t="s">
        <v>27</v>
      </c>
      <c r="T400" s="82" t="s">
        <v>27</v>
      </c>
      <c r="U400" s="82" t="s">
        <v>27</v>
      </c>
      <c r="V400" s="82" t="s">
        <v>27</v>
      </c>
      <c r="W400" s="2" t="str">
        <f t="shared" si="19"/>
        <v>THBKKNDetention</v>
      </c>
      <c r="X400" s="2"/>
    </row>
    <row r="401" spans="1:24" s="23" customFormat="1" ht="15">
      <c r="A401" s="2" t="str">
        <f>+IF(B401="N","",IF(COUNTIF(B:B,B401)&gt;1,COUNTIF(B$3:B401,B401),""))</f>
        <v/>
      </c>
      <c r="B401" s="2" t="str">
        <f>+IF(F401="Detention",IF(G401&amp;E401='Import Demurrage Detention'!$G$2&amp;'Import Demurrage Detention'!$C$3,"Y","N"),IF(G401&amp;E401='Import Demurrage Detention'!$H$2&amp;'Import Demurrage Detention'!$C$3,"Y","N"))</f>
        <v>N</v>
      </c>
      <c r="C401" s="3" t="s">
        <v>432</v>
      </c>
      <c r="D401" s="3" t="s">
        <v>5428</v>
      </c>
      <c r="E401" s="3" t="s">
        <v>20</v>
      </c>
      <c r="F401" s="3" t="s">
        <v>21</v>
      </c>
      <c r="G401" s="3" t="s">
        <v>433</v>
      </c>
      <c r="H401" s="4">
        <v>45180</v>
      </c>
      <c r="I401" s="82" t="s">
        <v>5299</v>
      </c>
      <c r="J401" s="82" t="s">
        <v>23</v>
      </c>
      <c r="K401" s="82" t="s">
        <v>5244</v>
      </c>
      <c r="L401" s="82" t="s">
        <v>25</v>
      </c>
      <c r="M401" s="82" t="s">
        <v>5437</v>
      </c>
      <c r="N401" s="82" t="s">
        <v>6947</v>
      </c>
      <c r="O401" s="82" t="s">
        <v>6946</v>
      </c>
      <c r="P401" s="82" t="s">
        <v>7109</v>
      </c>
      <c r="Q401" s="82" t="s">
        <v>26</v>
      </c>
      <c r="R401" s="82" t="s">
        <v>7110</v>
      </c>
      <c r="S401" s="82" t="s">
        <v>27</v>
      </c>
      <c r="T401" s="82" t="s">
        <v>27</v>
      </c>
      <c r="U401" s="82" t="s">
        <v>27</v>
      </c>
      <c r="V401" s="82" t="s">
        <v>27</v>
      </c>
      <c r="W401" s="2" t="str">
        <f t="shared" si="19"/>
        <v>THBKKNDetention</v>
      </c>
      <c r="X401" s="2"/>
    </row>
    <row r="402" spans="1:24" s="23" customFormat="1" ht="15">
      <c r="A402" s="2" t="str">
        <f>+IF(B402="N","",IF(COUNTIF(B:B,B402)&gt;1,COUNTIF(B$3:B402,B402),""))</f>
        <v/>
      </c>
      <c r="B402" s="2" t="str">
        <f>+IF(F402="Detention",IF(G402&amp;E402='Import Demurrage Detention'!$G$2&amp;'Import Demurrage Detention'!$C$3,"Y","N"),IF(G402&amp;E402='Import Demurrage Detention'!$H$2&amp;'Import Demurrage Detention'!$C$3,"Y","N"))</f>
        <v>N</v>
      </c>
      <c r="C402" s="3" t="s">
        <v>432</v>
      </c>
      <c r="D402" s="3" t="s">
        <v>5428</v>
      </c>
      <c r="E402" s="3" t="s">
        <v>20</v>
      </c>
      <c r="F402" s="3" t="s">
        <v>21</v>
      </c>
      <c r="G402" s="3" t="s">
        <v>434</v>
      </c>
      <c r="H402" s="4">
        <v>45180</v>
      </c>
      <c r="I402" s="82" t="s">
        <v>5299</v>
      </c>
      <c r="J402" s="82" t="s">
        <v>23</v>
      </c>
      <c r="K402" s="82" t="s">
        <v>24</v>
      </c>
      <c r="L402" s="82" t="s">
        <v>25</v>
      </c>
      <c r="M402" s="82" t="s">
        <v>5437</v>
      </c>
      <c r="N402" s="82" t="s">
        <v>6945</v>
      </c>
      <c r="O402" s="82" t="s">
        <v>6946</v>
      </c>
      <c r="P402" s="82" t="s">
        <v>7107</v>
      </c>
      <c r="Q402" s="82" t="s">
        <v>26</v>
      </c>
      <c r="R402" s="82" t="s">
        <v>7108</v>
      </c>
      <c r="S402" s="82" t="s">
        <v>27</v>
      </c>
      <c r="T402" s="82" t="s">
        <v>27</v>
      </c>
      <c r="U402" s="82" t="s">
        <v>27</v>
      </c>
      <c r="V402" s="82" t="s">
        <v>27</v>
      </c>
      <c r="W402" s="2" t="str">
        <f t="shared" si="19"/>
        <v>THBKKLKNDetention</v>
      </c>
      <c r="X402" s="32"/>
    </row>
    <row r="403" spans="1:24" s="23" customFormat="1" ht="15">
      <c r="A403" s="2" t="str">
        <f>+IF(B403="N","",IF(COUNTIF(B:B,B403)&gt;1,COUNTIF(B$3:B403,B403),""))</f>
        <v/>
      </c>
      <c r="B403" s="2" t="str">
        <f>+IF(F403="Detention",IF(G403&amp;E403='Import Demurrage Detention'!$G$2&amp;'Import Demurrage Detention'!$C$3,"Y","N"),IF(G403&amp;E403='Import Demurrage Detention'!$H$2&amp;'Import Demurrage Detention'!$C$3,"Y","N"))</f>
        <v>N</v>
      </c>
      <c r="C403" s="3" t="s">
        <v>432</v>
      </c>
      <c r="D403" s="3" t="s">
        <v>5428</v>
      </c>
      <c r="E403" s="3" t="s">
        <v>20</v>
      </c>
      <c r="F403" s="3" t="s">
        <v>21</v>
      </c>
      <c r="G403" s="3" t="s">
        <v>434</v>
      </c>
      <c r="H403" s="4">
        <v>45180</v>
      </c>
      <c r="I403" s="82" t="s">
        <v>5299</v>
      </c>
      <c r="J403" s="82" t="s">
        <v>23</v>
      </c>
      <c r="K403" s="82" t="s">
        <v>5244</v>
      </c>
      <c r="L403" s="82" t="s">
        <v>25</v>
      </c>
      <c r="M403" s="82" t="s">
        <v>5437</v>
      </c>
      <c r="N403" s="82" t="s">
        <v>6947</v>
      </c>
      <c r="O403" s="82" t="s">
        <v>6946</v>
      </c>
      <c r="P403" s="82" t="s">
        <v>7109</v>
      </c>
      <c r="Q403" s="82" t="s">
        <v>26</v>
      </c>
      <c r="R403" s="82" t="s">
        <v>7110</v>
      </c>
      <c r="S403" s="82" t="s">
        <v>27</v>
      </c>
      <c r="T403" s="82" t="s">
        <v>27</v>
      </c>
      <c r="U403" s="82" t="s">
        <v>27</v>
      </c>
      <c r="V403" s="82" t="s">
        <v>27</v>
      </c>
      <c r="W403" s="2" t="str">
        <f t="shared" si="19"/>
        <v>THBKKLKNDetention</v>
      </c>
      <c r="X403" s="32"/>
    </row>
    <row r="404" spans="1:24" s="23" customFormat="1" ht="15">
      <c r="A404" s="2" t="str">
        <f>+IF(B404="N","",IF(COUNTIF(B:B,B404)&gt;1,COUNTIF(B$3:B404,B404),""))</f>
        <v/>
      </c>
      <c r="B404" s="2" t="str">
        <f>+IF(F404="Detention",IF(G404&amp;E404='Import Demurrage Detention'!$G$2&amp;'Import Demurrage Detention'!$C$3,"Y","N"),IF(G404&amp;E404='Import Demurrage Detention'!$H$2&amp;'Import Demurrage Detention'!$C$3,"Y","N"))</f>
        <v>N</v>
      </c>
      <c r="C404" s="3" t="s">
        <v>5438</v>
      </c>
      <c r="D404" s="3" t="s">
        <v>5417</v>
      </c>
      <c r="E404" s="3" t="s">
        <v>20</v>
      </c>
      <c r="F404" s="3" t="s">
        <v>21</v>
      </c>
      <c r="G404" s="3" t="s">
        <v>4567</v>
      </c>
      <c r="H404" s="4">
        <v>45180</v>
      </c>
      <c r="I404" s="82" t="s">
        <v>72</v>
      </c>
      <c r="J404" s="82" t="s">
        <v>23</v>
      </c>
      <c r="K404" s="82" t="s">
        <v>24</v>
      </c>
      <c r="L404" s="82" t="s">
        <v>25</v>
      </c>
      <c r="M404" s="82" t="s">
        <v>111</v>
      </c>
      <c r="N404" s="82" t="s">
        <v>5348</v>
      </c>
      <c r="O404" s="82" t="s">
        <v>27</v>
      </c>
      <c r="P404" s="82" t="s">
        <v>27</v>
      </c>
      <c r="Q404" s="82" t="s">
        <v>27</v>
      </c>
      <c r="R404" s="82" t="s">
        <v>27</v>
      </c>
      <c r="S404" s="82" t="s">
        <v>27</v>
      </c>
      <c r="T404" s="82" t="s">
        <v>27</v>
      </c>
      <c r="U404" s="82" t="s">
        <v>27</v>
      </c>
      <c r="V404" s="82" t="s">
        <v>27</v>
      </c>
      <c r="W404" s="2" t="str">
        <f t="shared" si="19"/>
        <v>TLIU0NDetention</v>
      </c>
      <c r="X404" s="32"/>
    </row>
    <row r="405" spans="1:24" s="23" customFormat="1" ht="15">
      <c r="A405" s="2" t="str">
        <f>+IF(B405="N","",IF(COUNTIF(B:B,B405)&gt;1,COUNTIF(B$3:B405,B405),""))</f>
        <v/>
      </c>
      <c r="B405" s="2" t="str">
        <f>+IF(F405="Detention",IF(G405&amp;E405='Import Demurrage Detention'!$G$2&amp;'Import Demurrage Detention'!$C$3,"Y","N"),IF(G405&amp;E405='Import Demurrage Detention'!$H$2&amp;'Import Demurrage Detention'!$C$3,"Y","N"))</f>
        <v>N</v>
      </c>
      <c r="C405" s="3" t="s">
        <v>5438</v>
      </c>
      <c r="D405" s="3" t="s">
        <v>5417</v>
      </c>
      <c r="E405" s="3" t="s">
        <v>20</v>
      </c>
      <c r="F405" s="3" t="s">
        <v>21</v>
      </c>
      <c r="G405" s="3" t="s">
        <v>4567</v>
      </c>
      <c r="H405" s="4">
        <v>45180</v>
      </c>
      <c r="I405" s="82" t="s">
        <v>72</v>
      </c>
      <c r="J405" s="82" t="s">
        <v>23</v>
      </c>
      <c r="K405" s="82" t="s">
        <v>5244</v>
      </c>
      <c r="L405" s="82" t="s">
        <v>25</v>
      </c>
      <c r="M405" s="82" t="s">
        <v>111</v>
      </c>
      <c r="N405" s="82" t="s">
        <v>5429</v>
      </c>
      <c r="O405" s="82" t="s">
        <v>27</v>
      </c>
      <c r="P405" s="82" t="s">
        <v>27</v>
      </c>
      <c r="Q405" s="82" t="s">
        <v>27</v>
      </c>
      <c r="R405" s="82" t="s">
        <v>27</v>
      </c>
      <c r="S405" s="82" t="s">
        <v>27</v>
      </c>
      <c r="T405" s="82" t="s">
        <v>27</v>
      </c>
      <c r="U405" s="82" t="s">
        <v>27</v>
      </c>
      <c r="V405" s="82" t="s">
        <v>27</v>
      </c>
      <c r="W405" s="2" t="str">
        <f t="shared" si="19"/>
        <v>TLIU0NDetention</v>
      </c>
      <c r="X405" s="32"/>
    </row>
    <row r="406" spans="1:24" s="29" customFormat="1" ht="15">
      <c r="A406" s="2" t="str">
        <f>+IF(B406="N","",IF(COUNTIF(B:B,B406)&gt;1,COUNTIF(B$3:B406,B406),""))</f>
        <v/>
      </c>
      <c r="B406" s="2" t="str">
        <f>+IF(F406="Detention",IF(G406&amp;E406='Import Demurrage Detention'!$G$2&amp;'Import Demurrage Detention'!$C$3,"Y","N"),IF(G406&amp;E406='Import Demurrage Detention'!$H$2&amp;'Import Demurrage Detention'!$C$3,"Y","N"))</f>
        <v>N</v>
      </c>
      <c r="C406" s="24" t="s">
        <v>4759</v>
      </c>
      <c r="D406" s="24" t="s">
        <v>4745</v>
      </c>
      <c r="E406" s="24" t="s">
        <v>20</v>
      </c>
      <c r="F406" s="24" t="s">
        <v>21</v>
      </c>
      <c r="G406" s="24" t="s">
        <v>4469</v>
      </c>
      <c r="H406" s="4" t="s">
        <v>6750</v>
      </c>
      <c r="I406" s="24" t="s">
        <v>49</v>
      </c>
      <c r="J406" s="24" t="s">
        <v>23</v>
      </c>
      <c r="K406" s="69" t="s">
        <v>24</v>
      </c>
      <c r="L406" s="24" t="s">
        <v>25</v>
      </c>
      <c r="M406" s="24" t="s">
        <v>107</v>
      </c>
      <c r="N406" s="24" t="s">
        <v>34</v>
      </c>
      <c r="O406" s="3" t="s">
        <v>27</v>
      </c>
      <c r="P406" s="3" t="s">
        <v>27</v>
      </c>
      <c r="Q406" s="24" t="s">
        <v>27</v>
      </c>
      <c r="R406" s="24" t="s">
        <v>27</v>
      </c>
      <c r="S406" s="24" t="s">
        <v>27</v>
      </c>
      <c r="T406" s="24" t="s">
        <v>27</v>
      </c>
      <c r="U406" s="24" t="s">
        <v>27</v>
      </c>
      <c r="V406" s="24" t="s">
        <v>27</v>
      </c>
      <c r="W406" s="2" t="str">
        <f t="shared" si="19"/>
        <v>TTPOSNDetention</v>
      </c>
      <c r="X406" s="32"/>
    </row>
    <row r="407" spans="1:24" s="51" customFormat="1" ht="15">
      <c r="A407" s="2" t="str">
        <f>+IF(B407="N","",IF(COUNTIF(B:B,B407)&gt;1,COUNTIF(B$3:B407,B407),""))</f>
        <v/>
      </c>
      <c r="B407" s="2" t="str">
        <f>+IF(F407="Detention",IF(G407&amp;E407='Import Demurrage Detention'!$G$2&amp;'Import Demurrage Detention'!$C$3,"Y","N"),IF(G407&amp;E407='Import Demurrage Detention'!$H$2&amp;'Import Demurrage Detention'!$C$3,"Y","N"))</f>
        <v>N</v>
      </c>
      <c r="C407" s="24" t="s">
        <v>4759</v>
      </c>
      <c r="D407" s="24" t="s">
        <v>4745</v>
      </c>
      <c r="E407" s="24" t="s">
        <v>20</v>
      </c>
      <c r="F407" s="24" t="s">
        <v>21</v>
      </c>
      <c r="G407" s="24" t="s">
        <v>4469</v>
      </c>
      <c r="H407" s="4">
        <v>45180</v>
      </c>
      <c r="I407" s="24" t="s">
        <v>49</v>
      </c>
      <c r="J407" s="24" t="s">
        <v>23</v>
      </c>
      <c r="K407" s="69" t="s">
        <v>5244</v>
      </c>
      <c r="L407" s="24" t="s">
        <v>25</v>
      </c>
      <c r="M407" s="24" t="s">
        <v>107</v>
      </c>
      <c r="N407" s="24" t="s">
        <v>34</v>
      </c>
      <c r="O407" s="3" t="s">
        <v>27</v>
      </c>
      <c r="P407" s="3" t="s">
        <v>27</v>
      </c>
      <c r="Q407" s="24" t="s">
        <v>27</v>
      </c>
      <c r="R407" s="24" t="s">
        <v>27</v>
      </c>
      <c r="S407" s="24" t="s">
        <v>27</v>
      </c>
      <c r="T407" s="24" t="s">
        <v>27</v>
      </c>
      <c r="U407" s="24" t="s">
        <v>27</v>
      </c>
      <c r="V407" s="24" t="s">
        <v>27</v>
      </c>
      <c r="W407" s="2" t="str">
        <f t="shared" si="19"/>
        <v>TTPOSNDetention</v>
      </c>
      <c r="X407" s="2"/>
    </row>
    <row r="408" spans="1:24" s="29" customFormat="1" ht="15">
      <c r="A408" s="2" t="str">
        <f>+IF(B408="N","",IF(COUNTIF(B:B,B408)&gt;1,COUNTIF(B$3:B408,B408),""))</f>
        <v/>
      </c>
      <c r="B408" s="2" t="str">
        <f>+IF(F408="Detention",IF(G408&amp;E408='Import Demurrage Detention'!$G$2&amp;'Import Demurrage Detention'!$C$3,"Y","N"),IF(G408&amp;E408='Import Demurrage Detention'!$H$2&amp;'Import Demurrage Detention'!$C$3,"Y","N"))</f>
        <v>N</v>
      </c>
      <c r="C408" s="30" t="s">
        <v>4759</v>
      </c>
      <c r="D408" s="30" t="s">
        <v>4745</v>
      </c>
      <c r="E408" s="30" t="s">
        <v>20</v>
      </c>
      <c r="F408" s="30" t="s">
        <v>21</v>
      </c>
      <c r="G408" s="30" t="s">
        <v>4469</v>
      </c>
      <c r="H408" s="4" t="s">
        <v>6750</v>
      </c>
      <c r="I408" s="30" t="s">
        <v>64</v>
      </c>
      <c r="J408" s="30" t="s">
        <v>23</v>
      </c>
      <c r="K408" s="70" t="s">
        <v>44</v>
      </c>
      <c r="L408" s="30" t="s">
        <v>25</v>
      </c>
      <c r="M408" s="30" t="s">
        <v>103</v>
      </c>
      <c r="N408" s="30" t="s">
        <v>34</v>
      </c>
      <c r="O408" s="30" t="s">
        <v>104</v>
      </c>
      <c r="P408" s="30" t="s">
        <v>156</v>
      </c>
      <c r="Q408" s="30" t="s">
        <v>27</v>
      </c>
      <c r="R408" s="30" t="s">
        <v>27</v>
      </c>
      <c r="S408" s="30" t="s">
        <v>27</v>
      </c>
      <c r="T408" s="30" t="s">
        <v>27</v>
      </c>
      <c r="U408" s="30" t="s">
        <v>27</v>
      </c>
      <c r="V408" s="30" t="s">
        <v>27</v>
      </c>
      <c r="W408" s="2" t="str">
        <f t="shared" si="19"/>
        <v>TTPOSNDetention</v>
      </c>
      <c r="X408" s="2"/>
    </row>
    <row r="409" spans="1:24" s="29" customFormat="1" ht="15">
      <c r="A409" s="2" t="str">
        <f>+IF(B409="N","",IF(COUNTIF(B:B,B409)&gt;1,COUNTIF(B$3:B409,B409),""))</f>
        <v/>
      </c>
      <c r="B409" s="2" t="str">
        <f>+IF(F409="Detention",IF(G409&amp;E409='Import Demurrage Detention'!$G$2&amp;'Import Demurrage Detention'!$C$3,"Y","N"),IF(G409&amp;E409='Import Demurrage Detention'!$H$2&amp;'Import Demurrage Detention'!$C$3,"Y","N"))</f>
        <v>N</v>
      </c>
      <c r="C409" s="3" t="s">
        <v>437</v>
      </c>
      <c r="D409" s="3" t="s">
        <v>5275</v>
      </c>
      <c r="E409" s="3" t="s">
        <v>20</v>
      </c>
      <c r="F409" s="3" t="s">
        <v>21</v>
      </c>
      <c r="G409" s="3" t="s">
        <v>438</v>
      </c>
      <c r="H409" s="4">
        <v>43862</v>
      </c>
      <c r="I409" s="3" t="s">
        <v>5276</v>
      </c>
      <c r="J409" s="3" t="s">
        <v>23</v>
      </c>
      <c r="K409" s="68" t="s">
        <v>24</v>
      </c>
      <c r="L409" s="3" t="s">
        <v>25</v>
      </c>
      <c r="M409" s="3" t="s">
        <v>5277</v>
      </c>
      <c r="N409" s="3" t="s">
        <v>5278</v>
      </c>
      <c r="O409" s="3" t="s">
        <v>83</v>
      </c>
      <c r="P409" s="3" t="s">
        <v>5279</v>
      </c>
      <c r="Q409" s="3" t="s">
        <v>27</v>
      </c>
      <c r="R409" s="3" t="s">
        <v>27</v>
      </c>
      <c r="S409" s="3" t="s">
        <v>27</v>
      </c>
      <c r="T409" s="3" t="s">
        <v>27</v>
      </c>
      <c r="U409" s="3" t="s">
        <v>27</v>
      </c>
      <c r="V409" s="3" t="s">
        <v>27</v>
      </c>
      <c r="W409" s="2" t="str">
        <f t="shared" si="19"/>
        <v>TNTUNNDetention</v>
      </c>
      <c r="X409" s="2"/>
    </row>
    <row r="410" spans="1:24" ht="15">
      <c r="A410" s="2" t="str">
        <f>+IF(B410="N","",IF(COUNTIF(B:B,B410)&gt;1,COUNTIF(B$3:B410,B410),""))</f>
        <v/>
      </c>
      <c r="B410" s="2" t="str">
        <f>+IF(F410="Detention",IF(G410&amp;E410='Import Demurrage Detention'!$G$2&amp;'Import Demurrage Detention'!$C$3,"Y","N"),IF(G410&amp;E410='Import Demurrage Detention'!$H$2&amp;'Import Demurrage Detention'!$C$3,"Y","N"))</f>
        <v>N</v>
      </c>
      <c r="C410" s="3" t="s">
        <v>437</v>
      </c>
      <c r="D410" s="3" t="s">
        <v>5275</v>
      </c>
      <c r="E410" s="3" t="s">
        <v>20</v>
      </c>
      <c r="F410" s="3" t="s">
        <v>21</v>
      </c>
      <c r="G410" s="3" t="s">
        <v>438</v>
      </c>
      <c r="H410" s="4">
        <v>43862</v>
      </c>
      <c r="I410" s="3" t="s">
        <v>5276</v>
      </c>
      <c r="J410" s="3" t="s">
        <v>23</v>
      </c>
      <c r="K410" s="68" t="s">
        <v>5244</v>
      </c>
      <c r="L410" s="3" t="s">
        <v>25</v>
      </c>
      <c r="M410" s="3" t="s">
        <v>5277</v>
      </c>
      <c r="N410" s="3" t="s">
        <v>5280</v>
      </c>
      <c r="O410" s="3" t="s">
        <v>83</v>
      </c>
      <c r="P410" s="3" t="s">
        <v>5281</v>
      </c>
      <c r="Q410" s="3" t="s">
        <v>27</v>
      </c>
      <c r="R410" s="3" t="s">
        <v>27</v>
      </c>
      <c r="S410" s="3" t="s">
        <v>27</v>
      </c>
      <c r="T410" s="3" t="s">
        <v>27</v>
      </c>
      <c r="U410" s="3" t="s">
        <v>27</v>
      </c>
      <c r="V410" s="3" t="s">
        <v>27</v>
      </c>
      <c r="W410" s="2" t="str">
        <f t="shared" si="19"/>
        <v>TNTUNNDetention</v>
      </c>
      <c r="X410" s="2"/>
    </row>
    <row r="411" spans="1:24" ht="15">
      <c r="A411" s="2" t="str">
        <f>+IF(B411="N","",IF(COUNTIF(B:B,B411)&gt;1,COUNTIF(B$3:B411,B411),""))</f>
        <v/>
      </c>
      <c r="B411" s="2" t="str">
        <f>+IF(F411="Detention",IF(G411&amp;E411='Import Demurrage Detention'!$G$2&amp;'Import Demurrage Detention'!$C$3,"Y","N"),IF(G411&amp;E411='Import Demurrage Detention'!$H$2&amp;'Import Demurrage Detention'!$C$3,"Y","N"))</f>
        <v>N</v>
      </c>
      <c r="C411" s="3" t="s">
        <v>439</v>
      </c>
      <c r="D411" s="3" t="s">
        <v>5270</v>
      </c>
      <c r="E411" s="3" t="s">
        <v>20</v>
      </c>
      <c r="F411" s="3" t="s">
        <v>21</v>
      </c>
      <c r="G411" s="3" t="s">
        <v>440</v>
      </c>
      <c r="H411" s="4">
        <v>45031</v>
      </c>
      <c r="I411" s="3" t="s">
        <v>5299</v>
      </c>
      <c r="J411" s="3" t="s">
        <v>23</v>
      </c>
      <c r="K411" s="68" t="s">
        <v>24</v>
      </c>
      <c r="L411" s="3" t="s">
        <v>25</v>
      </c>
      <c r="M411" s="82" t="s">
        <v>5342</v>
      </c>
      <c r="N411" s="82" t="s">
        <v>102</v>
      </c>
      <c r="O411" s="82" t="s">
        <v>6821</v>
      </c>
      <c r="P411" s="82" t="s">
        <v>5273</v>
      </c>
      <c r="Q411" s="82" t="s">
        <v>73</v>
      </c>
      <c r="R411" s="82" t="s">
        <v>5377</v>
      </c>
      <c r="S411" s="3" t="s">
        <v>27</v>
      </c>
      <c r="T411" s="3" t="s">
        <v>27</v>
      </c>
      <c r="U411" s="3" t="s">
        <v>27</v>
      </c>
      <c r="V411" s="3" t="s">
        <v>27</v>
      </c>
      <c r="W411" s="2" t="str">
        <f t="shared" si="19"/>
        <v>TRAMBNDetention</v>
      </c>
      <c r="X411" s="2"/>
    </row>
    <row r="412" spans="1:24" ht="15">
      <c r="A412" s="2" t="str">
        <f>+IF(B412="N","",IF(COUNTIF(B:B,B412)&gt;1,COUNTIF(B$3:B412,B412),""))</f>
        <v/>
      </c>
      <c r="B412" s="2" t="str">
        <f>+IF(F412="Detention",IF(G412&amp;E412='Import Demurrage Detention'!$G$2&amp;'Import Demurrage Detention'!$C$3,"Y","N"),IF(G412&amp;E412='Import Demurrage Detention'!$H$2&amp;'Import Demurrage Detention'!$C$3,"Y","N"))</f>
        <v>N</v>
      </c>
      <c r="C412" s="3" t="s">
        <v>439</v>
      </c>
      <c r="D412" s="3" t="s">
        <v>5270</v>
      </c>
      <c r="E412" s="3" t="s">
        <v>20</v>
      </c>
      <c r="F412" s="3" t="s">
        <v>21</v>
      </c>
      <c r="G412" s="3" t="s">
        <v>440</v>
      </c>
      <c r="H412" s="4">
        <v>45031</v>
      </c>
      <c r="I412" s="3" t="s">
        <v>5299</v>
      </c>
      <c r="J412" s="3" t="s">
        <v>23</v>
      </c>
      <c r="K412" s="68" t="s">
        <v>5244</v>
      </c>
      <c r="L412" s="3" t="s">
        <v>25</v>
      </c>
      <c r="M412" s="82" t="s">
        <v>5342</v>
      </c>
      <c r="N412" s="82" t="s">
        <v>5546</v>
      </c>
      <c r="O412" s="82" t="s">
        <v>6821</v>
      </c>
      <c r="P412" s="82" t="s">
        <v>74</v>
      </c>
      <c r="Q412" s="82" t="s">
        <v>73</v>
      </c>
      <c r="R412" s="82" t="s">
        <v>43</v>
      </c>
      <c r="S412" s="3" t="s">
        <v>27</v>
      </c>
      <c r="T412" s="3" t="s">
        <v>27</v>
      </c>
      <c r="U412" s="3" t="s">
        <v>27</v>
      </c>
      <c r="V412" s="3" t="s">
        <v>27</v>
      </c>
      <c r="W412" s="2" t="str">
        <f t="shared" si="19"/>
        <v>TRAMBNDetention</v>
      </c>
      <c r="X412" s="2"/>
    </row>
    <row r="413" spans="1:24" ht="15">
      <c r="A413" s="2" t="str">
        <f>+IF(B413="N","",IF(COUNTIF(B:B,B413)&gt;1,COUNTIF(B$3:B413,B413),""))</f>
        <v/>
      </c>
      <c r="B413" s="2" t="str">
        <f>+IF(F413="Detention",IF(G413&amp;E413='Import Demurrage Detention'!$G$2&amp;'Import Demurrage Detention'!$C$3,"Y","N"),IF(G413&amp;E413='Import Demurrage Detention'!$H$2&amp;'Import Demurrage Detention'!$C$3,"Y","N"))</f>
        <v>N</v>
      </c>
      <c r="C413" s="3" t="s">
        <v>446</v>
      </c>
      <c r="D413" s="3" t="s">
        <v>5270</v>
      </c>
      <c r="E413" s="3" t="s">
        <v>20</v>
      </c>
      <c r="F413" s="3" t="s">
        <v>21</v>
      </c>
      <c r="G413" s="3" t="s">
        <v>447</v>
      </c>
      <c r="H413" s="4">
        <v>45031</v>
      </c>
      <c r="I413" s="3" t="s">
        <v>5633</v>
      </c>
      <c r="J413" s="3" t="s">
        <v>23</v>
      </c>
      <c r="K413" s="68" t="s">
        <v>24</v>
      </c>
      <c r="L413" s="3" t="s">
        <v>25</v>
      </c>
      <c r="M413" s="3" t="s">
        <v>7044</v>
      </c>
      <c r="N413" s="3" t="s">
        <v>5459</v>
      </c>
      <c r="O413" s="3" t="s">
        <v>7045</v>
      </c>
      <c r="P413" s="3" t="s">
        <v>5460</v>
      </c>
      <c r="Q413" s="3" t="s">
        <v>5272</v>
      </c>
      <c r="R413" s="3" t="s">
        <v>5273</v>
      </c>
      <c r="S413" s="3" t="s">
        <v>27</v>
      </c>
      <c r="T413" s="3" t="s">
        <v>27</v>
      </c>
      <c r="U413" s="3" t="s">
        <v>27</v>
      </c>
      <c r="V413" s="3" t="s">
        <v>27</v>
      </c>
      <c r="W413" s="2" t="str">
        <f t="shared" si="19"/>
        <v>UAILJTMNDetention</v>
      </c>
      <c r="X413" s="2"/>
    </row>
    <row r="414" spans="1:24" ht="15">
      <c r="A414" s="2" t="str">
        <f>+IF(B414="N","",IF(COUNTIF(B:B,B414)&gt;1,COUNTIF(B$3:B414,B414),""))</f>
        <v/>
      </c>
      <c r="B414" s="2" t="str">
        <f>+IF(F414="Detention",IF(G414&amp;E414='Import Demurrage Detention'!$G$2&amp;'Import Demurrage Detention'!$C$3,"Y","N"),IF(G414&amp;E414='Import Demurrage Detention'!$H$2&amp;'Import Demurrage Detention'!$C$3,"Y","N"))</f>
        <v>N</v>
      </c>
      <c r="C414" s="3" t="s">
        <v>446</v>
      </c>
      <c r="D414" s="3" t="s">
        <v>5270</v>
      </c>
      <c r="E414" s="3" t="s">
        <v>20</v>
      </c>
      <c r="F414" s="3" t="s">
        <v>21</v>
      </c>
      <c r="G414" s="82" t="s">
        <v>447</v>
      </c>
      <c r="H414" s="4">
        <v>45031</v>
      </c>
      <c r="I414" s="3" t="s">
        <v>5633</v>
      </c>
      <c r="J414" s="3" t="s">
        <v>23</v>
      </c>
      <c r="K414" s="68" t="s">
        <v>5244</v>
      </c>
      <c r="L414" s="3" t="s">
        <v>25</v>
      </c>
      <c r="M414" s="3" t="s">
        <v>7044</v>
      </c>
      <c r="N414" s="3" t="s">
        <v>5460</v>
      </c>
      <c r="O414" s="3" t="s">
        <v>7045</v>
      </c>
      <c r="P414" s="3" t="s">
        <v>189</v>
      </c>
      <c r="Q414" s="3" t="s">
        <v>5272</v>
      </c>
      <c r="R414" s="3" t="s">
        <v>74</v>
      </c>
      <c r="S414" s="3" t="s">
        <v>27</v>
      </c>
      <c r="T414" s="3" t="s">
        <v>27</v>
      </c>
      <c r="U414" s="3" t="s">
        <v>27</v>
      </c>
      <c r="V414" s="3" t="s">
        <v>27</v>
      </c>
      <c r="W414" s="2" t="str">
        <f t="shared" si="19"/>
        <v>UAILJTMNDetention</v>
      </c>
      <c r="X414" s="2"/>
    </row>
    <row r="415" spans="1:24" ht="15">
      <c r="A415" s="2" t="str">
        <f>+IF(B415="N","",IF(COUNTIF(B:B,B415)&gt;1,COUNTIF(B$3:B415,B415),""))</f>
        <v/>
      </c>
      <c r="B415" s="2" t="str">
        <f>+IF(F415="Detention",IF(G415&amp;E415='Import Demurrage Detention'!$G$2&amp;'Import Demurrage Detention'!$C$3,"Y","N"),IF(G415&amp;E415='Import Demurrage Detention'!$H$2&amp;'Import Demurrage Detention'!$C$3,"Y","N"))</f>
        <v>N</v>
      </c>
      <c r="C415" s="30" t="s">
        <v>450</v>
      </c>
      <c r="D415" s="30" t="s">
        <v>5561</v>
      </c>
      <c r="E415" s="30" t="s">
        <v>20</v>
      </c>
      <c r="F415" s="30" t="s">
        <v>5284</v>
      </c>
      <c r="G415" s="30" t="s">
        <v>451</v>
      </c>
      <c r="H415" s="31">
        <v>44034</v>
      </c>
      <c r="I415" s="30" t="s">
        <v>5299</v>
      </c>
      <c r="J415" s="30" t="s">
        <v>23</v>
      </c>
      <c r="K415" s="70" t="s">
        <v>24</v>
      </c>
      <c r="L415" s="3" t="s">
        <v>25</v>
      </c>
      <c r="M415" s="3" t="s">
        <v>5294</v>
      </c>
      <c r="N415" s="30" t="s">
        <v>5562</v>
      </c>
      <c r="O415" s="30" t="s">
        <v>5328</v>
      </c>
      <c r="P415" s="30" t="s">
        <v>5563</v>
      </c>
      <c r="Q415" s="30" t="s">
        <v>5564</v>
      </c>
      <c r="R415" s="30" t="s">
        <v>5565</v>
      </c>
      <c r="S415" s="30" t="s">
        <v>408</v>
      </c>
      <c r="T415" s="30" t="s">
        <v>5566</v>
      </c>
      <c r="U415" s="30" t="s">
        <v>27</v>
      </c>
      <c r="V415" s="30" t="s">
        <v>27</v>
      </c>
      <c r="W415" s="2" t="str">
        <f t="shared" si="19"/>
        <v>GBBFSNStorage</v>
      </c>
      <c r="X415" s="2"/>
    </row>
    <row r="416" spans="1:24" ht="15">
      <c r="A416" s="2" t="str">
        <f>+IF(B416="N","",IF(COUNTIF(B:B,B416)&gt;1,COUNTIF(B$3:B416,B416),""))</f>
        <v/>
      </c>
      <c r="B416" s="2" t="str">
        <f>+IF(F416="Detention",IF(G416&amp;E416='Import Demurrage Detention'!$G$2&amp;'Import Demurrage Detention'!$C$3,"Y","N"),IF(G416&amp;E416='Import Demurrage Detention'!$H$2&amp;'Import Demurrage Detention'!$C$3,"Y","N"))</f>
        <v>N</v>
      </c>
      <c r="C416" s="30" t="s">
        <v>450</v>
      </c>
      <c r="D416" s="30" t="s">
        <v>5561</v>
      </c>
      <c r="E416" s="30" t="s">
        <v>20</v>
      </c>
      <c r="F416" s="30" t="s">
        <v>5284</v>
      </c>
      <c r="G416" s="30" t="s">
        <v>451</v>
      </c>
      <c r="H416" s="31">
        <v>44034</v>
      </c>
      <c r="I416" s="30" t="s">
        <v>5299</v>
      </c>
      <c r="J416" s="30" t="s">
        <v>23</v>
      </c>
      <c r="K416" s="70" t="s">
        <v>5244</v>
      </c>
      <c r="L416" s="3" t="s">
        <v>25</v>
      </c>
      <c r="M416" s="3" t="s">
        <v>5294</v>
      </c>
      <c r="N416" s="30" t="s">
        <v>5562</v>
      </c>
      <c r="O416" s="30" t="s">
        <v>5328</v>
      </c>
      <c r="P416" s="30" t="s">
        <v>5563</v>
      </c>
      <c r="Q416" s="30" t="s">
        <v>5564</v>
      </c>
      <c r="R416" s="30" t="s">
        <v>5565</v>
      </c>
      <c r="S416" s="30" t="s">
        <v>408</v>
      </c>
      <c r="T416" s="30" t="s">
        <v>5566</v>
      </c>
      <c r="U416" s="30" t="s">
        <v>27</v>
      </c>
      <c r="V416" s="30" t="s">
        <v>27</v>
      </c>
      <c r="W416" s="2" t="str">
        <f t="shared" si="19"/>
        <v>GBBFSNStorage</v>
      </c>
      <c r="X416" s="2"/>
    </row>
    <row r="417" spans="1:24" ht="15">
      <c r="A417" s="2" t="str">
        <f>+IF(B417="N","",IF(COUNTIF(B:B,B417)&gt;1,COUNTIF(B$3:B417,B417),""))</f>
        <v/>
      </c>
      <c r="B417" s="2" t="str">
        <f>+IF(F417="Detention",IF(G417&amp;E417='Import Demurrage Detention'!$G$2&amp;'Import Demurrage Detention'!$C$3,"Y","N"),IF(G417&amp;E417='Import Demurrage Detention'!$H$2&amp;'Import Demurrage Detention'!$C$3,"Y","N"))</f>
        <v>N</v>
      </c>
      <c r="C417" s="30" t="s">
        <v>450</v>
      </c>
      <c r="D417" s="30" t="s">
        <v>5561</v>
      </c>
      <c r="E417" s="30" t="s">
        <v>20</v>
      </c>
      <c r="F417" s="30" t="s">
        <v>5284</v>
      </c>
      <c r="G417" s="30" t="s">
        <v>452</v>
      </c>
      <c r="H417" s="31">
        <v>44049</v>
      </c>
      <c r="I417" s="30" t="s">
        <v>5299</v>
      </c>
      <c r="J417" s="30" t="s">
        <v>23</v>
      </c>
      <c r="K417" s="70" t="s">
        <v>24</v>
      </c>
      <c r="L417" s="3" t="s">
        <v>25</v>
      </c>
      <c r="M417" s="3" t="s">
        <v>5349</v>
      </c>
      <c r="N417" s="30" t="s">
        <v>5567</v>
      </c>
      <c r="O417" s="30" t="s">
        <v>82</v>
      </c>
      <c r="P417" s="30" t="s">
        <v>5562</v>
      </c>
      <c r="Q417" s="30" t="s">
        <v>98</v>
      </c>
      <c r="R417" s="30" t="s">
        <v>5563</v>
      </c>
      <c r="S417" s="30" t="s">
        <v>27</v>
      </c>
      <c r="T417" s="30" t="s">
        <v>27</v>
      </c>
      <c r="U417" s="30" t="s">
        <v>27</v>
      </c>
      <c r="V417" s="30" t="s">
        <v>27</v>
      </c>
      <c r="W417" s="2" t="str">
        <f t="shared" si="19"/>
        <v>GBFXSNStorage</v>
      </c>
      <c r="X417" s="2"/>
    </row>
    <row r="418" spans="1:24" ht="15">
      <c r="A418" s="2" t="str">
        <f>+IF(B418="N","",IF(COUNTIF(B:B,B418)&gt;1,COUNTIF(B$3:B418,B418),""))</f>
        <v/>
      </c>
      <c r="B418" s="2" t="str">
        <f>+IF(F418="Detention",IF(G418&amp;E418='Import Demurrage Detention'!$G$2&amp;'Import Demurrage Detention'!$C$3,"Y","N"),IF(G418&amp;E418='Import Demurrage Detention'!$H$2&amp;'Import Demurrage Detention'!$C$3,"Y","N"))</f>
        <v>N</v>
      </c>
      <c r="C418" s="30" t="s">
        <v>450</v>
      </c>
      <c r="D418" s="30" t="s">
        <v>5561</v>
      </c>
      <c r="E418" s="30" t="s">
        <v>20</v>
      </c>
      <c r="F418" s="30" t="s">
        <v>5284</v>
      </c>
      <c r="G418" s="30" t="s">
        <v>452</v>
      </c>
      <c r="H418" s="31">
        <v>44049</v>
      </c>
      <c r="I418" s="30" t="s">
        <v>5299</v>
      </c>
      <c r="J418" s="30" t="s">
        <v>23</v>
      </c>
      <c r="K418" s="70" t="s">
        <v>5244</v>
      </c>
      <c r="L418" s="3" t="s">
        <v>25</v>
      </c>
      <c r="M418" s="3" t="s">
        <v>5349</v>
      </c>
      <c r="N418" s="30" t="s">
        <v>5568</v>
      </c>
      <c r="O418" s="30" t="s">
        <v>82</v>
      </c>
      <c r="P418" s="30" t="s">
        <v>5569</v>
      </c>
      <c r="Q418" s="30" t="s">
        <v>98</v>
      </c>
      <c r="R418" s="30" t="s">
        <v>5570</v>
      </c>
      <c r="S418" s="30" t="s">
        <v>27</v>
      </c>
      <c r="T418" s="30" t="s">
        <v>27</v>
      </c>
      <c r="U418" s="30" t="s">
        <v>27</v>
      </c>
      <c r="V418" s="30" t="s">
        <v>27</v>
      </c>
      <c r="W418" s="2" t="str">
        <f t="shared" si="19"/>
        <v>GBFXSNStorage</v>
      </c>
      <c r="X418" s="2"/>
    </row>
    <row r="419" spans="1:24" ht="15">
      <c r="A419" s="2" t="str">
        <f>+IF(B419="N","",IF(COUNTIF(B:B,B419)&gt;1,COUNTIF(B$3:B419,B419),""))</f>
        <v/>
      </c>
      <c r="B419" s="2" t="str">
        <f>+IF(F419="Detention",IF(G419&amp;E419='Import Demurrage Detention'!$G$2&amp;'Import Demurrage Detention'!$C$3,"Y","N"),IF(G419&amp;E419='Import Demurrage Detention'!$H$2&amp;'Import Demurrage Detention'!$C$3,"Y","N"))</f>
        <v>N</v>
      </c>
      <c r="C419" s="30" t="s">
        <v>450</v>
      </c>
      <c r="D419" s="30" t="s">
        <v>5561</v>
      </c>
      <c r="E419" s="30" t="s">
        <v>20</v>
      </c>
      <c r="F419" s="30" t="s">
        <v>21</v>
      </c>
      <c r="G419" s="30" t="s">
        <v>452</v>
      </c>
      <c r="H419" s="31">
        <v>44034</v>
      </c>
      <c r="I419" s="30" t="s">
        <v>72</v>
      </c>
      <c r="J419" s="30" t="s">
        <v>23</v>
      </c>
      <c r="K419" s="70" t="s">
        <v>24</v>
      </c>
      <c r="L419" s="3" t="s">
        <v>25</v>
      </c>
      <c r="M419" s="3" t="s">
        <v>82</v>
      </c>
      <c r="N419" s="30" t="s">
        <v>5568</v>
      </c>
      <c r="O419" s="30" t="s">
        <v>5328</v>
      </c>
      <c r="P419" s="30" t="s">
        <v>5569</v>
      </c>
      <c r="Q419" s="30" t="s">
        <v>83</v>
      </c>
      <c r="R419" s="30" t="s">
        <v>5570</v>
      </c>
      <c r="S419" s="30" t="s">
        <v>27</v>
      </c>
      <c r="T419" s="30" t="s">
        <v>27</v>
      </c>
      <c r="U419" s="30" t="s">
        <v>27</v>
      </c>
      <c r="V419" s="30" t="s">
        <v>27</v>
      </c>
      <c r="W419" s="2" t="str">
        <f t="shared" si="19"/>
        <v>GBFXSNDetention</v>
      </c>
      <c r="X419" s="2"/>
    </row>
    <row r="420" spans="1:24" ht="15">
      <c r="A420" s="2" t="str">
        <f>+IF(B420="N","",IF(COUNTIF(B:B,B420)&gt;1,COUNTIF(B$3:B420,B420),""))</f>
        <v/>
      </c>
      <c r="B420" s="2" t="str">
        <f>+IF(F420="Detention",IF(G420&amp;E420='Import Demurrage Detention'!$G$2&amp;'Import Demurrage Detention'!$C$3,"Y","N"),IF(G420&amp;E420='Import Demurrage Detention'!$H$2&amp;'Import Demurrage Detention'!$C$3,"Y","N"))</f>
        <v>N</v>
      </c>
      <c r="C420" s="30" t="s">
        <v>450</v>
      </c>
      <c r="D420" s="30" t="s">
        <v>5561</v>
      </c>
      <c r="E420" s="30" t="s">
        <v>20</v>
      </c>
      <c r="F420" s="30" t="s">
        <v>21</v>
      </c>
      <c r="G420" s="30" t="s">
        <v>452</v>
      </c>
      <c r="H420" s="31">
        <v>44034</v>
      </c>
      <c r="I420" s="30" t="s">
        <v>72</v>
      </c>
      <c r="J420" s="30" t="s">
        <v>23</v>
      </c>
      <c r="K420" s="70" t="s">
        <v>5244</v>
      </c>
      <c r="L420" s="3" t="s">
        <v>25</v>
      </c>
      <c r="M420" s="3" t="s">
        <v>82</v>
      </c>
      <c r="N420" s="30" t="s">
        <v>5571</v>
      </c>
      <c r="O420" s="30" t="s">
        <v>5328</v>
      </c>
      <c r="P420" s="30" t="s">
        <v>5572</v>
      </c>
      <c r="Q420" s="30" t="s">
        <v>83</v>
      </c>
      <c r="R420" s="30" t="s">
        <v>5573</v>
      </c>
      <c r="S420" s="30" t="s">
        <v>27</v>
      </c>
      <c r="T420" s="30" t="s">
        <v>27</v>
      </c>
      <c r="U420" s="30" t="s">
        <v>27</v>
      </c>
      <c r="V420" s="30" t="s">
        <v>27</v>
      </c>
      <c r="W420" s="2" t="str">
        <f t="shared" si="19"/>
        <v>GBFXSNDetention</v>
      </c>
    </row>
    <row r="421" spans="1:24" ht="15">
      <c r="A421" s="2" t="str">
        <f>+IF(B421="N","",IF(COUNTIF(B:B,B421)&gt;1,COUNTIF(B$3:B421,B421),""))</f>
        <v/>
      </c>
      <c r="B421" s="2" t="str">
        <f>+IF(F421="Detention",IF(G421&amp;E421='Import Demurrage Detention'!$G$2&amp;'Import Demurrage Detention'!$C$3,"Y","N"),IF(G421&amp;E421='Import Demurrage Detention'!$H$2&amp;'Import Demurrage Detention'!$C$3,"Y","N"))</f>
        <v>N</v>
      </c>
      <c r="C421" s="30" t="s">
        <v>450</v>
      </c>
      <c r="D421" s="30" t="s">
        <v>5561</v>
      </c>
      <c r="E421" s="30" t="s">
        <v>20</v>
      </c>
      <c r="F421" s="30" t="s">
        <v>21</v>
      </c>
      <c r="G421" s="30" t="s">
        <v>451</v>
      </c>
      <c r="H421" s="31">
        <v>44034</v>
      </c>
      <c r="I421" s="30" t="s">
        <v>72</v>
      </c>
      <c r="J421" s="30" t="s">
        <v>23</v>
      </c>
      <c r="K421" s="70" t="s">
        <v>24</v>
      </c>
      <c r="L421" s="3" t="s">
        <v>25</v>
      </c>
      <c r="M421" s="3" t="s">
        <v>82</v>
      </c>
      <c r="N421" s="30" t="s">
        <v>5568</v>
      </c>
      <c r="O421" s="30" t="s">
        <v>5328</v>
      </c>
      <c r="P421" s="30" t="s">
        <v>5569</v>
      </c>
      <c r="Q421" s="30" t="s">
        <v>83</v>
      </c>
      <c r="R421" s="30" t="s">
        <v>5570</v>
      </c>
      <c r="S421" s="30" t="s">
        <v>27</v>
      </c>
      <c r="T421" s="30" t="s">
        <v>27</v>
      </c>
      <c r="U421" s="30" t="s">
        <v>27</v>
      </c>
      <c r="V421" s="30" t="s">
        <v>27</v>
      </c>
      <c r="W421" s="2" t="str">
        <f t="shared" si="19"/>
        <v>GBBFSNDetention</v>
      </c>
    </row>
    <row r="422" spans="1:24" ht="15">
      <c r="A422" s="2" t="str">
        <f>+IF(B422="N","",IF(COUNTIF(B:B,B422)&gt;1,COUNTIF(B$3:B422,B422),""))</f>
        <v/>
      </c>
      <c r="B422" s="2" t="str">
        <f>+IF(F422="Detention",IF(G422&amp;E422='Import Demurrage Detention'!$G$2&amp;'Import Demurrage Detention'!$C$3,"Y","N"),IF(G422&amp;E422='Import Demurrage Detention'!$H$2&amp;'Import Demurrage Detention'!$C$3,"Y","N"))</f>
        <v>N</v>
      </c>
      <c r="C422" s="30" t="s">
        <v>450</v>
      </c>
      <c r="D422" s="30" t="s">
        <v>5561</v>
      </c>
      <c r="E422" s="30" t="s">
        <v>20</v>
      </c>
      <c r="F422" s="30" t="s">
        <v>21</v>
      </c>
      <c r="G422" s="30" t="s">
        <v>451</v>
      </c>
      <c r="H422" s="31">
        <v>44034</v>
      </c>
      <c r="I422" s="30" t="s">
        <v>72</v>
      </c>
      <c r="J422" s="30" t="s">
        <v>23</v>
      </c>
      <c r="K422" s="70" t="s">
        <v>5244</v>
      </c>
      <c r="L422" s="3" t="s">
        <v>25</v>
      </c>
      <c r="M422" s="3" t="s">
        <v>82</v>
      </c>
      <c r="N422" s="30" t="s">
        <v>5571</v>
      </c>
      <c r="O422" s="30" t="s">
        <v>5328</v>
      </c>
      <c r="P422" s="30" t="s">
        <v>5572</v>
      </c>
      <c r="Q422" s="30" t="s">
        <v>83</v>
      </c>
      <c r="R422" s="30" t="s">
        <v>5573</v>
      </c>
      <c r="S422" s="30" t="s">
        <v>27</v>
      </c>
      <c r="T422" s="30" t="s">
        <v>27</v>
      </c>
      <c r="U422" s="30" t="s">
        <v>27</v>
      </c>
      <c r="V422" s="30" t="s">
        <v>27</v>
      </c>
      <c r="W422" s="2" t="str">
        <f t="shared" ref="W422:W473" si="20">+G422&amp;E422&amp;F422</f>
        <v>GBBFSNDetention</v>
      </c>
    </row>
    <row r="423" spans="1:24" ht="15">
      <c r="A423" s="2" t="str">
        <f>+IF(B423="N","",IF(COUNTIF(B:B,B423)&gt;1,COUNTIF(B$3:B423,B423),""))</f>
        <v/>
      </c>
      <c r="B423" s="2" t="str">
        <f>+IF(F423="Detention",IF(G423&amp;E423='Import Demurrage Detention'!$G$2&amp;'Import Demurrage Detention'!$C$3,"Y","N"),IF(G423&amp;E423='Import Demurrage Detention'!$H$2&amp;'Import Demurrage Detention'!$C$3,"Y","N"))</f>
        <v>N</v>
      </c>
      <c r="C423" s="74" t="s">
        <v>5758</v>
      </c>
      <c r="D423" s="74" t="s">
        <v>4741</v>
      </c>
      <c r="E423" s="3" t="s">
        <v>20</v>
      </c>
      <c r="F423" s="72" t="s">
        <v>21</v>
      </c>
      <c r="G423" s="74" t="s">
        <v>5750</v>
      </c>
      <c r="H423" s="73" t="s">
        <v>6752</v>
      </c>
      <c r="I423" s="3" t="s">
        <v>6751</v>
      </c>
      <c r="J423" s="72" t="s">
        <v>65</v>
      </c>
      <c r="K423" s="81" t="s">
        <v>24</v>
      </c>
      <c r="L423" s="72" t="s">
        <v>25</v>
      </c>
      <c r="M423" s="3" t="s">
        <v>5759</v>
      </c>
      <c r="N423" s="3" t="s">
        <v>356</v>
      </c>
      <c r="O423" s="3" t="s">
        <v>27</v>
      </c>
      <c r="P423" s="3" t="s">
        <v>27</v>
      </c>
      <c r="Q423" s="3" t="s">
        <v>27</v>
      </c>
      <c r="R423" s="3" t="s">
        <v>27</v>
      </c>
      <c r="S423" s="72" t="s">
        <v>27</v>
      </c>
      <c r="T423" s="72" t="s">
        <v>27</v>
      </c>
      <c r="U423" s="72" t="s">
        <v>27</v>
      </c>
      <c r="V423" s="72" t="s">
        <v>27</v>
      </c>
      <c r="W423" s="2" t="str">
        <f t="shared" si="20"/>
        <v>USSARNDetention</v>
      </c>
    </row>
    <row r="424" spans="1:24" ht="15">
      <c r="A424" s="2" t="str">
        <f>+IF(B424="N","",IF(COUNTIF(B:B,B424)&gt;1,COUNTIF(B$3:B424,B424),""))</f>
        <v/>
      </c>
      <c r="B424" s="2" t="str">
        <f>+IF(F424="Detention",IF(G424&amp;E424='Import Demurrage Detention'!$G$2&amp;'Import Demurrage Detention'!$C$3,"Y","N"),IF(G424&amp;E424='Import Demurrage Detention'!$H$2&amp;'Import Demurrage Detention'!$C$3,"Y","N"))</f>
        <v>N</v>
      </c>
      <c r="C424" s="74" t="s">
        <v>5758</v>
      </c>
      <c r="D424" s="74" t="s">
        <v>4741</v>
      </c>
      <c r="E424" s="3" t="s">
        <v>20</v>
      </c>
      <c r="F424" s="72" t="s">
        <v>21</v>
      </c>
      <c r="G424" s="74" t="s">
        <v>5750</v>
      </c>
      <c r="H424" s="73" t="s">
        <v>6752</v>
      </c>
      <c r="I424" s="3" t="s">
        <v>6751</v>
      </c>
      <c r="J424" s="72" t="s">
        <v>65</v>
      </c>
      <c r="K424" s="81" t="s">
        <v>5244</v>
      </c>
      <c r="L424" s="72" t="s">
        <v>25</v>
      </c>
      <c r="M424" s="3" t="s">
        <v>5759</v>
      </c>
      <c r="N424" s="3" t="s">
        <v>356</v>
      </c>
      <c r="O424" s="3" t="s">
        <v>27</v>
      </c>
      <c r="P424" s="3" t="s">
        <v>27</v>
      </c>
      <c r="Q424" s="3" t="s">
        <v>27</v>
      </c>
      <c r="R424" s="3" t="s">
        <v>27</v>
      </c>
      <c r="S424" s="72" t="s">
        <v>27</v>
      </c>
      <c r="T424" s="72" t="s">
        <v>27</v>
      </c>
      <c r="U424" s="72" t="s">
        <v>27</v>
      </c>
      <c r="V424" s="72" t="s">
        <v>27</v>
      </c>
      <c r="W424" s="2" t="str">
        <f t="shared" si="20"/>
        <v>USSARNDetention</v>
      </c>
    </row>
    <row r="425" spans="1:24" ht="15">
      <c r="A425" s="2" t="str">
        <f>+IF(B425="N","",IF(COUNTIF(B:B,B425)&gt;1,COUNTIF(B$3:B425,B425),""))</f>
        <v/>
      </c>
      <c r="B425" s="2" t="str">
        <f>+IF(F425="Detention",IF(G425&amp;E425='Import Demurrage Detention'!$G$2&amp;'Import Demurrage Detention'!$C$3,"Y","N"),IF(G425&amp;E425='Import Demurrage Detention'!$H$2&amp;'Import Demurrage Detention'!$C$3,"Y","N"))</f>
        <v>N</v>
      </c>
      <c r="C425" s="74" t="s">
        <v>5758</v>
      </c>
      <c r="D425" s="74" t="s">
        <v>4741</v>
      </c>
      <c r="E425" s="3" t="s">
        <v>20</v>
      </c>
      <c r="F425" s="72" t="s">
        <v>21</v>
      </c>
      <c r="G425" s="74" t="s">
        <v>5751</v>
      </c>
      <c r="H425" s="73" t="s">
        <v>6752</v>
      </c>
      <c r="I425" s="3" t="s">
        <v>6751</v>
      </c>
      <c r="J425" s="72" t="s">
        <v>65</v>
      </c>
      <c r="K425" s="81" t="s">
        <v>24</v>
      </c>
      <c r="L425" s="72" t="s">
        <v>25</v>
      </c>
      <c r="M425" s="3" t="s">
        <v>5759</v>
      </c>
      <c r="N425" s="3" t="s">
        <v>356</v>
      </c>
      <c r="O425" s="3" t="s">
        <v>27</v>
      </c>
      <c r="P425" s="3" t="s">
        <v>27</v>
      </c>
      <c r="Q425" s="3" t="s">
        <v>27</v>
      </c>
      <c r="R425" s="3" t="s">
        <v>27</v>
      </c>
      <c r="S425" s="72" t="s">
        <v>27</v>
      </c>
      <c r="T425" s="72" t="s">
        <v>27</v>
      </c>
      <c r="U425" s="72" t="s">
        <v>27</v>
      </c>
      <c r="V425" s="72" t="s">
        <v>27</v>
      </c>
      <c r="W425" s="2" t="str">
        <f t="shared" si="20"/>
        <v>USPNWNDetention</v>
      </c>
    </row>
    <row r="426" spans="1:24" ht="15">
      <c r="A426" s="2" t="str">
        <f>+IF(B426="N","",IF(COUNTIF(B:B,B426)&gt;1,COUNTIF(B$3:B426,B426),""))</f>
        <v/>
      </c>
      <c r="B426" s="2" t="str">
        <f>+IF(F426="Detention",IF(G426&amp;E426='Import Demurrage Detention'!$G$2&amp;'Import Demurrage Detention'!$C$3,"Y","N"),IF(G426&amp;E426='Import Demurrage Detention'!$H$2&amp;'Import Demurrage Detention'!$C$3,"Y","N"))</f>
        <v>N</v>
      </c>
      <c r="C426" s="74" t="s">
        <v>5758</v>
      </c>
      <c r="D426" s="74" t="s">
        <v>4741</v>
      </c>
      <c r="E426" s="3" t="s">
        <v>20</v>
      </c>
      <c r="F426" s="72" t="s">
        <v>21</v>
      </c>
      <c r="G426" s="74" t="s">
        <v>5751</v>
      </c>
      <c r="H426" s="73" t="s">
        <v>6752</v>
      </c>
      <c r="I426" s="3" t="s">
        <v>6751</v>
      </c>
      <c r="J426" s="72" t="s">
        <v>65</v>
      </c>
      <c r="K426" s="81" t="s">
        <v>5244</v>
      </c>
      <c r="L426" s="72" t="s">
        <v>25</v>
      </c>
      <c r="M426" s="3" t="s">
        <v>5759</v>
      </c>
      <c r="N426" s="3" t="s">
        <v>356</v>
      </c>
      <c r="O426" s="3" t="s">
        <v>27</v>
      </c>
      <c r="P426" s="3" t="s">
        <v>27</v>
      </c>
      <c r="Q426" s="3" t="s">
        <v>27</v>
      </c>
      <c r="R426" s="3" t="s">
        <v>27</v>
      </c>
      <c r="S426" s="72" t="s">
        <v>27</v>
      </c>
      <c r="T426" s="72" t="s">
        <v>27</v>
      </c>
      <c r="U426" s="72" t="s">
        <v>27</v>
      </c>
      <c r="V426" s="72" t="s">
        <v>27</v>
      </c>
      <c r="W426" s="2" t="str">
        <f t="shared" si="20"/>
        <v>USPNWNDetention</v>
      </c>
    </row>
    <row r="427" spans="1:24" ht="15">
      <c r="A427" s="2" t="str">
        <f>+IF(B427="N","",IF(COUNTIF(B:B,B427)&gt;1,COUNTIF(B$3:B427,B427),""))</f>
        <v/>
      </c>
      <c r="B427" s="2" t="str">
        <f>+IF(F427="Detention",IF(G427&amp;E427='Import Demurrage Detention'!$G$2&amp;'Import Demurrage Detention'!$C$3,"Y","N"),IF(G427&amp;E427='Import Demurrage Detention'!$H$2&amp;'Import Demurrage Detention'!$C$3,"Y","N"))</f>
        <v>N</v>
      </c>
      <c r="C427" s="74" t="s">
        <v>5758</v>
      </c>
      <c r="D427" s="74" t="s">
        <v>4741</v>
      </c>
      <c r="E427" s="3" t="s">
        <v>20</v>
      </c>
      <c r="F427" s="72" t="s">
        <v>21</v>
      </c>
      <c r="G427" s="74" t="s">
        <v>5752</v>
      </c>
      <c r="H427" s="73" t="s">
        <v>6752</v>
      </c>
      <c r="I427" s="3" t="s">
        <v>6751</v>
      </c>
      <c r="J427" s="72" t="s">
        <v>65</v>
      </c>
      <c r="K427" s="81" t="s">
        <v>24</v>
      </c>
      <c r="L427" s="72" t="s">
        <v>25</v>
      </c>
      <c r="M427" s="3" t="s">
        <v>5759</v>
      </c>
      <c r="N427" s="3" t="s">
        <v>356</v>
      </c>
      <c r="O427" s="3" t="s">
        <v>27</v>
      </c>
      <c r="P427" s="3" t="s">
        <v>27</v>
      </c>
      <c r="Q427" s="3" t="s">
        <v>27</v>
      </c>
      <c r="R427" s="3" t="s">
        <v>27</v>
      </c>
      <c r="S427" s="72" t="s">
        <v>27</v>
      </c>
      <c r="T427" s="72" t="s">
        <v>27</v>
      </c>
      <c r="U427" s="72" t="s">
        <v>27</v>
      </c>
      <c r="V427" s="72" t="s">
        <v>27</v>
      </c>
      <c r="W427" s="2" t="str">
        <f t="shared" si="20"/>
        <v>USPSWNDetention</v>
      </c>
    </row>
    <row r="428" spans="1:24" ht="15">
      <c r="A428" s="2" t="str">
        <f>+IF(B428="N","",IF(COUNTIF(B:B,B428)&gt;1,COUNTIF(B$3:B428,B428),""))</f>
        <v/>
      </c>
      <c r="B428" s="2" t="str">
        <f>+IF(F428="Detention",IF(G428&amp;E428='Import Demurrage Detention'!$G$2&amp;'Import Demurrage Detention'!$C$3,"Y","N"),IF(G428&amp;E428='Import Demurrage Detention'!$H$2&amp;'Import Demurrage Detention'!$C$3,"Y","N"))</f>
        <v>N</v>
      </c>
      <c r="C428" s="74" t="s">
        <v>5758</v>
      </c>
      <c r="D428" s="74" t="s">
        <v>4741</v>
      </c>
      <c r="E428" s="3" t="s">
        <v>20</v>
      </c>
      <c r="F428" s="72" t="s">
        <v>21</v>
      </c>
      <c r="G428" s="74" t="s">
        <v>5752</v>
      </c>
      <c r="H428" s="73" t="s">
        <v>6752</v>
      </c>
      <c r="I428" s="3" t="s">
        <v>6751</v>
      </c>
      <c r="J428" s="72" t="s">
        <v>65</v>
      </c>
      <c r="K428" s="81" t="s">
        <v>5244</v>
      </c>
      <c r="L428" s="72" t="s">
        <v>25</v>
      </c>
      <c r="M428" s="3" t="s">
        <v>5759</v>
      </c>
      <c r="N428" s="3" t="s">
        <v>356</v>
      </c>
      <c r="O428" s="3" t="s">
        <v>27</v>
      </c>
      <c r="P428" s="3" t="s">
        <v>27</v>
      </c>
      <c r="Q428" s="3" t="s">
        <v>27</v>
      </c>
      <c r="R428" s="3" t="s">
        <v>27</v>
      </c>
      <c r="S428" s="72" t="s">
        <v>27</v>
      </c>
      <c r="T428" s="72" t="s">
        <v>27</v>
      </c>
      <c r="U428" s="72" t="s">
        <v>27</v>
      </c>
      <c r="V428" s="72" t="s">
        <v>27</v>
      </c>
      <c r="W428" s="2" t="str">
        <f t="shared" si="20"/>
        <v>USPSWNDetention</v>
      </c>
    </row>
    <row r="429" spans="1:24" ht="15">
      <c r="A429" s="2" t="str">
        <f>+IF(B429="N","",IF(COUNTIF(B:B,B429)&gt;1,COUNTIF(B$3:B429,B429),""))</f>
        <v/>
      </c>
      <c r="B429" s="2" t="str">
        <f>+IF(F429="Detention",IF(G429&amp;E429='Import Demurrage Detention'!$G$2&amp;'Import Demurrage Detention'!$C$3,"Y","N"),IF(G429&amp;E429='Import Demurrage Detention'!$H$2&amp;'Import Demurrage Detention'!$C$3,"Y","N"))</f>
        <v>N</v>
      </c>
      <c r="C429" s="74" t="s">
        <v>5758</v>
      </c>
      <c r="D429" s="74" t="s">
        <v>4741</v>
      </c>
      <c r="E429" s="3" t="s">
        <v>20</v>
      </c>
      <c r="F429" s="72" t="s">
        <v>21</v>
      </c>
      <c r="G429" s="74" t="s">
        <v>5753</v>
      </c>
      <c r="H429" s="73" t="s">
        <v>6752</v>
      </c>
      <c r="I429" s="3" t="s">
        <v>6751</v>
      </c>
      <c r="J429" s="72" t="s">
        <v>65</v>
      </c>
      <c r="K429" s="81" t="s">
        <v>24</v>
      </c>
      <c r="L429" s="72" t="s">
        <v>25</v>
      </c>
      <c r="M429" s="3" t="s">
        <v>5759</v>
      </c>
      <c r="N429" s="3" t="s">
        <v>356</v>
      </c>
      <c r="O429" s="3" t="s">
        <v>27</v>
      </c>
      <c r="P429" s="3" t="s">
        <v>27</v>
      </c>
      <c r="Q429" s="3" t="s">
        <v>27</v>
      </c>
      <c r="R429" s="3" t="s">
        <v>27</v>
      </c>
      <c r="S429" s="72" t="s">
        <v>27</v>
      </c>
      <c r="T429" s="72" t="s">
        <v>27</v>
      </c>
      <c r="U429" s="72" t="s">
        <v>27</v>
      </c>
      <c r="V429" s="72" t="s">
        <v>27</v>
      </c>
      <c r="W429" s="2" t="str">
        <f t="shared" si="20"/>
        <v>USGUFNDetention</v>
      </c>
    </row>
    <row r="430" spans="1:24" ht="15">
      <c r="A430" s="2" t="str">
        <f>+IF(B430="N","",IF(COUNTIF(B:B,B430)&gt;1,COUNTIF(B$3:B430,B430),""))</f>
        <v/>
      </c>
      <c r="B430" s="2" t="str">
        <f>+IF(F430="Detention",IF(G430&amp;E430='Import Demurrage Detention'!$G$2&amp;'Import Demurrage Detention'!$C$3,"Y","N"),IF(G430&amp;E430='Import Demurrage Detention'!$H$2&amp;'Import Demurrage Detention'!$C$3,"Y","N"))</f>
        <v>N</v>
      </c>
      <c r="C430" s="74" t="s">
        <v>5758</v>
      </c>
      <c r="D430" s="74" t="s">
        <v>4741</v>
      </c>
      <c r="E430" s="3" t="s">
        <v>20</v>
      </c>
      <c r="F430" s="72" t="s">
        <v>21</v>
      </c>
      <c r="G430" s="74" t="s">
        <v>5753</v>
      </c>
      <c r="H430" s="73" t="s">
        <v>6752</v>
      </c>
      <c r="I430" s="3" t="s">
        <v>6751</v>
      </c>
      <c r="J430" s="72" t="s">
        <v>65</v>
      </c>
      <c r="K430" s="81" t="s">
        <v>5244</v>
      </c>
      <c r="L430" s="72" t="s">
        <v>25</v>
      </c>
      <c r="M430" s="3" t="s">
        <v>5759</v>
      </c>
      <c r="N430" s="3" t="s">
        <v>356</v>
      </c>
      <c r="O430" s="3" t="s">
        <v>27</v>
      </c>
      <c r="P430" s="3" t="s">
        <v>27</v>
      </c>
      <c r="Q430" s="3" t="s">
        <v>27</v>
      </c>
      <c r="R430" s="3" t="s">
        <v>27</v>
      </c>
      <c r="S430" s="72" t="s">
        <v>27</v>
      </c>
      <c r="T430" s="72" t="s">
        <v>27</v>
      </c>
      <c r="U430" s="72" t="s">
        <v>27</v>
      </c>
      <c r="V430" s="72" t="s">
        <v>27</v>
      </c>
      <c r="W430" s="2" t="str">
        <f t="shared" si="20"/>
        <v>USGUFNDetention</v>
      </c>
    </row>
    <row r="431" spans="1:24" ht="15">
      <c r="A431" s="2" t="str">
        <f>+IF(B431="N","",IF(COUNTIF(B:B,B431)&gt;1,COUNTIF(B$3:B431,B431),""))</f>
        <v/>
      </c>
      <c r="B431" s="2" t="str">
        <f>+IF(F431="Detention",IF(G431&amp;E431='Import Demurrage Detention'!$G$2&amp;'Import Demurrage Detention'!$C$3,"Y","N"),IF(G431&amp;E431='Import Demurrage Detention'!$H$2&amp;'Import Demurrage Detention'!$C$3,"Y","N"))</f>
        <v>N</v>
      </c>
      <c r="C431" s="74" t="s">
        <v>5758</v>
      </c>
      <c r="D431" s="74" t="s">
        <v>4741</v>
      </c>
      <c r="E431" s="3" t="s">
        <v>20</v>
      </c>
      <c r="F431" s="72" t="s">
        <v>21</v>
      </c>
      <c r="G431" s="74" t="s">
        <v>5754</v>
      </c>
      <c r="H431" s="73" t="s">
        <v>6752</v>
      </c>
      <c r="I431" s="3" t="s">
        <v>6751</v>
      </c>
      <c r="J431" s="72" t="s">
        <v>65</v>
      </c>
      <c r="K431" s="81" t="s">
        <v>24</v>
      </c>
      <c r="L431" s="72" t="s">
        <v>25</v>
      </c>
      <c r="M431" s="3" t="s">
        <v>5759</v>
      </c>
      <c r="N431" s="3" t="s">
        <v>356</v>
      </c>
      <c r="O431" s="3" t="s">
        <v>27</v>
      </c>
      <c r="P431" s="3" t="s">
        <v>27</v>
      </c>
      <c r="Q431" s="3" t="s">
        <v>27</v>
      </c>
      <c r="R431" s="3" t="s">
        <v>27</v>
      </c>
      <c r="S431" s="72" t="s">
        <v>27</v>
      </c>
      <c r="T431" s="72" t="s">
        <v>27</v>
      </c>
      <c r="U431" s="72" t="s">
        <v>27</v>
      </c>
      <c r="V431" s="72" t="s">
        <v>27</v>
      </c>
      <c r="W431" s="2" t="str">
        <f t="shared" si="20"/>
        <v>USMWRNDetention</v>
      </c>
    </row>
    <row r="432" spans="1:24" ht="15">
      <c r="A432" s="2" t="str">
        <f>+IF(B432="N","",IF(COUNTIF(B:B,B432)&gt;1,COUNTIF(B$3:B432,B432),""))</f>
        <v/>
      </c>
      <c r="B432" s="2" t="str">
        <f>+IF(F432="Detention",IF(G432&amp;E432='Import Demurrage Detention'!$G$2&amp;'Import Demurrage Detention'!$C$3,"Y","N"),IF(G432&amp;E432='Import Demurrage Detention'!$H$2&amp;'Import Demurrage Detention'!$C$3,"Y","N"))</f>
        <v>N</v>
      </c>
      <c r="C432" s="74" t="s">
        <v>5758</v>
      </c>
      <c r="D432" s="74" t="s">
        <v>4741</v>
      </c>
      <c r="E432" s="3" t="s">
        <v>20</v>
      </c>
      <c r="F432" s="72" t="s">
        <v>21</v>
      </c>
      <c r="G432" s="74" t="s">
        <v>5754</v>
      </c>
      <c r="H432" s="73" t="s">
        <v>6752</v>
      </c>
      <c r="I432" s="3" t="s">
        <v>6751</v>
      </c>
      <c r="J432" s="72" t="s">
        <v>65</v>
      </c>
      <c r="K432" s="81" t="s">
        <v>5244</v>
      </c>
      <c r="L432" s="72" t="s">
        <v>25</v>
      </c>
      <c r="M432" s="3" t="s">
        <v>5759</v>
      </c>
      <c r="N432" s="3" t="s">
        <v>356</v>
      </c>
      <c r="O432" s="3" t="s">
        <v>27</v>
      </c>
      <c r="P432" s="3" t="s">
        <v>27</v>
      </c>
      <c r="Q432" s="3" t="s">
        <v>27</v>
      </c>
      <c r="R432" s="3" t="s">
        <v>27</v>
      </c>
      <c r="S432" s="72" t="s">
        <v>27</v>
      </c>
      <c r="T432" s="72" t="s">
        <v>27</v>
      </c>
      <c r="U432" s="72" t="s">
        <v>27</v>
      </c>
      <c r="V432" s="72" t="s">
        <v>27</v>
      </c>
      <c r="W432" s="2" t="str">
        <f t="shared" si="20"/>
        <v>USMWRNDetention</v>
      </c>
    </row>
    <row r="433" spans="1:23" ht="15">
      <c r="A433" s="2" t="str">
        <f>+IF(B433="N","",IF(COUNTIF(B:B,B433)&gt;1,COUNTIF(B$3:B433,B433),""))</f>
        <v/>
      </c>
      <c r="B433" s="2" t="str">
        <f>+IF(F433="Detention",IF(G433&amp;E433='Import Demurrage Detention'!$G$2&amp;'Import Demurrage Detention'!$C$3,"Y","N"),IF(G433&amp;E433='Import Demurrage Detention'!$H$2&amp;'Import Demurrage Detention'!$C$3,"Y","N"))</f>
        <v>N</v>
      </c>
      <c r="C433" s="74" t="s">
        <v>5758</v>
      </c>
      <c r="D433" s="74" t="s">
        <v>4741</v>
      </c>
      <c r="E433" s="3" t="s">
        <v>20</v>
      </c>
      <c r="F433" s="72" t="s">
        <v>21</v>
      </c>
      <c r="G433" s="74" t="s">
        <v>5755</v>
      </c>
      <c r="H433" s="73" t="s">
        <v>6752</v>
      </c>
      <c r="I433" s="3" t="s">
        <v>6751</v>
      </c>
      <c r="J433" s="72" t="s">
        <v>65</v>
      </c>
      <c r="K433" s="81" t="s">
        <v>24</v>
      </c>
      <c r="L433" s="72" t="s">
        <v>25</v>
      </c>
      <c r="M433" s="3" t="s">
        <v>5759</v>
      </c>
      <c r="N433" s="3" t="s">
        <v>356</v>
      </c>
      <c r="O433" s="3" t="s">
        <v>27</v>
      </c>
      <c r="P433" s="3" t="s">
        <v>27</v>
      </c>
      <c r="Q433" s="3" t="s">
        <v>27</v>
      </c>
      <c r="R433" s="3" t="s">
        <v>27</v>
      </c>
      <c r="S433" s="72" t="s">
        <v>27</v>
      </c>
      <c r="T433" s="72" t="s">
        <v>27</v>
      </c>
      <c r="U433" s="72" t="s">
        <v>27</v>
      </c>
      <c r="V433" s="72" t="s">
        <v>27</v>
      </c>
      <c r="W433" s="2" t="str">
        <f t="shared" si="20"/>
        <v>USNERNDetention</v>
      </c>
    </row>
    <row r="434" spans="1:23" ht="15">
      <c r="A434" s="2" t="str">
        <f>+IF(B434="N","",IF(COUNTIF(B:B,B434)&gt;1,COUNTIF(B$3:B434,B434),""))</f>
        <v/>
      </c>
      <c r="B434" s="2" t="str">
        <f>+IF(F434="Detention",IF(G434&amp;E434='Import Demurrage Detention'!$G$2&amp;'Import Demurrage Detention'!$C$3,"Y","N"),IF(G434&amp;E434='Import Demurrage Detention'!$H$2&amp;'Import Demurrage Detention'!$C$3,"Y","N"))</f>
        <v>N</v>
      </c>
      <c r="C434" s="74" t="s">
        <v>5758</v>
      </c>
      <c r="D434" s="74" t="s">
        <v>4741</v>
      </c>
      <c r="E434" s="3" t="s">
        <v>20</v>
      </c>
      <c r="F434" s="72" t="s">
        <v>21</v>
      </c>
      <c r="G434" s="74" t="s">
        <v>5755</v>
      </c>
      <c r="H434" s="73" t="s">
        <v>6752</v>
      </c>
      <c r="I434" s="3" t="s">
        <v>6751</v>
      </c>
      <c r="J434" s="72" t="s">
        <v>65</v>
      </c>
      <c r="K434" s="81" t="s">
        <v>5244</v>
      </c>
      <c r="L434" s="72" t="s">
        <v>25</v>
      </c>
      <c r="M434" s="3" t="s">
        <v>5759</v>
      </c>
      <c r="N434" s="3" t="s">
        <v>356</v>
      </c>
      <c r="O434" s="3" t="s">
        <v>27</v>
      </c>
      <c r="P434" s="3" t="s">
        <v>27</v>
      </c>
      <c r="Q434" s="3" t="s">
        <v>27</v>
      </c>
      <c r="R434" s="3" t="s">
        <v>27</v>
      </c>
      <c r="S434" s="72" t="s">
        <v>27</v>
      </c>
      <c r="T434" s="72" t="s">
        <v>27</v>
      </c>
      <c r="U434" s="72" t="s">
        <v>27</v>
      </c>
      <c r="V434" s="72" t="s">
        <v>27</v>
      </c>
      <c r="W434" s="2" t="str">
        <f t="shared" si="20"/>
        <v>USNERNDetention</v>
      </c>
    </row>
    <row r="435" spans="1:23" ht="15">
      <c r="A435" s="2" t="str">
        <f>+IF(B435="N","",IF(COUNTIF(B:B,B435)&gt;1,COUNTIF(B$3:B435,B435),""))</f>
        <v/>
      </c>
      <c r="B435" s="2" t="str">
        <f>+IF(F435="Detention",IF(G435&amp;E435='Import Demurrage Detention'!$G$2&amp;'Import Demurrage Detention'!$C$3,"Y","N"),IF(G435&amp;E435='Import Demurrage Detention'!$H$2&amp;'Import Demurrage Detention'!$C$3,"Y","N"))</f>
        <v>N</v>
      </c>
      <c r="C435" s="3" t="s">
        <v>453</v>
      </c>
      <c r="D435" s="3" t="s">
        <v>38</v>
      </c>
      <c r="E435" s="3" t="s">
        <v>20</v>
      </c>
      <c r="F435" s="3" t="s">
        <v>21</v>
      </c>
      <c r="G435" s="3" t="s">
        <v>454</v>
      </c>
      <c r="H435" s="4">
        <v>45180</v>
      </c>
      <c r="I435" s="3" t="s">
        <v>5299</v>
      </c>
      <c r="J435" s="3" t="s">
        <v>23</v>
      </c>
      <c r="K435" s="68" t="s">
        <v>24</v>
      </c>
      <c r="L435" s="3" t="s">
        <v>25</v>
      </c>
      <c r="M435" s="3" t="s">
        <v>5534</v>
      </c>
      <c r="N435" s="3" t="s">
        <v>102</v>
      </c>
      <c r="O435" s="3" t="s">
        <v>73</v>
      </c>
      <c r="P435" s="3" t="s">
        <v>189</v>
      </c>
      <c r="Q435" s="3" t="s">
        <v>27</v>
      </c>
      <c r="R435" s="3" t="s">
        <v>27</v>
      </c>
      <c r="S435" s="3" t="s">
        <v>27</v>
      </c>
      <c r="T435" s="3" t="s">
        <v>27</v>
      </c>
      <c r="U435" s="3" t="s">
        <v>27</v>
      </c>
      <c r="V435" s="3" t="s">
        <v>27</v>
      </c>
      <c r="W435" s="2" t="str">
        <f t="shared" si="20"/>
        <v>UYMVDNDetention</v>
      </c>
    </row>
    <row r="436" spans="1:23" ht="15">
      <c r="A436" s="2" t="str">
        <f>+IF(B436="N","",IF(COUNTIF(B:B,B436)&gt;1,COUNTIF(B$3:B436,B436),""))</f>
        <v/>
      </c>
      <c r="B436" s="2" t="str">
        <f>+IF(F436="Detention",IF(G436&amp;E436='Import Demurrage Detention'!$G$2&amp;'Import Demurrage Detention'!$C$3,"Y","N"),IF(G436&amp;E436='Import Demurrage Detention'!$H$2&amp;'Import Demurrage Detention'!$C$3,"Y","N"))</f>
        <v>N</v>
      </c>
      <c r="C436" s="3" t="s">
        <v>453</v>
      </c>
      <c r="D436" s="3" t="s">
        <v>38</v>
      </c>
      <c r="E436" s="3" t="s">
        <v>20</v>
      </c>
      <c r="F436" s="3" t="s">
        <v>21</v>
      </c>
      <c r="G436" s="3" t="s">
        <v>454</v>
      </c>
      <c r="H436" s="4">
        <v>45180</v>
      </c>
      <c r="I436" s="3" t="s">
        <v>5299</v>
      </c>
      <c r="J436" s="3" t="s">
        <v>23</v>
      </c>
      <c r="K436" s="68" t="s">
        <v>5244</v>
      </c>
      <c r="L436" s="3" t="s">
        <v>25</v>
      </c>
      <c r="M436" s="3" t="s">
        <v>5534</v>
      </c>
      <c r="N436" s="3" t="s">
        <v>155</v>
      </c>
      <c r="O436" s="3" t="s">
        <v>73</v>
      </c>
      <c r="P436" s="3" t="s">
        <v>237</v>
      </c>
      <c r="Q436" s="3" t="s">
        <v>27</v>
      </c>
      <c r="R436" s="3" t="s">
        <v>27</v>
      </c>
      <c r="S436" s="3" t="s">
        <v>27</v>
      </c>
      <c r="T436" s="3" t="s">
        <v>27</v>
      </c>
      <c r="U436" s="3" t="s">
        <v>27</v>
      </c>
      <c r="V436" s="3" t="s">
        <v>27</v>
      </c>
      <c r="W436" s="2" t="str">
        <f t="shared" si="20"/>
        <v>UYMVDNDetention</v>
      </c>
    </row>
    <row r="437" spans="1:23" ht="15">
      <c r="A437" s="2" t="str">
        <f>+IF(B437="N","",IF(COUNTIF(B:B,B437)&gt;1,COUNTIF(B$3:B437,B437),""))</f>
        <v/>
      </c>
      <c r="B437" s="2" t="str">
        <f>+IF(F437="Detention",IF(G437&amp;E437='Import Demurrage Detention'!$G$2&amp;'Import Demurrage Detention'!$C$3,"Y","N"),IF(G437&amp;E437='Import Demurrage Detention'!$H$2&amp;'Import Demurrage Detention'!$C$3,"Y","N"))</f>
        <v>N</v>
      </c>
      <c r="C437" s="30" t="s">
        <v>453</v>
      </c>
      <c r="D437" s="30" t="s">
        <v>38</v>
      </c>
      <c r="E437" s="30" t="s">
        <v>20</v>
      </c>
      <c r="F437" s="30" t="s">
        <v>21</v>
      </c>
      <c r="G437" s="30" t="s">
        <v>454</v>
      </c>
      <c r="H437" s="4">
        <v>45180</v>
      </c>
      <c r="I437" s="3" t="s">
        <v>5299</v>
      </c>
      <c r="J437" s="30" t="s">
        <v>23</v>
      </c>
      <c r="K437" s="70" t="s">
        <v>44</v>
      </c>
      <c r="L437" s="30" t="s">
        <v>25</v>
      </c>
      <c r="M437" s="30" t="s">
        <v>5534</v>
      </c>
      <c r="N437" s="30" t="s">
        <v>155</v>
      </c>
      <c r="O437" s="30" t="s">
        <v>73</v>
      </c>
      <c r="P437" s="30" t="s">
        <v>237</v>
      </c>
      <c r="Q437" s="30" t="s">
        <v>27</v>
      </c>
      <c r="R437" s="30" t="s">
        <v>27</v>
      </c>
      <c r="S437" s="30" t="s">
        <v>27</v>
      </c>
      <c r="T437" s="30" t="s">
        <v>27</v>
      </c>
      <c r="U437" s="30" t="s">
        <v>27</v>
      </c>
      <c r="V437" s="30" t="s">
        <v>27</v>
      </c>
      <c r="W437" s="2" t="str">
        <f t="shared" si="20"/>
        <v>UYMVDNDetention</v>
      </c>
    </row>
    <row r="438" spans="1:23" ht="15">
      <c r="A438" s="2" t="str">
        <f>+IF(B438="N","",IF(COUNTIF(B:B,B438)&gt;1,COUNTIF(B$3:B438,B438),""))</f>
        <v/>
      </c>
      <c r="B438" s="2" t="str">
        <f>+IF(F438="Detention",IF(G438&amp;E438='Import Demurrage Detention'!$G$2&amp;'Import Demurrage Detention'!$C$3,"Y","N"),IF(G438&amp;E438='Import Demurrage Detention'!$H$2&amp;'Import Demurrage Detention'!$C$3,"Y","N"))</f>
        <v>N</v>
      </c>
      <c r="C438" s="24" t="s">
        <v>4760</v>
      </c>
      <c r="D438" s="24" t="s">
        <v>4745</v>
      </c>
      <c r="E438" s="24" t="s">
        <v>20</v>
      </c>
      <c r="F438" s="24" t="s">
        <v>21</v>
      </c>
      <c r="G438" s="24" t="s">
        <v>4725</v>
      </c>
      <c r="H438" s="4">
        <v>45180</v>
      </c>
      <c r="I438" s="24" t="s">
        <v>5299</v>
      </c>
      <c r="J438" s="24" t="s">
        <v>23</v>
      </c>
      <c r="K438" s="69" t="s">
        <v>24</v>
      </c>
      <c r="L438" s="24" t="s">
        <v>25</v>
      </c>
      <c r="M438" s="24" t="s">
        <v>5300</v>
      </c>
      <c r="N438" s="24" t="s">
        <v>151</v>
      </c>
      <c r="O438" s="3" t="s">
        <v>27</v>
      </c>
      <c r="P438" s="3" t="s">
        <v>27</v>
      </c>
      <c r="Q438" s="24" t="s">
        <v>27</v>
      </c>
      <c r="R438" s="24" t="s">
        <v>27</v>
      </c>
      <c r="S438" s="24" t="s">
        <v>27</v>
      </c>
      <c r="T438" s="24" t="s">
        <v>27</v>
      </c>
      <c r="U438" s="24" t="s">
        <v>27</v>
      </c>
      <c r="V438" s="24" t="s">
        <v>27</v>
      </c>
      <c r="W438" s="2" t="str">
        <f t="shared" si="20"/>
        <v>VELAGNDetention</v>
      </c>
    </row>
    <row r="439" spans="1:23" ht="15">
      <c r="A439" s="2" t="str">
        <f>+IF(B439="N","",IF(COUNTIF(B:B,B439)&gt;1,COUNTIF(B$3:B439,B439),""))</f>
        <v/>
      </c>
      <c r="B439" s="2" t="str">
        <f>+IF(F439="Detention",IF(G439&amp;E439='Import Demurrage Detention'!$G$2&amp;'Import Demurrage Detention'!$C$3,"Y","N"),IF(G439&amp;E439='Import Demurrage Detention'!$H$2&amp;'Import Demurrage Detention'!$C$3,"Y","N"))</f>
        <v>N</v>
      </c>
      <c r="C439" s="24" t="s">
        <v>4760</v>
      </c>
      <c r="D439" s="24" t="s">
        <v>4745</v>
      </c>
      <c r="E439" s="24" t="s">
        <v>20</v>
      </c>
      <c r="F439" s="24" t="s">
        <v>21</v>
      </c>
      <c r="G439" s="24" t="s">
        <v>4725</v>
      </c>
      <c r="H439" s="4">
        <v>45180</v>
      </c>
      <c r="I439" s="24" t="s">
        <v>5299</v>
      </c>
      <c r="J439" s="24" t="s">
        <v>23</v>
      </c>
      <c r="K439" s="69" t="s">
        <v>28</v>
      </c>
      <c r="L439" s="24" t="s">
        <v>25</v>
      </c>
      <c r="M439" s="24" t="s">
        <v>5300</v>
      </c>
      <c r="N439" s="24" t="s">
        <v>151</v>
      </c>
      <c r="O439" s="3" t="s">
        <v>27</v>
      </c>
      <c r="P439" s="3" t="s">
        <v>27</v>
      </c>
      <c r="Q439" s="24" t="s">
        <v>27</v>
      </c>
      <c r="R439" s="24" t="s">
        <v>27</v>
      </c>
      <c r="S439" s="24" t="s">
        <v>27</v>
      </c>
      <c r="T439" s="24" t="s">
        <v>27</v>
      </c>
      <c r="U439" s="24" t="s">
        <v>27</v>
      </c>
      <c r="V439" s="24" t="s">
        <v>27</v>
      </c>
      <c r="W439" s="2" t="str">
        <f t="shared" si="20"/>
        <v>VELAGNDetention</v>
      </c>
    </row>
    <row r="440" spans="1:23" ht="15">
      <c r="A440" s="2" t="str">
        <f>+IF(B440="N","",IF(COUNTIF(B:B,B440)&gt;1,COUNTIF(B$3:B440,B440),""))</f>
        <v/>
      </c>
      <c r="B440" s="2" t="str">
        <f>+IF(F440="Detention",IF(G440&amp;E440='Import Demurrage Detention'!$G$2&amp;'Import Demurrage Detention'!$C$3,"Y","N"),IF(G440&amp;E440='Import Demurrage Detention'!$H$2&amp;'Import Demurrage Detention'!$C$3,"Y","N"))</f>
        <v>N</v>
      </c>
      <c r="C440" s="3" t="s">
        <v>455</v>
      </c>
      <c r="D440" s="3" t="s">
        <v>5394</v>
      </c>
      <c r="E440" s="3" t="s">
        <v>20</v>
      </c>
      <c r="F440" s="3" t="s">
        <v>5236</v>
      </c>
      <c r="G440" s="3" t="s">
        <v>456</v>
      </c>
      <c r="H440" s="4">
        <v>45180</v>
      </c>
      <c r="I440" s="82" t="s">
        <v>165</v>
      </c>
      <c r="J440" s="82" t="s">
        <v>23</v>
      </c>
      <c r="K440" s="82" t="s">
        <v>24</v>
      </c>
      <c r="L440" s="82" t="s">
        <v>25</v>
      </c>
      <c r="M440" s="82" t="s">
        <v>222</v>
      </c>
      <c r="N440" s="82" t="s">
        <v>7112</v>
      </c>
      <c r="O440" s="82" t="s">
        <v>195</v>
      </c>
      <c r="P440" s="82" t="s">
        <v>7113</v>
      </c>
      <c r="Q440" s="82" t="s">
        <v>7115</v>
      </c>
      <c r="R440" s="82" t="s">
        <v>5439</v>
      </c>
      <c r="S440" s="82" t="s">
        <v>431</v>
      </c>
      <c r="T440" s="82" t="s">
        <v>5440</v>
      </c>
      <c r="U440" s="82" t="s">
        <v>27</v>
      </c>
      <c r="V440" s="82" t="s">
        <v>27</v>
      </c>
      <c r="W440" s="2" t="str">
        <f t="shared" si="20"/>
        <v>VNDANNDemurrage</v>
      </c>
    </row>
    <row r="441" spans="1:23" ht="15">
      <c r="A441" s="2" t="str">
        <f>+IF(B441="N","",IF(COUNTIF(B:B,B441)&gt;1,COUNTIF(B$3:B441,B441),""))</f>
        <v/>
      </c>
      <c r="B441" s="2" t="str">
        <f>+IF(F441="Detention",IF(G441&amp;E441='Import Demurrage Detention'!$G$2&amp;'Import Demurrage Detention'!$C$3,"Y","N"),IF(G441&amp;E441='Import Demurrage Detention'!$H$2&amp;'Import Demurrage Detention'!$C$3,"Y","N"))</f>
        <v>N</v>
      </c>
      <c r="C441" s="3" t="s">
        <v>455</v>
      </c>
      <c r="D441" s="3" t="s">
        <v>5394</v>
      </c>
      <c r="E441" s="3" t="s">
        <v>20</v>
      </c>
      <c r="F441" s="3" t="s">
        <v>5236</v>
      </c>
      <c r="G441" s="3" t="s">
        <v>456</v>
      </c>
      <c r="H441" s="4">
        <v>45180</v>
      </c>
      <c r="I441" s="82" t="s">
        <v>165</v>
      </c>
      <c r="J441" s="82" t="s">
        <v>23</v>
      </c>
      <c r="K441" s="82" t="s">
        <v>5244</v>
      </c>
      <c r="L441" s="82" t="s">
        <v>25</v>
      </c>
      <c r="M441" s="82" t="s">
        <v>222</v>
      </c>
      <c r="N441" s="82" t="s">
        <v>7114</v>
      </c>
      <c r="O441" s="82" t="s">
        <v>195</v>
      </c>
      <c r="P441" s="82" t="s">
        <v>5439</v>
      </c>
      <c r="Q441" s="82" t="s">
        <v>7115</v>
      </c>
      <c r="R441" s="82" t="s">
        <v>5441</v>
      </c>
      <c r="S441" s="82" t="s">
        <v>431</v>
      </c>
      <c r="T441" s="82" t="s">
        <v>5442</v>
      </c>
      <c r="U441" s="82" t="s">
        <v>27</v>
      </c>
      <c r="V441" s="82" t="s">
        <v>27</v>
      </c>
      <c r="W441" s="2" t="str">
        <f t="shared" si="20"/>
        <v>VNDANNDemurrage</v>
      </c>
    </row>
    <row r="442" spans="1:23" ht="15">
      <c r="A442" s="2" t="str">
        <f>+IF(B442="N","",IF(COUNTIF(B:B,B442)&gt;1,COUNTIF(B$3:B442,B442),""))</f>
        <v/>
      </c>
      <c r="B442" s="2" t="str">
        <f>+IF(F442="Detention",IF(G442&amp;E442='Import Demurrage Detention'!$G$2&amp;'Import Demurrage Detention'!$C$3,"Y","N"),IF(G442&amp;E442='Import Demurrage Detention'!$H$2&amp;'Import Demurrage Detention'!$C$3,"Y","N"))</f>
        <v>N</v>
      </c>
      <c r="C442" s="3" t="s">
        <v>455</v>
      </c>
      <c r="D442" s="3" t="s">
        <v>5394</v>
      </c>
      <c r="E442" s="3" t="s">
        <v>20</v>
      </c>
      <c r="F442" s="3" t="s">
        <v>5236</v>
      </c>
      <c r="G442" s="3" t="s">
        <v>459</v>
      </c>
      <c r="H442" s="4">
        <v>45180</v>
      </c>
      <c r="I442" s="82" t="s">
        <v>165</v>
      </c>
      <c r="J442" s="82" t="s">
        <v>23</v>
      </c>
      <c r="K442" s="82" t="s">
        <v>24</v>
      </c>
      <c r="L442" s="82" t="s">
        <v>25</v>
      </c>
      <c r="M442" s="82" t="s">
        <v>222</v>
      </c>
      <c r="N442" s="82" t="s">
        <v>7112</v>
      </c>
      <c r="O442" s="82" t="s">
        <v>195</v>
      </c>
      <c r="P442" s="82" t="s">
        <v>7113</v>
      </c>
      <c r="Q442" s="82" t="s">
        <v>7115</v>
      </c>
      <c r="R442" s="82" t="s">
        <v>5439</v>
      </c>
      <c r="S442" s="82" t="s">
        <v>431</v>
      </c>
      <c r="T442" s="82" t="s">
        <v>5440</v>
      </c>
      <c r="U442" s="82" t="s">
        <v>27</v>
      </c>
      <c r="V442" s="82" t="s">
        <v>27</v>
      </c>
      <c r="W442" s="2" t="str">
        <f t="shared" si="20"/>
        <v>VNHANNDemurrage</v>
      </c>
    </row>
    <row r="443" spans="1:23" ht="15">
      <c r="A443" s="2" t="str">
        <f>+IF(B443="N","",IF(COUNTIF(B:B,B443)&gt;1,COUNTIF(B$3:B443,B443),""))</f>
        <v/>
      </c>
      <c r="B443" s="2" t="str">
        <f>+IF(F443="Detention",IF(G443&amp;E443='Import Demurrage Detention'!$G$2&amp;'Import Demurrage Detention'!$C$3,"Y","N"),IF(G443&amp;E443='Import Demurrage Detention'!$H$2&amp;'Import Demurrage Detention'!$C$3,"Y","N"))</f>
        <v>N</v>
      </c>
      <c r="C443" s="3" t="s">
        <v>455</v>
      </c>
      <c r="D443" s="3" t="s">
        <v>5394</v>
      </c>
      <c r="E443" s="3" t="s">
        <v>20</v>
      </c>
      <c r="F443" s="3" t="s">
        <v>5236</v>
      </c>
      <c r="G443" s="3" t="s">
        <v>459</v>
      </c>
      <c r="H443" s="4">
        <v>45180</v>
      </c>
      <c r="I443" s="82" t="s">
        <v>165</v>
      </c>
      <c r="J443" s="82" t="s">
        <v>23</v>
      </c>
      <c r="K443" s="82" t="s">
        <v>5244</v>
      </c>
      <c r="L443" s="82" t="s">
        <v>25</v>
      </c>
      <c r="M443" s="82" t="s">
        <v>222</v>
      </c>
      <c r="N443" s="82" t="s">
        <v>7114</v>
      </c>
      <c r="O443" s="82" t="s">
        <v>195</v>
      </c>
      <c r="P443" s="82" t="s">
        <v>5439</v>
      </c>
      <c r="Q443" s="82" t="s">
        <v>7115</v>
      </c>
      <c r="R443" s="82" t="s">
        <v>5441</v>
      </c>
      <c r="S443" s="82" t="s">
        <v>431</v>
      </c>
      <c r="T443" s="82" t="s">
        <v>5442</v>
      </c>
      <c r="U443" s="82" t="s">
        <v>27</v>
      </c>
      <c r="V443" s="82" t="s">
        <v>27</v>
      </c>
      <c r="W443" s="2" t="str">
        <f t="shared" si="20"/>
        <v>VNHANNDemurrage</v>
      </c>
    </row>
    <row r="444" spans="1:23" ht="15">
      <c r="A444" s="2" t="str">
        <f>+IF(B444="N","",IF(COUNTIF(B:B,B444)&gt;1,COUNTIF(B$3:B444,B444),""))</f>
        <v/>
      </c>
      <c r="B444" s="2" t="str">
        <f>+IF(F444="Detention",IF(G444&amp;E444='Import Demurrage Detention'!$G$2&amp;'Import Demurrage Detention'!$C$3,"Y","N"),IF(G444&amp;E444='Import Demurrage Detention'!$H$2&amp;'Import Demurrage Detention'!$C$3,"Y","N"))</f>
        <v>N</v>
      </c>
      <c r="C444" s="3" t="s">
        <v>455</v>
      </c>
      <c r="D444" s="3" t="s">
        <v>5394</v>
      </c>
      <c r="E444" s="3" t="s">
        <v>20</v>
      </c>
      <c r="F444" s="3" t="s">
        <v>5236</v>
      </c>
      <c r="G444" s="3" t="s">
        <v>457</v>
      </c>
      <c r="H444" s="4">
        <v>45180</v>
      </c>
      <c r="I444" s="82" t="s">
        <v>165</v>
      </c>
      <c r="J444" s="82" t="s">
        <v>23</v>
      </c>
      <c r="K444" s="82" t="s">
        <v>24</v>
      </c>
      <c r="L444" s="82" t="s">
        <v>25</v>
      </c>
      <c r="M444" s="82" t="s">
        <v>222</v>
      </c>
      <c r="N444" s="82" t="s">
        <v>7112</v>
      </c>
      <c r="O444" s="82" t="s">
        <v>195</v>
      </c>
      <c r="P444" s="82" t="s">
        <v>7113</v>
      </c>
      <c r="Q444" s="82" t="s">
        <v>7115</v>
      </c>
      <c r="R444" s="82" t="s">
        <v>5439</v>
      </c>
      <c r="S444" s="82" t="s">
        <v>431</v>
      </c>
      <c r="T444" s="82" t="s">
        <v>5440</v>
      </c>
      <c r="U444" s="82" t="s">
        <v>27</v>
      </c>
      <c r="V444" s="82" t="s">
        <v>27</v>
      </c>
      <c r="W444" s="2" t="str">
        <f t="shared" si="20"/>
        <v>VNHPHNDemurrage</v>
      </c>
    </row>
    <row r="445" spans="1:23" ht="15">
      <c r="A445" s="2" t="str">
        <f>+IF(B445="N","",IF(COUNTIF(B:B,B445)&gt;1,COUNTIF(B$3:B445,B445),""))</f>
        <v/>
      </c>
      <c r="B445" s="2" t="str">
        <f>+IF(F445="Detention",IF(G445&amp;E445='Import Demurrage Detention'!$G$2&amp;'Import Demurrage Detention'!$C$3,"Y","N"),IF(G445&amp;E445='Import Demurrage Detention'!$H$2&amp;'Import Demurrage Detention'!$C$3,"Y","N"))</f>
        <v>N</v>
      </c>
      <c r="C445" s="3" t="s">
        <v>455</v>
      </c>
      <c r="D445" s="3" t="s">
        <v>5394</v>
      </c>
      <c r="E445" s="3" t="s">
        <v>20</v>
      </c>
      <c r="F445" s="3" t="s">
        <v>5236</v>
      </c>
      <c r="G445" s="3" t="s">
        <v>457</v>
      </c>
      <c r="H445" s="4">
        <v>45180</v>
      </c>
      <c r="I445" s="82" t="s">
        <v>165</v>
      </c>
      <c r="J445" s="82" t="s">
        <v>23</v>
      </c>
      <c r="K445" s="82" t="s">
        <v>5244</v>
      </c>
      <c r="L445" s="82" t="s">
        <v>25</v>
      </c>
      <c r="M445" s="82" t="s">
        <v>222</v>
      </c>
      <c r="N445" s="82" t="s">
        <v>7114</v>
      </c>
      <c r="O445" s="82" t="s">
        <v>195</v>
      </c>
      <c r="P445" s="82" t="s">
        <v>5439</v>
      </c>
      <c r="Q445" s="82" t="s">
        <v>7115</v>
      </c>
      <c r="R445" s="82" t="s">
        <v>5441</v>
      </c>
      <c r="S445" s="82" t="s">
        <v>431</v>
      </c>
      <c r="T445" s="82" t="s">
        <v>5442</v>
      </c>
      <c r="U445" s="82" t="s">
        <v>27</v>
      </c>
      <c r="V445" s="82" t="s">
        <v>27</v>
      </c>
      <c r="W445" s="2" t="str">
        <f t="shared" si="20"/>
        <v>VNHPHNDemurrage</v>
      </c>
    </row>
    <row r="446" spans="1:23" ht="15">
      <c r="A446" s="2" t="str">
        <f>+IF(B446="N","",IF(COUNTIF(B:B,B446)&gt;1,COUNTIF(B$3:B446,B446),""))</f>
        <v/>
      </c>
      <c r="B446" s="2" t="str">
        <f>+IF(F446="Detention",IF(G446&amp;E446='Import Demurrage Detention'!$G$2&amp;'Import Demurrage Detention'!$C$3,"Y","N"),IF(G446&amp;E446='Import Demurrage Detention'!$H$2&amp;'Import Demurrage Detention'!$C$3,"Y","N"))</f>
        <v>N</v>
      </c>
      <c r="C446" s="3" t="s">
        <v>455</v>
      </c>
      <c r="D446" s="3" t="s">
        <v>5394</v>
      </c>
      <c r="E446" s="3" t="s">
        <v>20</v>
      </c>
      <c r="F446" s="3" t="s">
        <v>5236</v>
      </c>
      <c r="G446" s="3" t="s">
        <v>458</v>
      </c>
      <c r="H446" s="4">
        <v>45180</v>
      </c>
      <c r="I446" s="82" t="s">
        <v>165</v>
      </c>
      <c r="J446" s="82" t="s">
        <v>23</v>
      </c>
      <c r="K446" s="82" t="s">
        <v>24</v>
      </c>
      <c r="L446" s="82" t="s">
        <v>25</v>
      </c>
      <c r="M446" s="82" t="s">
        <v>222</v>
      </c>
      <c r="N446" s="82" t="s">
        <v>7112</v>
      </c>
      <c r="O446" s="82" t="s">
        <v>195</v>
      </c>
      <c r="P446" s="82" t="s">
        <v>7113</v>
      </c>
      <c r="Q446" s="82" t="s">
        <v>7115</v>
      </c>
      <c r="R446" s="82" t="s">
        <v>5439</v>
      </c>
      <c r="S446" s="82" t="s">
        <v>431</v>
      </c>
      <c r="T446" s="82" t="s">
        <v>5440</v>
      </c>
      <c r="U446" s="82" t="s">
        <v>27</v>
      </c>
      <c r="V446" s="82" t="s">
        <v>27</v>
      </c>
      <c r="W446" s="2" t="str">
        <f t="shared" si="20"/>
        <v>VNSGNNDemurrage</v>
      </c>
    </row>
    <row r="447" spans="1:23" ht="15.75" customHeight="1">
      <c r="A447" s="2" t="str">
        <f>+IF(B447="N","",IF(COUNTIF(B:B,B447)&gt;1,COUNTIF(B$3:B447,B447),""))</f>
        <v/>
      </c>
      <c r="B447" s="2" t="str">
        <f>+IF(F447="Detention",IF(G447&amp;E447='Import Demurrage Detention'!$G$2&amp;'Import Demurrage Detention'!$C$3,"Y","N"),IF(G447&amp;E447='Import Demurrage Detention'!$H$2&amp;'Import Demurrage Detention'!$C$3,"Y","N"))</f>
        <v>N</v>
      </c>
      <c r="C447" s="3" t="s">
        <v>455</v>
      </c>
      <c r="D447" s="3" t="s">
        <v>5394</v>
      </c>
      <c r="E447" s="3" t="s">
        <v>20</v>
      </c>
      <c r="F447" s="3" t="s">
        <v>5236</v>
      </c>
      <c r="G447" s="3" t="s">
        <v>458</v>
      </c>
      <c r="H447" s="4">
        <v>45180</v>
      </c>
      <c r="I447" s="82" t="s">
        <v>165</v>
      </c>
      <c r="J447" s="82" t="s">
        <v>23</v>
      </c>
      <c r="K447" s="82" t="s">
        <v>5244</v>
      </c>
      <c r="L447" s="82" t="s">
        <v>25</v>
      </c>
      <c r="M447" s="82" t="s">
        <v>222</v>
      </c>
      <c r="N447" s="82" t="s">
        <v>7114</v>
      </c>
      <c r="O447" s="82" t="s">
        <v>195</v>
      </c>
      <c r="P447" s="82" t="s">
        <v>5439</v>
      </c>
      <c r="Q447" s="82" t="s">
        <v>7115</v>
      </c>
      <c r="R447" s="82" t="s">
        <v>5441</v>
      </c>
      <c r="S447" s="82" t="s">
        <v>431</v>
      </c>
      <c r="T447" s="82" t="s">
        <v>5442</v>
      </c>
      <c r="U447" s="82" t="s">
        <v>27</v>
      </c>
      <c r="V447" s="82" t="s">
        <v>27</v>
      </c>
      <c r="W447" s="2" t="str">
        <f t="shared" si="20"/>
        <v>VNSGNNDemurrage</v>
      </c>
    </row>
    <row r="448" spans="1:23" ht="15">
      <c r="A448" s="2" t="str">
        <f>+IF(B448="N","",IF(COUNTIF(B:B,B448)&gt;1,COUNTIF(B$3:B448,B448),""))</f>
        <v/>
      </c>
      <c r="B448" s="2" t="str">
        <f>+IF(F448="Detention",IF(G448&amp;E448='Import Demurrage Detention'!$G$2&amp;'Import Demurrage Detention'!$C$3,"Y","N"),IF(G448&amp;E448='Import Demurrage Detention'!$H$2&amp;'Import Demurrage Detention'!$C$3,"Y","N"))</f>
        <v>N</v>
      </c>
      <c r="C448" s="3" t="s">
        <v>455</v>
      </c>
      <c r="D448" s="3" t="s">
        <v>5394</v>
      </c>
      <c r="E448" s="3" t="s">
        <v>20</v>
      </c>
      <c r="F448" s="3" t="s">
        <v>21</v>
      </c>
      <c r="G448" s="82" t="s">
        <v>456</v>
      </c>
      <c r="H448" s="4">
        <v>45180</v>
      </c>
      <c r="I448" s="82" t="s">
        <v>5363</v>
      </c>
      <c r="J448" s="82" t="s">
        <v>65</v>
      </c>
      <c r="K448" s="82" t="s">
        <v>24</v>
      </c>
      <c r="L448" s="82" t="s">
        <v>25</v>
      </c>
      <c r="M448" s="82" t="s">
        <v>7111</v>
      </c>
      <c r="N448" s="82" t="s">
        <v>7112</v>
      </c>
      <c r="O448" s="82" t="s">
        <v>5294</v>
      </c>
      <c r="P448" s="82" t="s">
        <v>7113</v>
      </c>
      <c r="Q448" s="82" t="s">
        <v>460</v>
      </c>
      <c r="R448" s="82" t="s">
        <v>5439</v>
      </c>
      <c r="S448" s="82" t="s">
        <v>431</v>
      </c>
      <c r="T448" s="82" t="s">
        <v>5440</v>
      </c>
      <c r="U448" s="82" t="s">
        <v>27</v>
      </c>
      <c r="V448" s="82" t="s">
        <v>27</v>
      </c>
      <c r="W448" s="2" t="str">
        <f t="shared" ref="W448:W454" si="21">+G448&amp;E448&amp;F448</f>
        <v>VNDANNDetention</v>
      </c>
    </row>
    <row r="449" spans="1:24" ht="15">
      <c r="A449" s="2" t="str">
        <f>+IF(B449="N","",IF(COUNTIF(B:B,B449)&gt;1,COUNTIF(B$3:B449,B449),""))</f>
        <v/>
      </c>
      <c r="B449" s="2" t="str">
        <f>+IF(F449="Detention",IF(G449&amp;E449='Import Demurrage Detention'!$G$2&amp;'Import Demurrage Detention'!$C$3,"Y","N"),IF(G449&amp;E449='Import Demurrage Detention'!$H$2&amp;'Import Demurrage Detention'!$C$3,"Y","N"))</f>
        <v>N</v>
      </c>
      <c r="C449" s="3" t="s">
        <v>455</v>
      </c>
      <c r="D449" s="3" t="s">
        <v>5394</v>
      </c>
      <c r="E449" s="3" t="s">
        <v>20</v>
      </c>
      <c r="F449" s="3" t="s">
        <v>21</v>
      </c>
      <c r="G449" s="82" t="s">
        <v>456</v>
      </c>
      <c r="H449" s="4">
        <v>45180</v>
      </c>
      <c r="I449" s="82" t="s">
        <v>5363</v>
      </c>
      <c r="J449" s="82" t="s">
        <v>65</v>
      </c>
      <c r="K449" s="82" t="s">
        <v>5244</v>
      </c>
      <c r="L449" s="82" t="s">
        <v>25</v>
      </c>
      <c r="M449" s="82" t="s">
        <v>7111</v>
      </c>
      <c r="N449" s="82" t="s">
        <v>7114</v>
      </c>
      <c r="O449" s="82" t="s">
        <v>5294</v>
      </c>
      <c r="P449" s="82" t="s">
        <v>5439</v>
      </c>
      <c r="Q449" s="82" t="s">
        <v>460</v>
      </c>
      <c r="R449" s="82" t="s">
        <v>5441</v>
      </c>
      <c r="S449" s="82" t="s">
        <v>431</v>
      </c>
      <c r="T449" s="82" t="s">
        <v>5442</v>
      </c>
      <c r="U449" s="82" t="s">
        <v>27</v>
      </c>
      <c r="V449" s="82" t="s">
        <v>27</v>
      </c>
      <c r="W449" s="2" t="str">
        <f t="shared" si="21"/>
        <v>VNDANNDetention</v>
      </c>
    </row>
    <row r="450" spans="1:24" ht="15">
      <c r="A450" s="2" t="str">
        <f>+IF(B450="N","",IF(COUNTIF(B:B,B450)&gt;1,COUNTIF(B$3:B450,B450),""))</f>
        <v/>
      </c>
      <c r="B450" s="2" t="str">
        <f>+IF(F450="Detention",IF(G450&amp;E450='Import Demurrage Detention'!$G$2&amp;'Import Demurrage Detention'!$C$3,"Y","N"),IF(G450&amp;E450='Import Demurrage Detention'!$H$2&amp;'Import Demurrage Detention'!$C$3,"Y","N"))</f>
        <v>N</v>
      </c>
      <c r="C450" s="3" t="s">
        <v>455</v>
      </c>
      <c r="D450" s="3" t="s">
        <v>5394</v>
      </c>
      <c r="E450" s="3" t="s">
        <v>20</v>
      </c>
      <c r="F450" s="3" t="s">
        <v>21</v>
      </c>
      <c r="G450" s="82" t="s">
        <v>459</v>
      </c>
      <c r="H450" s="4">
        <v>45180</v>
      </c>
      <c r="I450" s="82" t="s">
        <v>5363</v>
      </c>
      <c r="J450" s="82" t="s">
        <v>65</v>
      </c>
      <c r="K450" s="82" t="s">
        <v>24</v>
      </c>
      <c r="L450" s="82" t="s">
        <v>25</v>
      </c>
      <c r="M450" s="82" t="s">
        <v>7111</v>
      </c>
      <c r="N450" s="82" t="s">
        <v>7112</v>
      </c>
      <c r="O450" s="82" t="s">
        <v>5294</v>
      </c>
      <c r="P450" s="82" t="s">
        <v>7113</v>
      </c>
      <c r="Q450" s="82" t="s">
        <v>460</v>
      </c>
      <c r="R450" s="82" t="s">
        <v>5439</v>
      </c>
      <c r="S450" s="82" t="s">
        <v>431</v>
      </c>
      <c r="T450" s="82" t="s">
        <v>5440</v>
      </c>
      <c r="U450" s="82" t="s">
        <v>27</v>
      </c>
      <c r="V450" s="82" t="s">
        <v>27</v>
      </c>
      <c r="W450" s="2" t="str">
        <f t="shared" si="21"/>
        <v>VNHANNDetention</v>
      </c>
    </row>
    <row r="451" spans="1:24" ht="15">
      <c r="A451" s="2" t="str">
        <f>+IF(B451="N","",IF(COUNTIF(B:B,B451)&gt;1,COUNTIF(B$3:B451,B451),""))</f>
        <v/>
      </c>
      <c r="B451" s="2" t="str">
        <f>+IF(F451="Detention",IF(G451&amp;E451='Import Demurrage Detention'!$G$2&amp;'Import Demurrage Detention'!$C$3,"Y","N"),IF(G451&amp;E451='Import Demurrage Detention'!$H$2&amp;'Import Demurrage Detention'!$C$3,"Y","N"))</f>
        <v>N</v>
      </c>
      <c r="C451" s="3" t="s">
        <v>455</v>
      </c>
      <c r="D451" s="3" t="s">
        <v>5394</v>
      </c>
      <c r="E451" s="3" t="s">
        <v>20</v>
      </c>
      <c r="F451" s="3" t="s">
        <v>21</v>
      </c>
      <c r="G451" s="82" t="s">
        <v>459</v>
      </c>
      <c r="H451" s="4">
        <v>45180</v>
      </c>
      <c r="I451" s="82" t="s">
        <v>5363</v>
      </c>
      <c r="J451" s="82" t="s">
        <v>65</v>
      </c>
      <c r="K451" s="82" t="s">
        <v>5244</v>
      </c>
      <c r="L451" s="82" t="s">
        <v>25</v>
      </c>
      <c r="M451" s="82" t="s">
        <v>7111</v>
      </c>
      <c r="N451" s="82" t="s">
        <v>7114</v>
      </c>
      <c r="O451" s="82" t="s">
        <v>5294</v>
      </c>
      <c r="P451" s="82" t="s">
        <v>5439</v>
      </c>
      <c r="Q451" s="82" t="s">
        <v>460</v>
      </c>
      <c r="R451" s="82" t="s">
        <v>5441</v>
      </c>
      <c r="S451" s="82" t="s">
        <v>431</v>
      </c>
      <c r="T451" s="82" t="s">
        <v>5442</v>
      </c>
      <c r="U451" s="82" t="s">
        <v>27</v>
      </c>
      <c r="V451" s="82" t="s">
        <v>27</v>
      </c>
      <c r="W451" s="2" t="str">
        <f t="shared" si="21"/>
        <v>VNHANNDetention</v>
      </c>
    </row>
    <row r="452" spans="1:24" ht="15">
      <c r="A452" s="2" t="str">
        <f>+IF(B452="N","",IF(COUNTIF(B:B,B452)&gt;1,COUNTIF(B$3:B452,B452),""))</f>
        <v/>
      </c>
      <c r="B452" s="2" t="str">
        <f>+IF(F452="Detention",IF(G452&amp;E452='Import Demurrage Detention'!$G$2&amp;'Import Demurrage Detention'!$C$3,"Y","N"),IF(G452&amp;E452='Import Demurrage Detention'!$H$2&amp;'Import Demurrage Detention'!$C$3,"Y","N"))</f>
        <v>N</v>
      </c>
      <c r="C452" s="3" t="s">
        <v>455</v>
      </c>
      <c r="D452" s="3" t="s">
        <v>5394</v>
      </c>
      <c r="E452" s="3" t="s">
        <v>20</v>
      </c>
      <c r="F452" s="3" t="s">
        <v>21</v>
      </c>
      <c r="G452" s="82" t="s">
        <v>457</v>
      </c>
      <c r="H452" s="4">
        <v>45180</v>
      </c>
      <c r="I452" s="82" t="s">
        <v>5363</v>
      </c>
      <c r="J452" s="82" t="s">
        <v>65</v>
      </c>
      <c r="K452" s="82" t="s">
        <v>24</v>
      </c>
      <c r="L452" s="82" t="s">
        <v>25</v>
      </c>
      <c r="M452" s="82" t="s">
        <v>7111</v>
      </c>
      <c r="N452" s="82" t="s">
        <v>7112</v>
      </c>
      <c r="O452" s="82" t="s">
        <v>5294</v>
      </c>
      <c r="P452" s="82" t="s">
        <v>7113</v>
      </c>
      <c r="Q452" s="82" t="s">
        <v>460</v>
      </c>
      <c r="R452" s="82" t="s">
        <v>5439</v>
      </c>
      <c r="S452" s="82" t="s">
        <v>431</v>
      </c>
      <c r="T452" s="82" t="s">
        <v>5440</v>
      </c>
      <c r="U452" s="82" t="s">
        <v>27</v>
      </c>
      <c r="V452" s="82" t="s">
        <v>27</v>
      </c>
      <c r="W452" s="2" t="str">
        <f t="shared" si="21"/>
        <v>VNHPHNDetention</v>
      </c>
    </row>
    <row r="453" spans="1:24" ht="15">
      <c r="A453" s="2" t="str">
        <f>+IF(B453="N","",IF(COUNTIF(B:B,B453)&gt;1,COUNTIF(B$3:B453,B453),""))</f>
        <v/>
      </c>
      <c r="B453" s="2" t="str">
        <f>+IF(F453="Detention",IF(G453&amp;E453='Import Demurrage Detention'!$G$2&amp;'Import Demurrage Detention'!$C$3,"Y","N"),IF(G453&amp;E453='Import Demurrage Detention'!$H$2&amp;'Import Demurrage Detention'!$C$3,"Y","N"))</f>
        <v>N</v>
      </c>
      <c r="C453" s="3" t="s">
        <v>455</v>
      </c>
      <c r="D453" s="3" t="s">
        <v>5394</v>
      </c>
      <c r="E453" s="3" t="s">
        <v>20</v>
      </c>
      <c r="F453" s="3" t="s">
        <v>21</v>
      </c>
      <c r="G453" s="82" t="s">
        <v>457</v>
      </c>
      <c r="H453" s="4">
        <v>45180</v>
      </c>
      <c r="I453" s="82" t="s">
        <v>5363</v>
      </c>
      <c r="J453" s="82" t="s">
        <v>65</v>
      </c>
      <c r="K453" s="82" t="s">
        <v>5244</v>
      </c>
      <c r="L453" s="82" t="s">
        <v>25</v>
      </c>
      <c r="M453" s="82" t="s">
        <v>7111</v>
      </c>
      <c r="N453" s="82" t="s">
        <v>7114</v>
      </c>
      <c r="O453" s="82" t="s">
        <v>5294</v>
      </c>
      <c r="P453" s="82" t="s">
        <v>5439</v>
      </c>
      <c r="Q453" s="82" t="s">
        <v>460</v>
      </c>
      <c r="R453" s="82" t="s">
        <v>5441</v>
      </c>
      <c r="S453" s="82" t="s">
        <v>431</v>
      </c>
      <c r="T453" s="82" t="s">
        <v>5442</v>
      </c>
      <c r="U453" s="82" t="s">
        <v>27</v>
      </c>
      <c r="V453" s="82" t="s">
        <v>27</v>
      </c>
      <c r="W453" s="2" t="str">
        <f t="shared" si="21"/>
        <v>VNHPHNDetention</v>
      </c>
    </row>
    <row r="454" spans="1:24" ht="15">
      <c r="A454" s="2" t="str">
        <f>+IF(B454="N","",IF(COUNTIF(B:B,B454)&gt;1,COUNTIF(B$3:B454,B454),""))</f>
        <v/>
      </c>
      <c r="B454" s="2" t="str">
        <f>+IF(F454="Detention",IF(G454&amp;E454='Import Demurrage Detention'!$G$2&amp;'Import Demurrage Detention'!$C$3,"Y","N"),IF(G454&amp;E454='Import Demurrage Detention'!$H$2&amp;'Import Demurrage Detention'!$C$3,"Y","N"))</f>
        <v>N</v>
      </c>
      <c r="C454" s="3" t="s">
        <v>455</v>
      </c>
      <c r="D454" s="3" t="s">
        <v>5394</v>
      </c>
      <c r="E454" s="3" t="s">
        <v>20</v>
      </c>
      <c r="F454" s="3" t="s">
        <v>21</v>
      </c>
      <c r="G454" s="82" t="s">
        <v>4735</v>
      </c>
      <c r="H454" s="4">
        <v>45180</v>
      </c>
      <c r="I454" s="82" t="s">
        <v>5363</v>
      </c>
      <c r="J454" s="82" t="s">
        <v>65</v>
      </c>
      <c r="K454" s="82" t="s">
        <v>24</v>
      </c>
      <c r="L454" s="82" t="s">
        <v>25</v>
      </c>
      <c r="M454" s="82" t="s">
        <v>7111</v>
      </c>
      <c r="N454" s="82" t="s">
        <v>7112</v>
      </c>
      <c r="O454" s="82" t="s">
        <v>5294</v>
      </c>
      <c r="P454" s="82" t="s">
        <v>7113</v>
      </c>
      <c r="Q454" s="82" t="s">
        <v>460</v>
      </c>
      <c r="R454" s="82" t="s">
        <v>5439</v>
      </c>
      <c r="S454" s="82" t="s">
        <v>431</v>
      </c>
      <c r="T454" s="82" t="s">
        <v>5440</v>
      </c>
      <c r="U454" s="82" t="s">
        <v>27</v>
      </c>
      <c r="V454" s="82" t="s">
        <v>27</v>
      </c>
      <c r="W454" s="2" t="str">
        <f t="shared" si="21"/>
        <v>VNQNNNDetention</v>
      </c>
    </row>
    <row r="455" spans="1:24" ht="15">
      <c r="A455" s="2" t="str">
        <f>+IF(B455="N","",IF(COUNTIF(B:B,B455)&gt;1,COUNTIF(B$3:B455,B455),""))</f>
        <v/>
      </c>
      <c r="B455" s="2" t="str">
        <f>+IF(F455="Detention",IF(G455&amp;E455='Import Demurrage Detention'!$G$2&amp;'Import Demurrage Detention'!$C$3,"Y","N"),IF(G455&amp;E455='Import Demurrage Detention'!$H$2&amp;'Import Demurrage Detention'!$C$3,"Y","N"))</f>
        <v>N</v>
      </c>
      <c r="C455" s="3" t="s">
        <v>455</v>
      </c>
      <c r="D455" s="3" t="s">
        <v>5394</v>
      </c>
      <c r="E455" s="3" t="s">
        <v>20</v>
      </c>
      <c r="F455" s="3" t="s">
        <v>21</v>
      </c>
      <c r="G455" s="82" t="s">
        <v>4735</v>
      </c>
      <c r="H455" s="4">
        <v>45180</v>
      </c>
      <c r="I455" s="82" t="s">
        <v>5363</v>
      </c>
      <c r="J455" s="82" t="s">
        <v>65</v>
      </c>
      <c r="K455" s="82" t="s">
        <v>5244</v>
      </c>
      <c r="L455" s="82" t="s">
        <v>25</v>
      </c>
      <c r="M455" s="82" t="s">
        <v>7111</v>
      </c>
      <c r="N455" s="82" t="s">
        <v>7114</v>
      </c>
      <c r="O455" s="82" t="s">
        <v>5294</v>
      </c>
      <c r="P455" s="82" t="s">
        <v>5439</v>
      </c>
      <c r="Q455" s="82" t="s">
        <v>460</v>
      </c>
      <c r="R455" s="82" t="s">
        <v>5441</v>
      </c>
      <c r="S455" s="82" t="s">
        <v>431</v>
      </c>
      <c r="T455" s="82" t="s">
        <v>5442</v>
      </c>
      <c r="U455" s="82" t="s">
        <v>27</v>
      </c>
      <c r="V455" s="82" t="s">
        <v>27</v>
      </c>
      <c r="W455" s="2" t="str">
        <f t="shared" ref="W455:W456" si="22">+G455&amp;E455&amp;F455</f>
        <v>VNQNNNDetention</v>
      </c>
    </row>
    <row r="456" spans="1:24" ht="15">
      <c r="A456" s="2" t="str">
        <f>+IF(B456="N","",IF(COUNTIF(B:B,B456)&gt;1,COUNTIF(B$3:B456,B456),""))</f>
        <v/>
      </c>
      <c r="B456" s="2" t="str">
        <f>+IF(F456="Detention",IF(G456&amp;E456='Import Demurrage Detention'!$G$2&amp;'Import Demurrage Detention'!$C$3,"Y","N"),IF(G456&amp;E456='Import Demurrage Detention'!$H$2&amp;'Import Demurrage Detention'!$C$3,"Y","N"))</f>
        <v>N</v>
      </c>
      <c r="C456" s="3" t="s">
        <v>455</v>
      </c>
      <c r="D456" s="3" t="s">
        <v>5394</v>
      </c>
      <c r="E456" s="3" t="s">
        <v>20</v>
      </c>
      <c r="F456" s="3" t="s">
        <v>21</v>
      </c>
      <c r="G456" s="82" t="s">
        <v>458</v>
      </c>
      <c r="H456" s="4">
        <v>45180</v>
      </c>
      <c r="I456" s="82" t="s">
        <v>5363</v>
      </c>
      <c r="J456" s="82" t="s">
        <v>65</v>
      </c>
      <c r="K456" s="82" t="s">
        <v>24</v>
      </c>
      <c r="L456" s="82" t="s">
        <v>25</v>
      </c>
      <c r="M456" s="82" t="s">
        <v>7111</v>
      </c>
      <c r="N456" s="82" t="s">
        <v>7112</v>
      </c>
      <c r="O456" s="82" t="s">
        <v>5294</v>
      </c>
      <c r="P456" s="82" t="s">
        <v>7113</v>
      </c>
      <c r="Q456" s="82" t="s">
        <v>460</v>
      </c>
      <c r="R456" s="82" t="s">
        <v>5439</v>
      </c>
      <c r="S456" s="82" t="s">
        <v>431</v>
      </c>
      <c r="T456" s="82" t="s">
        <v>5440</v>
      </c>
      <c r="U456" s="82" t="s">
        <v>27</v>
      </c>
      <c r="V456" s="82" t="s">
        <v>27</v>
      </c>
      <c r="W456" s="2" t="str">
        <f t="shared" si="22"/>
        <v>VNSGNNDetention</v>
      </c>
    </row>
    <row r="457" spans="1:24" ht="15">
      <c r="A457" s="2" t="str">
        <f>+IF(B457="N","",IF(COUNTIF(B:B,B457)&gt;1,COUNTIF(B$3:B457,B457),""))</f>
        <v/>
      </c>
      <c r="B457" s="2" t="str">
        <f>+IF(F457="Detention",IF(G457&amp;E457='Import Demurrage Detention'!$G$2&amp;'Import Demurrage Detention'!$C$3,"Y","N"),IF(G457&amp;E457='Import Demurrage Detention'!$H$2&amp;'Import Demurrage Detention'!$C$3,"Y","N"))</f>
        <v>N</v>
      </c>
      <c r="C457" s="3" t="s">
        <v>455</v>
      </c>
      <c r="D457" s="3" t="s">
        <v>5394</v>
      </c>
      <c r="E457" s="3" t="s">
        <v>20</v>
      </c>
      <c r="F457" s="3" t="s">
        <v>21</v>
      </c>
      <c r="G457" s="82" t="s">
        <v>458</v>
      </c>
      <c r="H457" s="4">
        <v>45180</v>
      </c>
      <c r="I457" s="82" t="s">
        <v>5363</v>
      </c>
      <c r="J457" s="82" t="s">
        <v>65</v>
      </c>
      <c r="K457" s="82" t="s">
        <v>5244</v>
      </c>
      <c r="L457" s="82" t="s">
        <v>25</v>
      </c>
      <c r="M457" s="82" t="s">
        <v>7111</v>
      </c>
      <c r="N457" s="82" t="s">
        <v>7114</v>
      </c>
      <c r="O457" s="82" t="s">
        <v>5294</v>
      </c>
      <c r="P457" s="82" t="s">
        <v>5439</v>
      </c>
      <c r="Q457" s="82" t="s">
        <v>460</v>
      </c>
      <c r="R457" s="82" t="s">
        <v>5441</v>
      </c>
      <c r="S457" s="82" t="s">
        <v>431</v>
      </c>
      <c r="T457" s="82" t="s">
        <v>5442</v>
      </c>
      <c r="U457" s="82" t="s">
        <v>27</v>
      </c>
      <c r="V457" s="82" t="s">
        <v>27</v>
      </c>
      <c r="W457" s="2" t="str">
        <f t="shared" ref="W457" si="23">+G457&amp;E457&amp;F457</f>
        <v>VNSGNNDetention</v>
      </c>
    </row>
    <row r="458" spans="1:24" ht="15">
      <c r="A458" s="2" t="str">
        <f>+IF(B458="N","",IF(COUNTIF(B:B,B458)&gt;1,COUNTIF(B$3:B458,B458),""))</f>
        <v/>
      </c>
      <c r="B458" s="2" t="str">
        <f>+IF(F458="Detention",IF(G458&amp;E458='Import Demurrage Detention'!$G$2&amp;'Import Demurrage Detention'!$C$3,"Y","N"),IF(G458&amp;E458='Import Demurrage Detention'!$H$2&amp;'Import Demurrage Detention'!$C$3,"Y","N"))</f>
        <v>N</v>
      </c>
      <c r="C458" s="3" t="s">
        <v>235</v>
      </c>
      <c r="D458" s="3" t="s">
        <v>5417</v>
      </c>
      <c r="E458" s="3" t="s">
        <v>20</v>
      </c>
      <c r="F458" s="3" t="s">
        <v>21</v>
      </c>
      <c r="G458" s="3" t="s">
        <v>236</v>
      </c>
      <c r="H458" s="4">
        <v>45180</v>
      </c>
      <c r="I458" s="82" t="s">
        <v>5299</v>
      </c>
      <c r="J458" s="82" t="s">
        <v>23</v>
      </c>
      <c r="K458" s="82" t="s">
        <v>24</v>
      </c>
      <c r="L458" s="82" t="s">
        <v>25</v>
      </c>
      <c r="M458" s="82" t="s">
        <v>5342</v>
      </c>
      <c r="N458" s="82" t="s">
        <v>5326</v>
      </c>
      <c r="O458" s="82" t="s">
        <v>6821</v>
      </c>
      <c r="P458" s="82" t="s">
        <v>33</v>
      </c>
      <c r="Q458" s="82" t="s">
        <v>73</v>
      </c>
      <c r="R458" s="82" t="s">
        <v>5383</v>
      </c>
      <c r="S458" s="82" t="s">
        <v>27</v>
      </c>
      <c r="T458" s="82" t="s">
        <v>27</v>
      </c>
      <c r="U458" s="3" t="s">
        <v>27</v>
      </c>
      <c r="V458" s="3" t="s">
        <v>27</v>
      </c>
      <c r="W458" s="2" t="str">
        <f t="shared" si="20"/>
        <v>IDJKTNDetention</v>
      </c>
      <c r="X458" s="2"/>
    </row>
    <row r="459" spans="1:24" ht="15">
      <c r="A459" s="2" t="str">
        <f>+IF(B459="N","",IF(COUNTIF(B:B,B459)&gt;1,COUNTIF(B$3:B459,B459),""))</f>
        <v/>
      </c>
      <c r="B459" s="2" t="str">
        <f>+IF(F459="Detention",IF(G459&amp;E459='Import Demurrage Detention'!$G$2&amp;'Import Demurrage Detention'!$C$3,"Y","N"),IF(G459&amp;E459='Import Demurrage Detention'!$H$2&amp;'Import Demurrage Detention'!$C$3,"Y","N"))</f>
        <v>N</v>
      </c>
      <c r="C459" s="3" t="s">
        <v>235</v>
      </c>
      <c r="D459" s="3" t="s">
        <v>5417</v>
      </c>
      <c r="E459" s="3" t="s">
        <v>20</v>
      </c>
      <c r="F459" s="3" t="s">
        <v>21</v>
      </c>
      <c r="G459" s="3" t="s">
        <v>236</v>
      </c>
      <c r="H459" s="4">
        <v>45180</v>
      </c>
      <c r="I459" s="82" t="s">
        <v>64</v>
      </c>
      <c r="J459" s="82" t="s">
        <v>23</v>
      </c>
      <c r="K459" s="82" t="s">
        <v>51</v>
      </c>
      <c r="L459" s="82" t="s">
        <v>25</v>
      </c>
      <c r="M459" s="82" t="s">
        <v>5358</v>
      </c>
      <c r="N459" s="82" t="s">
        <v>33</v>
      </c>
      <c r="O459" s="82" t="s">
        <v>111</v>
      </c>
      <c r="P459" s="82" t="s">
        <v>5378</v>
      </c>
      <c r="Q459" s="82" t="s">
        <v>27</v>
      </c>
      <c r="R459" s="82" t="s">
        <v>27</v>
      </c>
      <c r="S459" s="82" t="s">
        <v>27</v>
      </c>
      <c r="T459" s="82" t="s">
        <v>27</v>
      </c>
      <c r="U459" s="3" t="s">
        <v>27</v>
      </c>
      <c r="V459" s="3" t="s">
        <v>27</v>
      </c>
      <c r="W459" s="2" t="str">
        <f t="shared" si="20"/>
        <v>IDJKTNDetention</v>
      </c>
      <c r="X459" s="2"/>
    </row>
    <row r="460" spans="1:24" ht="15">
      <c r="A460" s="2" t="str">
        <f>+IF(B460="N","",IF(COUNTIF(B:B,B460)&gt;1,COUNTIF(B$3:B460,B460),""))</f>
        <v/>
      </c>
      <c r="B460" s="2" t="str">
        <f>+IF(F460="Detention",IF(G460&amp;E460='Import Demurrage Detention'!$G$2&amp;'Import Demurrage Detention'!$C$3,"Y","N"),IF(G460&amp;E460='Import Demurrage Detention'!$H$2&amp;'Import Demurrage Detention'!$C$3,"Y","N"))</f>
        <v>N</v>
      </c>
      <c r="C460" s="3" t="s">
        <v>235</v>
      </c>
      <c r="D460" s="3" t="s">
        <v>5417</v>
      </c>
      <c r="E460" s="3" t="s">
        <v>20</v>
      </c>
      <c r="F460" s="3" t="s">
        <v>21</v>
      </c>
      <c r="G460" s="3" t="s">
        <v>238</v>
      </c>
      <c r="H460" s="4">
        <v>45180</v>
      </c>
      <c r="I460" s="82" t="s">
        <v>5299</v>
      </c>
      <c r="J460" s="82" t="s">
        <v>23</v>
      </c>
      <c r="K460" s="82" t="s">
        <v>24</v>
      </c>
      <c r="L460" s="82" t="s">
        <v>25</v>
      </c>
      <c r="M460" s="82" t="s">
        <v>5342</v>
      </c>
      <c r="N460" s="82" t="s">
        <v>5326</v>
      </c>
      <c r="O460" s="82" t="s">
        <v>6821</v>
      </c>
      <c r="P460" s="82" t="s">
        <v>33</v>
      </c>
      <c r="Q460" s="82" t="s">
        <v>73</v>
      </c>
      <c r="R460" s="82" t="s">
        <v>5383</v>
      </c>
      <c r="S460" s="82" t="s">
        <v>27</v>
      </c>
      <c r="T460" s="82" t="s">
        <v>27</v>
      </c>
      <c r="U460" s="82" t="s">
        <v>27</v>
      </c>
      <c r="V460" s="82" t="s">
        <v>27</v>
      </c>
      <c r="W460" s="2" t="str">
        <f t="shared" si="20"/>
        <v>IDMED01NDetention</v>
      </c>
      <c r="X460" s="2"/>
    </row>
    <row r="461" spans="1:24" ht="15">
      <c r="A461" s="2" t="str">
        <f>+IF(B461="N","",IF(COUNTIF(B:B,B461)&gt;1,COUNTIF(B$3:B461,B461),""))</f>
        <v/>
      </c>
      <c r="B461" s="2" t="str">
        <f>+IF(F461="Detention",IF(G461&amp;E461='Import Demurrage Detention'!$G$2&amp;'Import Demurrage Detention'!$C$3,"Y","N"),IF(G461&amp;E461='Import Demurrage Detention'!$H$2&amp;'Import Demurrage Detention'!$C$3,"Y","N"))</f>
        <v>N</v>
      </c>
      <c r="C461" s="3" t="s">
        <v>235</v>
      </c>
      <c r="D461" s="3" t="s">
        <v>5417</v>
      </c>
      <c r="E461" s="3" t="s">
        <v>20</v>
      </c>
      <c r="F461" s="3" t="s">
        <v>21</v>
      </c>
      <c r="G461" s="3" t="s">
        <v>238</v>
      </c>
      <c r="H461" s="4">
        <v>45180</v>
      </c>
      <c r="I461" s="82" t="s">
        <v>64</v>
      </c>
      <c r="J461" s="82" t="s">
        <v>23</v>
      </c>
      <c r="K461" s="82" t="s">
        <v>51</v>
      </c>
      <c r="L461" s="82" t="s">
        <v>25</v>
      </c>
      <c r="M461" s="82" t="s">
        <v>5358</v>
      </c>
      <c r="N461" s="82" t="s">
        <v>33</v>
      </c>
      <c r="O461" s="82" t="s">
        <v>111</v>
      </c>
      <c r="P461" s="82" t="s">
        <v>5378</v>
      </c>
      <c r="Q461" s="82" t="s">
        <v>27</v>
      </c>
      <c r="R461" s="82" t="s">
        <v>27</v>
      </c>
      <c r="S461" s="82" t="s">
        <v>27</v>
      </c>
      <c r="T461" s="82" t="s">
        <v>27</v>
      </c>
      <c r="U461" s="82" t="s">
        <v>27</v>
      </c>
      <c r="V461" s="82" t="s">
        <v>27</v>
      </c>
      <c r="W461" s="2" t="str">
        <f t="shared" si="20"/>
        <v>IDMED01NDetention</v>
      </c>
      <c r="X461" s="2"/>
    </row>
    <row r="462" spans="1:24" ht="15">
      <c r="A462" s="2" t="str">
        <f>+IF(B462="N","",IF(COUNTIF(B:B,B462)&gt;1,COUNTIF(B$3:B462,B462),""))</f>
        <v/>
      </c>
      <c r="B462" s="2" t="str">
        <f>+IF(F462="Detention",IF(G462&amp;E462='Import Demurrage Detention'!$G$2&amp;'Import Demurrage Detention'!$C$3,"Y","N"),IF(G462&amp;E462='Import Demurrage Detention'!$H$2&amp;'Import Demurrage Detention'!$C$3,"Y","N"))</f>
        <v>N</v>
      </c>
      <c r="C462" s="3" t="s">
        <v>235</v>
      </c>
      <c r="D462" s="3" t="s">
        <v>5417</v>
      </c>
      <c r="E462" s="3" t="s">
        <v>20</v>
      </c>
      <c r="F462" s="3" t="s">
        <v>21</v>
      </c>
      <c r="G462" s="3" t="s">
        <v>239</v>
      </c>
      <c r="H462" s="4">
        <v>45180</v>
      </c>
      <c r="I462" s="82" t="s">
        <v>5299</v>
      </c>
      <c r="J462" s="82" t="s">
        <v>23</v>
      </c>
      <c r="K462" s="82" t="s">
        <v>24</v>
      </c>
      <c r="L462" s="82" t="s">
        <v>25</v>
      </c>
      <c r="M462" s="82" t="s">
        <v>5342</v>
      </c>
      <c r="N462" s="82" t="s">
        <v>5326</v>
      </c>
      <c r="O462" s="82" t="s">
        <v>6821</v>
      </c>
      <c r="P462" s="82" t="s">
        <v>33</v>
      </c>
      <c r="Q462" s="82" t="s">
        <v>73</v>
      </c>
      <c r="R462" s="82" t="s">
        <v>5383</v>
      </c>
      <c r="S462" s="82" t="s">
        <v>27</v>
      </c>
      <c r="T462" s="82" t="s">
        <v>27</v>
      </c>
      <c r="U462" s="3" t="s">
        <v>27</v>
      </c>
      <c r="V462" s="3" t="s">
        <v>27</v>
      </c>
      <c r="W462" s="2" t="str">
        <f t="shared" si="20"/>
        <v>IDSEM04NDetention</v>
      </c>
      <c r="X462" s="2"/>
    </row>
    <row r="463" spans="1:24" ht="15">
      <c r="A463" s="2" t="str">
        <f>+IF(B463="N","",IF(COUNTIF(B:B,B463)&gt;1,COUNTIF(B$3:B463,B463),""))</f>
        <v/>
      </c>
      <c r="B463" s="2" t="str">
        <f>+IF(F463="Detention",IF(G463&amp;E463='Import Demurrage Detention'!$G$2&amp;'Import Demurrage Detention'!$C$3,"Y","N"),IF(G463&amp;E463='Import Demurrage Detention'!$H$2&amp;'Import Demurrage Detention'!$C$3,"Y","N"))</f>
        <v>N</v>
      </c>
      <c r="C463" s="3" t="s">
        <v>235</v>
      </c>
      <c r="D463" s="3" t="s">
        <v>5417</v>
      </c>
      <c r="E463" s="3" t="s">
        <v>20</v>
      </c>
      <c r="F463" s="3" t="s">
        <v>21</v>
      </c>
      <c r="G463" s="3" t="s">
        <v>239</v>
      </c>
      <c r="H463" s="4">
        <v>45180</v>
      </c>
      <c r="I463" s="82" t="s">
        <v>64</v>
      </c>
      <c r="J463" s="82" t="s">
        <v>23</v>
      </c>
      <c r="K463" s="82" t="s">
        <v>51</v>
      </c>
      <c r="L463" s="82" t="s">
        <v>25</v>
      </c>
      <c r="M463" s="82" t="s">
        <v>5358</v>
      </c>
      <c r="N463" s="82" t="s">
        <v>33</v>
      </c>
      <c r="O463" s="82" t="s">
        <v>111</v>
      </c>
      <c r="P463" s="82" t="s">
        <v>5378</v>
      </c>
      <c r="Q463" s="82" t="s">
        <v>27</v>
      </c>
      <c r="R463" s="82" t="s">
        <v>27</v>
      </c>
      <c r="S463" s="82" t="s">
        <v>27</v>
      </c>
      <c r="T463" s="82" t="s">
        <v>27</v>
      </c>
      <c r="U463" s="3" t="s">
        <v>27</v>
      </c>
      <c r="V463" s="3" t="s">
        <v>27</v>
      </c>
      <c r="W463" s="2" t="str">
        <f t="shared" si="20"/>
        <v>IDSEM04NDetention</v>
      </c>
      <c r="X463" s="2"/>
    </row>
    <row r="464" spans="1:24" ht="15">
      <c r="A464" s="2" t="str">
        <f>+IF(B464="N","",IF(COUNTIF(B:B,B464)&gt;1,COUNTIF(B$3:B464,B464),""))</f>
        <v/>
      </c>
      <c r="B464" s="2" t="str">
        <f>+IF(F464="Detention",IF(G464&amp;E464='Import Demurrage Detention'!$G$2&amp;'Import Demurrage Detention'!$C$3,"Y","N"),IF(G464&amp;E464='Import Demurrage Detention'!$H$2&amp;'Import Demurrage Detention'!$C$3,"Y","N"))</f>
        <v>N</v>
      </c>
      <c r="C464" s="3" t="s">
        <v>235</v>
      </c>
      <c r="D464" s="3" t="s">
        <v>5417</v>
      </c>
      <c r="E464" s="3" t="s">
        <v>20</v>
      </c>
      <c r="F464" s="3" t="s">
        <v>21</v>
      </c>
      <c r="G464" s="3" t="s">
        <v>240</v>
      </c>
      <c r="H464" s="4">
        <v>45180</v>
      </c>
      <c r="I464" s="82" t="s">
        <v>5299</v>
      </c>
      <c r="J464" s="82" t="s">
        <v>23</v>
      </c>
      <c r="K464" s="82" t="s">
        <v>24</v>
      </c>
      <c r="L464" s="82" t="s">
        <v>25</v>
      </c>
      <c r="M464" s="82" t="s">
        <v>5342</v>
      </c>
      <c r="N464" s="82" t="s">
        <v>5326</v>
      </c>
      <c r="O464" s="82" t="s">
        <v>6821</v>
      </c>
      <c r="P464" s="82" t="s">
        <v>33</v>
      </c>
      <c r="Q464" s="82" t="s">
        <v>73</v>
      </c>
      <c r="R464" s="82" t="s">
        <v>5383</v>
      </c>
      <c r="S464" s="82" t="s">
        <v>27</v>
      </c>
      <c r="T464" s="82" t="s">
        <v>27</v>
      </c>
      <c r="U464" s="82" t="s">
        <v>27</v>
      </c>
      <c r="V464" s="3" t="s">
        <v>27</v>
      </c>
      <c r="W464" s="2" t="str">
        <f t="shared" si="20"/>
        <v>IDSUB02NDetention</v>
      </c>
      <c r="X464" s="2"/>
    </row>
    <row r="465" spans="1:24" ht="15">
      <c r="A465" s="2" t="str">
        <f>+IF(B465="N","",IF(COUNTIF(B:B,B465)&gt;1,COUNTIF(B$3:B465,B465),""))</f>
        <v/>
      </c>
      <c r="B465" s="2" t="str">
        <f>+IF(F465="Detention",IF(G465&amp;E465='Import Demurrage Detention'!$G$2&amp;'Import Demurrage Detention'!$C$3,"Y","N"),IF(G465&amp;E465='Import Demurrage Detention'!$H$2&amp;'Import Demurrage Detention'!$C$3,"Y","N"))</f>
        <v>N</v>
      </c>
      <c r="C465" s="3" t="s">
        <v>235</v>
      </c>
      <c r="D465" s="3" t="s">
        <v>5417</v>
      </c>
      <c r="E465" s="3" t="s">
        <v>20</v>
      </c>
      <c r="F465" s="3" t="s">
        <v>21</v>
      </c>
      <c r="G465" s="3" t="s">
        <v>240</v>
      </c>
      <c r="H465" s="4">
        <v>45180</v>
      </c>
      <c r="I465" s="82" t="s">
        <v>64</v>
      </c>
      <c r="J465" s="82" t="s">
        <v>23</v>
      </c>
      <c r="K465" s="82" t="s">
        <v>51</v>
      </c>
      <c r="L465" s="82" t="s">
        <v>25</v>
      </c>
      <c r="M465" s="82" t="s">
        <v>5358</v>
      </c>
      <c r="N465" s="82" t="s">
        <v>33</v>
      </c>
      <c r="O465" s="82" t="s">
        <v>111</v>
      </c>
      <c r="P465" s="82" t="s">
        <v>5378</v>
      </c>
      <c r="Q465" s="82" t="s">
        <v>27</v>
      </c>
      <c r="R465" s="82" t="s">
        <v>27</v>
      </c>
      <c r="S465" s="82" t="s">
        <v>27</v>
      </c>
      <c r="T465" s="82" t="s">
        <v>27</v>
      </c>
      <c r="U465" s="82" t="s">
        <v>27</v>
      </c>
      <c r="V465" s="3" t="s">
        <v>27</v>
      </c>
      <c r="W465" s="2" t="str">
        <f t="shared" si="20"/>
        <v>IDSUB02NDetention</v>
      </c>
      <c r="X465" s="2"/>
    </row>
    <row r="466" spans="1:24" s="32" customFormat="1" ht="15">
      <c r="A466" s="2">
        <f>+IF(B466="N","",IF(COUNTIF(B:B,B466)&gt;1,COUNTIF(B$3:B466,B466),""))</f>
        <v>1</v>
      </c>
      <c r="B466" s="2" t="str">
        <f>+IF(F466="Detention",IF(G466&amp;E466='Import Demurrage Detention'!$G$2&amp;'Import Demurrage Detention'!$C$3,"Y","N"),IF(G466&amp;E466='Import Demurrage Detention'!$H$2&amp;'Import Demurrage Detention'!$C$3,"Y","N"))</f>
        <v>Y</v>
      </c>
      <c r="C466" s="3" t="s">
        <v>5411</v>
      </c>
      <c r="D466" s="3" t="s">
        <v>5396</v>
      </c>
      <c r="E466" s="3" t="s">
        <v>20</v>
      </c>
      <c r="F466" s="3" t="s">
        <v>21</v>
      </c>
      <c r="G466" s="3" t="s">
        <v>121</v>
      </c>
      <c r="H466" s="4">
        <v>45180</v>
      </c>
      <c r="I466" s="82" t="s">
        <v>5299</v>
      </c>
      <c r="J466" s="82" t="s">
        <v>23</v>
      </c>
      <c r="K466" s="82" t="s">
        <v>24</v>
      </c>
      <c r="L466" s="82" t="s">
        <v>25</v>
      </c>
      <c r="M466" s="82" t="s">
        <v>5342</v>
      </c>
      <c r="N466" s="82" t="s">
        <v>7069</v>
      </c>
      <c r="O466" s="82" t="s">
        <v>5313</v>
      </c>
      <c r="P466" s="82" t="s">
        <v>5397</v>
      </c>
      <c r="Q466" s="82" t="s">
        <v>26</v>
      </c>
      <c r="R466" s="82" t="s">
        <v>5401</v>
      </c>
      <c r="S466" s="82" t="s">
        <v>27</v>
      </c>
      <c r="T466" s="82" t="s">
        <v>27</v>
      </c>
      <c r="U466" s="82" t="s">
        <v>27</v>
      </c>
      <c r="V466" s="82" t="s">
        <v>27</v>
      </c>
      <c r="W466" s="2" t="str">
        <f t="shared" si="20"/>
        <v>CNNKGNDetention</v>
      </c>
      <c r="X466" s="26"/>
    </row>
    <row r="467" spans="1:24" s="32" customFormat="1" ht="15">
      <c r="A467" s="2">
        <f>+IF(B467="N","",IF(COUNTIF(B:B,B467)&gt;1,COUNTIF(B$3:B467,B467),""))</f>
        <v>2</v>
      </c>
      <c r="B467" s="2" t="str">
        <f>+IF(F467="Detention",IF(G467&amp;E467='Import Demurrage Detention'!$G$2&amp;'Import Demurrage Detention'!$C$3,"Y","N"),IF(G467&amp;E467='Import Demurrage Detention'!$H$2&amp;'Import Demurrage Detention'!$C$3,"Y","N"))</f>
        <v>Y</v>
      </c>
      <c r="C467" s="3" t="s">
        <v>5411</v>
      </c>
      <c r="D467" s="3" t="s">
        <v>5396</v>
      </c>
      <c r="E467" s="3" t="s">
        <v>20</v>
      </c>
      <c r="F467" s="3" t="s">
        <v>21</v>
      </c>
      <c r="G467" s="3" t="s">
        <v>121</v>
      </c>
      <c r="H467" s="4">
        <v>45180</v>
      </c>
      <c r="I467" s="82" t="s">
        <v>5299</v>
      </c>
      <c r="J467" s="82" t="s">
        <v>23</v>
      </c>
      <c r="K467" s="82" t="s">
        <v>51</v>
      </c>
      <c r="L467" s="82" t="s">
        <v>25</v>
      </c>
      <c r="M467" s="82" t="s">
        <v>5342</v>
      </c>
      <c r="N467" s="82" t="s">
        <v>7069</v>
      </c>
      <c r="O467" s="82" t="s">
        <v>5313</v>
      </c>
      <c r="P467" s="82" t="s">
        <v>5397</v>
      </c>
      <c r="Q467" s="82" t="s">
        <v>26</v>
      </c>
      <c r="R467" s="82" t="s">
        <v>5401</v>
      </c>
      <c r="S467" s="82" t="s">
        <v>27</v>
      </c>
      <c r="T467" s="82" t="s">
        <v>27</v>
      </c>
      <c r="U467" s="82" t="s">
        <v>27</v>
      </c>
      <c r="V467" s="82" t="s">
        <v>27</v>
      </c>
      <c r="W467" s="2" t="str">
        <f t="shared" si="20"/>
        <v>CNNKGNDetention</v>
      </c>
      <c r="X467" s="26"/>
    </row>
    <row r="468" spans="1:24" s="32" customFormat="1" ht="15">
      <c r="A468" s="2">
        <f>+IF(B468="N","",IF(COUNTIF(B:B,B468)&gt;1,COUNTIF(B$3:B468,B468),""))</f>
        <v>3</v>
      </c>
      <c r="B468" s="2" t="str">
        <f>+IF(F468="Detention",IF(G468&amp;E468='Import Demurrage Detention'!$G$2&amp;'Import Demurrage Detention'!$C$3,"Y","N"),IF(G468&amp;E468='Import Demurrage Detention'!$H$2&amp;'Import Demurrage Detention'!$C$3,"Y","N"))</f>
        <v>Y</v>
      </c>
      <c r="C468" s="3" t="s">
        <v>5411</v>
      </c>
      <c r="D468" s="3" t="s">
        <v>5396</v>
      </c>
      <c r="E468" s="3" t="s">
        <v>20</v>
      </c>
      <c r="F468" s="3" t="s">
        <v>21</v>
      </c>
      <c r="G468" s="3" t="s">
        <v>121</v>
      </c>
      <c r="H468" s="4">
        <v>45180</v>
      </c>
      <c r="I468" s="82" t="s">
        <v>5299</v>
      </c>
      <c r="J468" s="82" t="s">
        <v>23</v>
      </c>
      <c r="K468" s="82" t="s">
        <v>5389</v>
      </c>
      <c r="L468" s="82" t="s">
        <v>25</v>
      </c>
      <c r="M468" s="82" t="s">
        <v>5342</v>
      </c>
      <c r="N468" s="82" t="s">
        <v>7068</v>
      </c>
      <c r="O468" s="82" t="s">
        <v>5313</v>
      </c>
      <c r="P468" s="82" t="s">
        <v>5401</v>
      </c>
      <c r="Q468" s="82" t="s">
        <v>26</v>
      </c>
      <c r="R468" s="82" t="s">
        <v>5402</v>
      </c>
      <c r="S468" s="82" t="s">
        <v>27</v>
      </c>
      <c r="T468" s="82" t="s">
        <v>27</v>
      </c>
      <c r="U468" s="82" t="s">
        <v>27</v>
      </c>
      <c r="V468" s="82" t="s">
        <v>27</v>
      </c>
      <c r="W468" s="2" t="str">
        <f t="shared" ref="W468:W469" si="24">+G468&amp;E468&amp;F468</f>
        <v>CNNKGNDetention</v>
      </c>
      <c r="X468" s="26"/>
    </row>
    <row r="469" spans="1:24" s="32" customFormat="1" ht="15">
      <c r="A469" s="2">
        <f>+IF(B469="N","",IF(COUNTIF(B:B,B469)&gt;1,COUNTIF(B$3:B469,B469),""))</f>
        <v>4</v>
      </c>
      <c r="B469" s="2" t="str">
        <f>+IF(F469="Detention",IF(G469&amp;E469='Import Demurrage Detention'!$G$2&amp;'Import Demurrage Detention'!$C$3,"Y","N"),IF(G469&amp;E469='Import Demurrage Detention'!$H$2&amp;'Import Demurrage Detention'!$C$3,"Y","N"))</f>
        <v>Y</v>
      </c>
      <c r="C469" s="3" t="s">
        <v>5411</v>
      </c>
      <c r="D469" s="3" t="s">
        <v>5396</v>
      </c>
      <c r="E469" s="3" t="s">
        <v>20</v>
      </c>
      <c r="F469" s="3" t="s">
        <v>21</v>
      </c>
      <c r="G469" s="3" t="s">
        <v>121</v>
      </c>
      <c r="H469" s="4">
        <v>45180</v>
      </c>
      <c r="I469" s="82" t="s">
        <v>5299</v>
      </c>
      <c r="J469" s="82" t="s">
        <v>23</v>
      </c>
      <c r="K469" s="82" t="s">
        <v>44</v>
      </c>
      <c r="L469" s="82" t="s">
        <v>25</v>
      </c>
      <c r="M469" s="82" t="s">
        <v>5342</v>
      </c>
      <c r="N469" s="82" t="s">
        <v>7068</v>
      </c>
      <c r="O469" s="82" t="s">
        <v>5313</v>
      </c>
      <c r="P469" s="82" t="s">
        <v>5401</v>
      </c>
      <c r="Q469" s="82" t="s">
        <v>26</v>
      </c>
      <c r="R469" s="82" t="s">
        <v>5402</v>
      </c>
      <c r="S469" s="82" t="s">
        <v>27</v>
      </c>
      <c r="T469" s="82" t="s">
        <v>27</v>
      </c>
      <c r="U469" s="82" t="s">
        <v>27</v>
      </c>
      <c r="V469" s="82" t="s">
        <v>27</v>
      </c>
      <c r="W469" s="2" t="str">
        <f t="shared" si="24"/>
        <v>CNNKGNDetention</v>
      </c>
      <c r="X469" s="26"/>
    </row>
    <row r="470" spans="1:24" s="32" customFormat="1" ht="15">
      <c r="A470" s="2">
        <f>+IF(B470="N","",IF(COUNTIF(B:B,B470)&gt;1,COUNTIF(B$3:B470,B470),""))</f>
        <v>5</v>
      </c>
      <c r="B470" s="2" t="str">
        <f>+IF(F470="Detention",IF(G470&amp;E470='Import Demurrage Detention'!$G$2&amp;'Import Demurrage Detention'!$C$3,"Y","N"),IF(G470&amp;E470='Import Demurrage Detention'!$H$2&amp;'Import Demurrage Detention'!$C$3,"Y","N"))</f>
        <v>Y</v>
      </c>
      <c r="C470" s="3" t="s">
        <v>5411</v>
      </c>
      <c r="D470" s="3" t="s">
        <v>5396</v>
      </c>
      <c r="E470" s="3" t="s">
        <v>20</v>
      </c>
      <c r="F470" s="3" t="s">
        <v>21</v>
      </c>
      <c r="G470" s="3" t="s">
        <v>121</v>
      </c>
      <c r="H470" s="4">
        <v>45180</v>
      </c>
      <c r="I470" s="82" t="s">
        <v>5299</v>
      </c>
      <c r="J470" s="82" t="s">
        <v>23</v>
      </c>
      <c r="K470" s="82" t="s">
        <v>5390</v>
      </c>
      <c r="L470" s="82" t="s">
        <v>25</v>
      </c>
      <c r="M470" s="82" t="s">
        <v>5342</v>
      </c>
      <c r="N470" s="82" t="s">
        <v>7070</v>
      </c>
      <c r="O470" s="82" t="s">
        <v>5313</v>
      </c>
      <c r="P470" s="82" t="s">
        <v>5412</v>
      </c>
      <c r="Q470" s="82" t="s">
        <v>26</v>
      </c>
      <c r="R470" s="82" t="s">
        <v>5409</v>
      </c>
      <c r="S470" s="82" t="s">
        <v>27</v>
      </c>
      <c r="T470" s="82" t="s">
        <v>27</v>
      </c>
      <c r="U470" s="82" t="s">
        <v>27</v>
      </c>
      <c r="V470" s="82" t="s">
        <v>27</v>
      </c>
      <c r="W470" s="2" t="str">
        <f t="shared" si="20"/>
        <v>CNNKGNDetention</v>
      </c>
      <c r="X470" s="26"/>
    </row>
    <row r="471" spans="1:24" s="32" customFormat="1" ht="15">
      <c r="A471" s="2">
        <f>+IF(B471="N","",IF(COUNTIF(B:B,B471)&gt;1,COUNTIF(B$3:B471,B471),""))</f>
        <v>6</v>
      </c>
      <c r="B471" s="2" t="str">
        <f>+IF(F471="Detention",IF(G471&amp;E471='Import Demurrage Detention'!$G$2&amp;'Import Demurrage Detention'!$C$3,"Y","N"),IF(G471&amp;E471='Import Demurrage Detention'!$H$2&amp;'Import Demurrage Detention'!$C$3,"Y","N"))</f>
        <v>Y</v>
      </c>
      <c r="C471" s="3" t="s">
        <v>5411</v>
      </c>
      <c r="D471" s="3" t="s">
        <v>5396</v>
      </c>
      <c r="E471" s="3" t="s">
        <v>20</v>
      </c>
      <c r="F471" s="3" t="s">
        <v>21</v>
      </c>
      <c r="G471" s="3" t="s">
        <v>121</v>
      </c>
      <c r="H471" s="4">
        <v>45180</v>
      </c>
      <c r="I471" s="82" t="s">
        <v>5299</v>
      </c>
      <c r="J471" s="82" t="s">
        <v>23</v>
      </c>
      <c r="K471" s="82" t="s">
        <v>5391</v>
      </c>
      <c r="L471" s="82" t="s">
        <v>25</v>
      </c>
      <c r="M471" s="82" t="s">
        <v>5342</v>
      </c>
      <c r="N471" s="82" t="s">
        <v>7070</v>
      </c>
      <c r="O471" s="82" t="s">
        <v>5313</v>
      </c>
      <c r="P471" s="82" t="s">
        <v>5412</v>
      </c>
      <c r="Q471" s="82" t="s">
        <v>26</v>
      </c>
      <c r="R471" s="82" t="s">
        <v>5409</v>
      </c>
      <c r="S471" s="82" t="s">
        <v>27</v>
      </c>
      <c r="T471" s="82" t="s">
        <v>27</v>
      </c>
      <c r="U471" s="82" t="s">
        <v>27</v>
      </c>
      <c r="V471" s="82" t="s">
        <v>27</v>
      </c>
      <c r="W471" s="2" t="str">
        <f t="shared" si="20"/>
        <v>CNNKGNDetention</v>
      </c>
      <c r="X471" s="26"/>
    </row>
    <row r="472" spans="1:24" s="32" customFormat="1" ht="15">
      <c r="A472" s="2" t="str">
        <f>+IF(B472="N","",IF(COUNTIF(B:B,B472)&gt;1,COUNTIF(B$3:B472,B472),""))</f>
        <v/>
      </c>
      <c r="B472" s="2" t="str">
        <f>+IF(F472="Detention",IF(G472&amp;E472='Import Demurrage Detention'!$G$2&amp;'Import Demurrage Detention'!$C$3,"Y","N"),IF(G472&amp;E472='Import Demurrage Detention'!$H$2&amp;'Import Demurrage Detention'!$C$3,"Y","N"))</f>
        <v>N</v>
      </c>
      <c r="C472" s="3" t="s">
        <v>5411</v>
      </c>
      <c r="D472" s="3" t="s">
        <v>5396</v>
      </c>
      <c r="E472" s="3" t="s">
        <v>20</v>
      </c>
      <c r="F472" s="3" t="s">
        <v>21</v>
      </c>
      <c r="G472" s="3" t="s">
        <v>122</v>
      </c>
      <c r="H472" s="4">
        <v>45180</v>
      </c>
      <c r="I472" s="82" t="s">
        <v>5299</v>
      </c>
      <c r="J472" s="82" t="s">
        <v>23</v>
      </c>
      <c r="K472" s="82" t="s">
        <v>24</v>
      </c>
      <c r="L472" s="82" t="s">
        <v>25</v>
      </c>
      <c r="M472" s="82" t="s">
        <v>5342</v>
      </c>
      <c r="N472" s="82" t="s">
        <v>7069</v>
      </c>
      <c r="O472" s="82" t="s">
        <v>5313</v>
      </c>
      <c r="P472" s="82" t="s">
        <v>5397</v>
      </c>
      <c r="Q472" s="82" t="s">
        <v>26</v>
      </c>
      <c r="R472" s="82" t="s">
        <v>5401</v>
      </c>
      <c r="S472" s="82" t="s">
        <v>27</v>
      </c>
      <c r="T472" s="82" t="s">
        <v>27</v>
      </c>
      <c r="U472" s="82" t="s">
        <v>27</v>
      </c>
      <c r="V472" s="82" t="s">
        <v>27</v>
      </c>
      <c r="W472" s="2" t="str">
        <f t="shared" si="20"/>
        <v>CNNPONDetention</v>
      </c>
      <c r="X472" s="26"/>
    </row>
    <row r="473" spans="1:24" s="32" customFormat="1" ht="15">
      <c r="A473" s="2" t="str">
        <f>+IF(B473="N","",IF(COUNTIF(B:B,B473)&gt;1,COUNTIF(B$3:B473,B473),""))</f>
        <v/>
      </c>
      <c r="B473" s="2" t="str">
        <f>+IF(F473="Detention",IF(G473&amp;E473='Import Demurrage Detention'!$G$2&amp;'Import Demurrage Detention'!$C$3,"Y","N"),IF(G473&amp;E473='Import Demurrage Detention'!$H$2&amp;'Import Demurrage Detention'!$C$3,"Y","N"))</f>
        <v>N</v>
      </c>
      <c r="C473" s="3" t="s">
        <v>5411</v>
      </c>
      <c r="D473" s="3" t="s">
        <v>5396</v>
      </c>
      <c r="E473" s="3" t="s">
        <v>20</v>
      </c>
      <c r="F473" s="3" t="s">
        <v>21</v>
      </c>
      <c r="G473" s="3" t="s">
        <v>122</v>
      </c>
      <c r="H473" s="4">
        <v>45180</v>
      </c>
      <c r="I473" s="82" t="s">
        <v>5299</v>
      </c>
      <c r="J473" s="82" t="s">
        <v>23</v>
      </c>
      <c r="K473" s="82" t="s">
        <v>51</v>
      </c>
      <c r="L473" s="82" t="s">
        <v>25</v>
      </c>
      <c r="M473" s="82" t="s">
        <v>5342</v>
      </c>
      <c r="N473" s="82" t="s">
        <v>7069</v>
      </c>
      <c r="O473" s="82" t="s">
        <v>5313</v>
      </c>
      <c r="P473" s="82" t="s">
        <v>5397</v>
      </c>
      <c r="Q473" s="82" t="s">
        <v>26</v>
      </c>
      <c r="R473" s="82" t="s">
        <v>5401</v>
      </c>
      <c r="S473" s="82" t="s">
        <v>27</v>
      </c>
      <c r="T473" s="82" t="s">
        <v>27</v>
      </c>
      <c r="U473" s="82" t="s">
        <v>27</v>
      </c>
      <c r="V473" s="82" t="s">
        <v>27</v>
      </c>
      <c r="W473" s="2" t="str">
        <f t="shared" si="20"/>
        <v>CNNPONDetention</v>
      </c>
      <c r="X473" s="26"/>
    </row>
    <row r="474" spans="1:24" s="32" customFormat="1" ht="15">
      <c r="A474" s="2" t="str">
        <f>+IF(B474="N","",IF(COUNTIF(B:B,B474)&gt;1,COUNTIF(B$3:B474,B474),""))</f>
        <v/>
      </c>
      <c r="B474" s="2" t="str">
        <f>+IF(F474="Detention",IF(G474&amp;E474='Import Demurrage Detention'!$G$2&amp;'Import Demurrage Detention'!$C$3,"Y","N"),IF(G474&amp;E474='Import Demurrage Detention'!$H$2&amp;'Import Demurrage Detention'!$C$3,"Y","N"))</f>
        <v>N</v>
      </c>
      <c r="C474" s="3" t="s">
        <v>5411</v>
      </c>
      <c r="D474" s="3" t="s">
        <v>5396</v>
      </c>
      <c r="E474" s="3" t="s">
        <v>20</v>
      </c>
      <c r="F474" s="3" t="s">
        <v>21</v>
      </c>
      <c r="G474" s="3" t="s">
        <v>122</v>
      </c>
      <c r="H474" s="4">
        <v>45180</v>
      </c>
      <c r="I474" s="82" t="s">
        <v>5299</v>
      </c>
      <c r="J474" s="82" t="s">
        <v>23</v>
      </c>
      <c r="K474" s="82" t="s">
        <v>5389</v>
      </c>
      <c r="L474" s="82" t="s">
        <v>25</v>
      </c>
      <c r="M474" s="82" t="s">
        <v>5342</v>
      </c>
      <c r="N474" s="82" t="s">
        <v>7068</v>
      </c>
      <c r="O474" s="82" t="s">
        <v>5313</v>
      </c>
      <c r="P474" s="82" t="s">
        <v>5401</v>
      </c>
      <c r="Q474" s="82" t="s">
        <v>26</v>
      </c>
      <c r="R474" s="82" t="s">
        <v>5402</v>
      </c>
      <c r="S474" s="82" t="s">
        <v>27</v>
      </c>
      <c r="T474" s="82" t="s">
        <v>27</v>
      </c>
      <c r="U474" s="82" t="s">
        <v>27</v>
      </c>
      <c r="V474" s="82" t="s">
        <v>27</v>
      </c>
      <c r="W474" s="2" t="str">
        <f t="shared" ref="W474:W489" si="25">+G474&amp;E474&amp;F474</f>
        <v>CNNPONDetention</v>
      </c>
      <c r="X474" s="26"/>
    </row>
    <row r="475" spans="1:24" s="32" customFormat="1" ht="15">
      <c r="A475" s="2" t="str">
        <f>+IF(B475="N","",IF(COUNTIF(B:B,B475)&gt;1,COUNTIF(B$3:B475,B475),""))</f>
        <v/>
      </c>
      <c r="B475" s="2" t="str">
        <f>+IF(F475="Detention",IF(G475&amp;E475='Import Demurrage Detention'!$G$2&amp;'Import Demurrage Detention'!$C$3,"Y","N"),IF(G475&amp;E475='Import Demurrage Detention'!$H$2&amp;'Import Demurrage Detention'!$C$3,"Y","N"))</f>
        <v>N</v>
      </c>
      <c r="C475" s="3" t="s">
        <v>5411</v>
      </c>
      <c r="D475" s="3" t="s">
        <v>5396</v>
      </c>
      <c r="E475" s="3" t="s">
        <v>20</v>
      </c>
      <c r="F475" s="3" t="s">
        <v>21</v>
      </c>
      <c r="G475" s="3" t="s">
        <v>122</v>
      </c>
      <c r="H475" s="4">
        <v>45180</v>
      </c>
      <c r="I475" s="82" t="s">
        <v>5299</v>
      </c>
      <c r="J475" s="82" t="s">
        <v>23</v>
      </c>
      <c r="K475" s="82" t="s">
        <v>44</v>
      </c>
      <c r="L475" s="82" t="s">
        <v>25</v>
      </c>
      <c r="M475" s="82" t="s">
        <v>5342</v>
      </c>
      <c r="N475" s="82" t="s">
        <v>7068</v>
      </c>
      <c r="O475" s="82" t="s">
        <v>5313</v>
      </c>
      <c r="P475" s="82" t="s">
        <v>5401</v>
      </c>
      <c r="Q475" s="82" t="s">
        <v>26</v>
      </c>
      <c r="R475" s="82" t="s">
        <v>5402</v>
      </c>
      <c r="S475" s="82" t="s">
        <v>27</v>
      </c>
      <c r="T475" s="82" t="s">
        <v>27</v>
      </c>
      <c r="U475" s="82" t="s">
        <v>27</v>
      </c>
      <c r="V475" s="82" t="s">
        <v>27</v>
      </c>
      <c r="W475" s="2" t="str">
        <f t="shared" ref="W475:W476" si="26">+G475&amp;E475&amp;F475</f>
        <v>CNNPONDetention</v>
      </c>
      <c r="X475" s="26"/>
    </row>
    <row r="476" spans="1:24" s="32" customFormat="1" ht="15">
      <c r="A476" s="2" t="str">
        <f>+IF(B476="N","",IF(COUNTIF(B:B,B476)&gt;1,COUNTIF(B$3:B476,B476),""))</f>
        <v/>
      </c>
      <c r="B476" s="2" t="str">
        <f>+IF(F476="Detention",IF(G476&amp;E476='Import Demurrage Detention'!$G$2&amp;'Import Demurrage Detention'!$C$3,"Y","N"),IF(G476&amp;E476='Import Demurrage Detention'!$H$2&amp;'Import Demurrage Detention'!$C$3,"Y","N"))</f>
        <v>N</v>
      </c>
      <c r="C476" s="3" t="s">
        <v>5411</v>
      </c>
      <c r="D476" s="3" t="s">
        <v>5396</v>
      </c>
      <c r="E476" s="3" t="s">
        <v>20</v>
      </c>
      <c r="F476" s="3" t="s">
        <v>21</v>
      </c>
      <c r="G476" s="3" t="s">
        <v>122</v>
      </c>
      <c r="H476" s="4">
        <v>45180</v>
      </c>
      <c r="I476" s="82" t="s">
        <v>5299</v>
      </c>
      <c r="J476" s="82" t="s">
        <v>23</v>
      </c>
      <c r="K476" s="82" t="s">
        <v>5390</v>
      </c>
      <c r="L476" s="82" t="s">
        <v>25</v>
      </c>
      <c r="M476" s="82" t="s">
        <v>5342</v>
      </c>
      <c r="N476" s="82" t="s">
        <v>7070</v>
      </c>
      <c r="O476" s="82" t="s">
        <v>5313</v>
      </c>
      <c r="P476" s="82" t="s">
        <v>5412</v>
      </c>
      <c r="Q476" s="82" t="s">
        <v>26</v>
      </c>
      <c r="R476" s="82" t="s">
        <v>5409</v>
      </c>
      <c r="S476" s="82" t="s">
        <v>27</v>
      </c>
      <c r="T476" s="82" t="s">
        <v>27</v>
      </c>
      <c r="U476" s="82" t="s">
        <v>27</v>
      </c>
      <c r="V476" s="82" t="s">
        <v>27</v>
      </c>
      <c r="W476" s="2" t="str">
        <f t="shared" si="26"/>
        <v>CNNPONDetention</v>
      </c>
      <c r="X476" s="26"/>
    </row>
    <row r="477" spans="1:24" s="32" customFormat="1" ht="15">
      <c r="A477" s="2" t="str">
        <f>+IF(B477="N","",IF(COUNTIF(B:B,B477)&gt;1,COUNTIF(B$3:B477,B477),""))</f>
        <v/>
      </c>
      <c r="B477" s="2" t="str">
        <f>+IF(F477="Detention",IF(G477&amp;E477='Import Demurrage Detention'!$G$2&amp;'Import Demurrage Detention'!$C$3,"Y","N"),IF(G477&amp;E477='Import Demurrage Detention'!$H$2&amp;'Import Demurrage Detention'!$C$3,"Y","N"))</f>
        <v>N</v>
      </c>
      <c r="C477" s="3" t="s">
        <v>5411</v>
      </c>
      <c r="D477" s="3" t="s">
        <v>5396</v>
      </c>
      <c r="E477" s="3" t="s">
        <v>20</v>
      </c>
      <c r="F477" s="3" t="s">
        <v>21</v>
      </c>
      <c r="G477" s="3" t="s">
        <v>122</v>
      </c>
      <c r="H477" s="4">
        <v>45180</v>
      </c>
      <c r="I477" s="82" t="s">
        <v>5299</v>
      </c>
      <c r="J477" s="82" t="s">
        <v>23</v>
      </c>
      <c r="K477" s="82" t="s">
        <v>5391</v>
      </c>
      <c r="L477" s="82" t="s">
        <v>25</v>
      </c>
      <c r="M477" s="82" t="s">
        <v>5342</v>
      </c>
      <c r="N477" s="82" t="s">
        <v>7070</v>
      </c>
      <c r="O477" s="82" t="s">
        <v>5313</v>
      </c>
      <c r="P477" s="82" t="s">
        <v>5412</v>
      </c>
      <c r="Q477" s="82" t="s">
        <v>26</v>
      </c>
      <c r="R477" s="82" t="s">
        <v>5409</v>
      </c>
      <c r="S477" s="82" t="s">
        <v>27</v>
      </c>
      <c r="T477" s="82" t="s">
        <v>27</v>
      </c>
      <c r="U477" s="82" t="s">
        <v>27</v>
      </c>
      <c r="V477" s="82" t="s">
        <v>27</v>
      </c>
      <c r="W477" s="2" t="str">
        <f t="shared" si="25"/>
        <v>CNNPONDetention</v>
      </c>
      <c r="X477" s="26"/>
    </row>
    <row r="478" spans="1:24" s="32" customFormat="1" ht="15">
      <c r="A478" s="2" t="str">
        <f>+IF(B478="N","",IF(COUNTIF(B:B,B478)&gt;1,COUNTIF(B$3:B478,B478),""))</f>
        <v/>
      </c>
      <c r="B478" s="2" t="str">
        <f>+IF(F478="Detention",IF(G478&amp;E478='Import Demurrage Detention'!$G$2&amp;'Import Demurrage Detention'!$C$3,"Y","N"),IF(G478&amp;E478='Import Demurrage Detention'!$H$2&amp;'Import Demurrage Detention'!$C$3,"Y","N"))</f>
        <v>N</v>
      </c>
      <c r="C478" s="3" t="s">
        <v>5411</v>
      </c>
      <c r="D478" s="3" t="s">
        <v>5396</v>
      </c>
      <c r="E478" s="3" t="s">
        <v>20</v>
      </c>
      <c r="F478" s="3" t="s">
        <v>21</v>
      </c>
      <c r="G478" s="3" t="s">
        <v>123</v>
      </c>
      <c r="H478" s="4">
        <v>45180</v>
      </c>
      <c r="I478" s="82" t="s">
        <v>5299</v>
      </c>
      <c r="J478" s="82" t="s">
        <v>23</v>
      </c>
      <c r="K478" s="82" t="s">
        <v>24</v>
      </c>
      <c r="L478" s="82" t="s">
        <v>25</v>
      </c>
      <c r="M478" s="82" t="s">
        <v>5342</v>
      </c>
      <c r="N478" s="82" t="s">
        <v>7069</v>
      </c>
      <c r="O478" s="82" t="s">
        <v>5313</v>
      </c>
      <c r="P478" s="82" t="s">
        <v>5397</v>
      </c>
      <c r="Q478" s="82" t="s">
        <v>26</v>
      </c>
      <c r="R478" s="82" t="s">
        <v>5401</v>
      </c>
      <c r="S478" s="82" t="s">
        <v>27</v>
      </c>
      <c r="T478" s="82" t="s">
        <v>27</v>
      </c>
      <c r="U478" s="82" t="s">
        <v>27</v>
      </c>
      <c r="V478" s="82" t="s">
        <v>27</v>
      </c>
      <c r="W478" s="2" t="str">
        <f t="shared" si="25"/>
        <v>CNSGHNDetention</v>
      </c>
      <c r="X478" s="26"/>
    </row>
    <row r="479" spans="1:24" s="32" customFormat="1" ht="15">
      <c r="A479" s="2" t="str">
        <f>+IF(B479="N","",IF(COUNTIF(B:B,B479)&gt;1,COUNTIF(B$3:B479,B479),""))</f>
        <v/>
      </c>
      <c r="B479" s="2" t="str">
        <f>+IF(F479="Detention",IF(G479&amp;E479='Import Demurrage Detention'!$G$2&amp;'Import Demurrage Detention'!$C$3,"Y","N"),IF(G479&amp;E479='Import Demurrage Detention'!$H$2&amp;'Import Demurrage Detention'!$C$3,"Y","N"))</f>
        <v>N</v>
      </c>
      <c r="C479" s="3" t="s">
        <v>5411</v>
      </c>
      <c r="D479" s="3" t="s">
        <v>5396</v>
      </c>
      <c r="E479" s="3" t="s">
        <v>20</v>
      </c>
      <c r="F479" s="3" t="s">
        <v>21</v>
      </c>
      <c r="G479" s="3" t="s">
        <v>123</v>
      </c>
      <c r="H479" s="4">
        <v>45180</v>
      </c>
      <c r="I479" s="82" t="s">
        <v>5299</v>
      </c>
      <c r="J479" s="82" t="s">
        <v>23</v>
      </c>
      <c r="K479" s="82" t="s">
        <v>51</v>
      </c>
      <c r="L479" s="82" t="s">
        <v>25</v>
      </c>
      <c r="M479" s="82" t="s">
        <v>5342</v>
      </c>
      <c r="N479" s="82" t="s">
        <v>7069</v>
      </c>
      <c r="O479" s="82" t="s">
        <v>5313</v>
      </c>
      <c r="P479" s="82" t="s">
        <v>5397</v>
      </c>
      <c r="Q479" s="82" t="s">
        <v>26</v>
      </c>
      <c r="R479" s="82" t="s">
        <v>5401</v>
      </c>
      <c r="S479" s="82" t="s">
        <v>27</v>
      </c>
      <c r="T479" s="82" t="s">
        <v>27</v>
      </c>
      <c r="U479" s="82" t="s">
        <v>27</v>
      </c>
      <c r="V479" s="82" t="s">
        <v>27</v>
      </c>
      <c r="W479" s="2" t="str">
        <f t="shared" si="25"/>
        <v>CNSGHNDetention</v>
      </c>
      <c r="X479" s="26"/>
    </row>
    <row r="480" spans="1:24" s="32" customFormat="1" ht="15">
      <c r="A480" s="2" t="str">
        <f>+IF(B480="N","",IF(COUNTIF(B:B,B480)&gt;1,COUNTIF(B$3:B480,B480),""))</f>
        <v/>
      </c>
      <c r="B480" s="2" t="str">
        <f>+IF(F480="Detention",IF(G480&amp;E480='Import Demurrage Detention'!$G$2&amp;'Import Demurrage Detention'!$C$3,"Y","N"),IF(G480&amp;E480='Import Demurrage Detention'!$H$2&amp;'Import Demurrage Detention'!$C$3,"Y","N"))</f>
        <v>N</v>
      </c>
      <c r="C480" s="3" t="s">
        <v>5411</v>
      </c>
      <c r="D480" s="3" t="s">
        <v>5396</v>
      </c>
      <c r="E480" s="3" t="s">
        <v>20</v>
      </c>
      <c r="F480" s="3" t="s">
        <v>21</v>
      </c>
      <c r="G480" s="3" t="s">
        <v>123</v>
      </c>
      <c r="H480" s="4">
        <v>45180</v>
      </c>
      <c r="I480" s="82" t="s">
        <v>5299</v>
      </c>
      <c r="J480" s="82" t="s">
        <v>23</v>
      </c>
      <c r="K480" s="82" t="s">
        <v>5389</v>
      </c>
      <c r="L480" s="82" t="s">
        <v>25</v>
      </c>
      <c r="M480" s="82" t="s">
        <v>5342</v>
      </c>
      <c r="N480" s="82" t="s">
        <v>7068</v>
      </c>
      <c r="O480" s="82" t="s">
        <v>5313</v>
      </c>
      <c r="P480" s="82" t="s">
        <v>5401</v>
      </c>
      <c r="Q480" s="82" t="s">
        <v>26</v>
      </c>
      <c r="R480" s="82" t="s">
        <v>5402</v>
      </c>
      <c r="S480" s="82" t="s">
        <v>27</v>
      </c>
      <c r="T480" s="82" t="s">
        <v>27</v>
      </c>
      <c r="U480" s="82" t="s">
        <v>27</v>
      </c>
      <c r="V480" s="82" t="s">
        <v>27</v>
      </c>
      <c r="W480" s="2" t="str">
        <f t="shared" ref="W480:W481" si="27">+G480&amp;E480&amp;F480</f>
        <v>CNSGHNDetention</v>
      </c>
      <c r="X480" s="26"/>
    </row>
    <row r="481" spans="1:24" s="32" customFormat="1" ht="15">
      <c r="A481" s="2" t="str">
        <f>+IF(B481="N","",IF(COUNTIF(B:B,B481)&gt;1,COUNTIF(B$3:B481,B481),""))</f>
        <v/>
      </c>
      <c r="B481" s="2" t="str">
        <f>+IF(F481="Detention",IF(G481&amp;E481='Import Demurrage Detention'!$G$2&amp;'Import Demurrage Detention'!$C$3,"Y","N"),IF(G481&amp;E481='Import Demurrage Detention'!$H$2&amp;'Import Demurrage Detention'!$C$3,"Y","N"))</f>
        <v>N</v>
      </c>
      <c r="C481" s="3" t="s">
        <v>5411</v>
      </c>
      <c r="D481" s="3" t="s">
        <v>5396</v>
      </c>
      <c r="E481" s="3" t="s">
        <v>20</v>
      </c>
      <c r="F481" s="3" t="s">
        <v>21</v>
      </c>
      <c r="G481" s="3" t="s">
        <v>123</v>
      </c>
      <c r="H481" s="4">
        <v>45180</v>
      </c>
      <c r="I481" s="82" t="s">
        <v>5299</v>
      </c>
      <c r="J481" s="82" t="s">
        <v>23</v>
      </c>
      <c r="K481" s="82" t="s">
        <v>44</v>
      </c>
      <c r="L481" s="82" t="s">
        <v>25</v>
      </c>
      <c r="M481" s="82" t="s">
        <v>5342</v>
      </c>
      <c r="N481" s="82" t="s">
        <v>7068</v>
      </c>
      <c r="O481" s="82" t="s">
        <v>5313</v>
      </c>
      <c r="P481" s="82" t="s">
        <v>5401</v>
      </c>
      <c r="Q481" s="82" t="s">
        <v>26</v>
      </c>
      <c r="R481" s="82" t="s">
        <v>5402</v>
      </c>
      <c r="S481" s="82" t="s">
        <v>27</v>
      </c>
      <c r="T481" s="82" t="s">
        <v>27</v>
      </c>
      <c r="U481" s="82" t="s">
        <v>27</v>
      </c>
      <c r="V481" s="82" t="s">
        <v>27</v>
      </c>
      <c r="W481" s="2" t="str">
        <f t="shared" si="27"/>
        <v>CNSGHNDetention</v>
      </c>
      <c r="X481" s="26"/>
    </row>
    <row r="482" spans="1:24" s="32" customFormat="1" ht="15">
      <c r="A482" s="2" t="str">
        <f>+IF(B482="N","",IF(COUNTIF(B:B,B482)&gt;1,COUNTIF(B$3:B482,B482),""))</f>
        <v/>
      </c>
      <c r="B482" s="2" t="str">
        <f>+IF(F482="Detention",IF(G482&amp;E482='Import Demurrage Detention'!$G$2&amp;'Import Demurrage Detention'!$C$3,"Y","N"),IF(G482&amp;E482='Import Demurrage Detention'!$H$2&amp;'Import Demurrage Detention'!$C$3,"Y","N"))</f>
        <v>N</v>
      </c>
      <c r="C482" s="3" t="s">
        <v>5411</v>
      </c>
      <c r="D482" s="3" t="s">
        <v>5396</v>
      </c>
      <c r="E482" s="3" t="s">
        <v>20</v>
      </c>
      <c r="F482" s="3" t="s">
        <v>21</v>
      </c>
      <c r="G482" s="3" t="s">
        <v>123</v>
      </c>
      <c r="H482" s="4">
        <v>45180</v>
      </c>
      <c r="I482" s="82" t="s">
        <v>5299</v>
      </c>
      <c r="J482" s="82" t="s">
        <v>23</v>
      </c>
      <c r="K482" s="82" t="s">
        <v>5390</v>
      </c>
      <c r="L482" s="82" t="s">
        <v>25</v>
      </c>
      <c r="M482" s="82" t="s">
        <v>5342</v>
      </c>
      <c r="N482" s="82" t="s">
        <v>7070</v>
      </c>
      <c r="O482" s="82" t="s">
        <v>5313</v>
      </c>
      <c r="P482" s="82" t="s">
        <v>5412</v>
      </c>
      <c r="Q482" s="82" t="s">
        <v>26</v>
      </c>
      <c r="R482" s="82" t="s">
        <v>5409</v>
      </c>
      <c r="S482" s="82" t="s">
        <v>27</v>
      </c>
      <c r="T482" s="82" t="s">
        <v>27</v>
      </c>
      <c r="U482" s="82" t="s">
        <v>27</v>
      </c>
      <c r="V482" s="82" t="s">
        <v>27</v>
      </c>
      <c r="W482" s="2" t="str">
        <f t="shared" si="25"/>
        <v>CNSGHNDetention</v>
      </c>
      <c r="X482" s="26"/>
    </row>
    <row r="483" spans="1:24" s="32" customFormat="1" ht="15">
      <c r="A483" s="2" t="str">
        <f>+IF(B483="N","",IF(COUNTIF(B:B,B483)&gt;1,COUNTIF(B$3:B483,B483),""))</f>
        <v/>
      </c>
      <c r="B483" s="2" t="str">
        <f>+IF(F483="Detention",IF(G483&amp;E483='Import Demurrage Detention'!$G$2&amp;'Import Demurrage Detention'!$C$3,"Y","N"),IF(G483&amp;E483='Import Demurrage Detention'!$H$2&amp;'Import Demurrage Detention'!$C$3,"Y","N"))</f>
        <v>N</v>
      </c>
      <c r="C483" s="3" t="s">
        <v>5411</v>
      </c>
      <c r="D483" s="3" t="s">
        <v>5396</v>
      </c>
      <c r="E483" s="3" t="s">
        <v>20</v>
      </c>
      <c r="F483" s="3" t="s">
        <v>21</v>
      </c>
      <c r="G483" s="3" t="s">
        <v>123</v>
      </c>
      <c r="H483" s="4">
        <v>45180</v>
      </c>
      <c r="I483" s="82" t="s">
        <v>5299</v>
      </c>
      <c r="J483" s="82" t="s">
        <v>23</v>
      </c>
      <c r="K483" s="82" t="s">
        <v>5391</v>
      </c>
      <c r="L483" s="82" t="s">
        <v>25</v>
      </c>
      <c r="M483" s="82" t="s">
        <v>5342</v>
      </c>
      <c r="N483" s="82" t="s">
        <v>7070</v>
      </c>
      <c r="O483" s="82" t="s">
        <v>5313</v>
      </c>
      <c r="P483" s="82" t="s">
        <v>5412</v>
      </c>
      <c r="Q483" s="82" t="s">
        <v>26</v>
      </c>
      <c r="R483" s="82" t="s">
        <v>5409</v>
      </c>
      <c r="S483" s="82" t="s">
        <v>27</v>
      </c>
      <c r="T483" s="82" t="s">
        <v>27</v>
      </c>
      <c r="U483" s="82" t="s">
        <v>27</v>
      </c>
      <c r="V483" s="82" t="s">
        <v>27</v>
      </c>
      <c r="W483" s="2" t="str">
        <f t="shared" si="25"/>
        <v>CNSGHNDetention</v>
      </c>
      <c r="X483" s="26"/>
    </row>
    <row r="484" spans="1:24" s="32" customFormat="1" ht="15">
      <c r="A484" s="2" t="str">
        <f>+IF(B484="N","",IF(COUNTIF(B:B,B484)&gt;1,COUNTIF(B$3:B484,B484),""))</f>
        <v/>
      </c>
      <c r="B484" s="2" t="str">
        <f>+IF(F484="Detention",IF(G484&amp;E484='Import Demurrage Detention'!$G$2&amp;'Import Demurrage Detention'!$C$3,"Y","N"),IF(G484&amp;E484='Import Demurrage Detention'!$H$2&amp;'Import Demurrage Detention'!$C$3,"Y","N"))</f>
        <v>N</v>
      </c>
      <c r="C484" s="3" t="s">
        <v>5411</v>
      </c>
      <c r="D484" s="3" t="s">
        <v>5396</v>
      </c>
      <c r="E484" s="3" t="s">
        <v>20</v>
      </c>
      <c r="F484" s="3" t="s">
        <v>21</v>
      </c>
      <c r="G484" s="3" t="s">
        <v>126</v>
      </c>
      <c r="H484" s="4">
        <v>45180</v>
      </c>
      <c r="I484" s="82" t="s">
        <v>5299</v>
      </c>
      <c r="J484" s="82" t="s">
        <v>23</v>
      </c>
      <c r="K484" s="82" t="s">
        <v>24</v>
      </c>
      <c r="L484" s="82" t="s">
        <v>25</v>
      </c>
      <c r="M484" s="82" t="s">
        <v>5342</v>
      </c>
      <c r="N484" s="82" t="s">
        <v>7069</v>
      </c>
      <c r="O484" s="82" t="s">
        <v>5313</v>
      </c>
      <c r="P484" s="82" t="s">
        <v>5397</v>
      </c>
      <c r="Q484" s="82" t="s">
        <v>26</v>
      </c>
      <c r="R484" s="82" t="s">
        <v>5401</v>
      </c>
      <c r="S484" s="82" t="s">
        <v>27</v>
      </c>
      <c r="T484" s="82" t="s">
        <v>27</v>
      </c>
      <c r="U484" s="82" t="s">
        <v>27</v>
      </c>
      <c r="V484" s="82" t="s">
        <v>27</v>
      </c>
      <c r="W484" s="2" t="str">
        <f t="shared" si="25"/>
        <v>CNXIMNDetention</v>
      </c>
      <c r="X484" s="26"/>
    </row>
    <row r="485" spans="1:24" s="32" customFormat="1" ht="15">
      <c r="A485" s="2" t="str">
        <f>+IF(B485="N","",IF(COUNTIF(B:B,B485)&gt;1,COUNTIF(B$3:B485,B485),""))</f>
        <v/>
      </c>
      <c r="B485" s="2" t="str">
        <f>+IF(F485="Detention",IF(G485&amp;E485='Import Demurrage Detention'!$G$2&amp;'Import Demurrage Detention'!$C$3,"Y","N"),IF(G485&amp;E485='Import Demurrage Detention'!$H$2&amp;'Import Demurrage Detention'!$C$3,"Y","N"))</f>
        <v>N</v>
      </c>
      <c r="C485" s="3" t="s">
        <v>5411</v>
      </c>
      <c r="D485" s="3" t="s">
        <v>5396</v>
      </c>
      <c r="E485" s="3" t="s">
        <v>20</v>
      </c>
      <c r="F485" s="3" t="s">
        <v>21</v>
      </c>
      <c r="G485" s="3" t="s">
        <v>126</v>
      </c>
      <c r="H485" s="4">
        <v>45180</v>
      </c>
      <c r="I485" s="82" t="s">
        <v>5299</v>
      </c>
      <c r="J485" s="82" t="s">
        <v>23</v>
      </c>
      <c r="K485" s="82" t="s">
        <v>51</v>
      </c>
      <c r="L485" s="82" t="s">
        <v>25</v>
      </c>
      <c r="M485" s="82" t="s">
        <v>5342</v>
      </c>
      <c r="N485" s="82" t="s">
        <v>7069</v>
      </c>
      <c r="O485" s="82" t="s">
        <v>5313</v>
      </c>
      <c r="P485" s="82" t="s">
        <v>5397</v>
      </c>
      <c r="Q485" s="82" t="s">
        <v>26</v>
      </c>
      <c r="R485" s="82" t="s">
        <v>5401</v>
      </c>
      <c r="S485" s="82" t="s">
        <v>27</v>
      </c>
      <c r="T485" s="82" t="s">
        <v>27</v>
      </c>
      <c r="U485" s="82" t="s">
        <v>27</v>
      </c>
      <c r="V485" s="82" t="s">
        <v>27</v>
      </c>
      <c r="W485" s="2" t="str">
        <f t="shared" si="25"/>
        <v>CNXIMNDetention</v>
      </c>
      <c r="X485" s="26"/>
    </row>
    <row r="486" spans="1:24" s="32" customFormat="1" ht="15">
      <c r="A486" s="2" t="str">
        <f>+IF(B486="N","",IF(COUNTIF(B:B,B486)&gt;1,COUNTIF(B$3:B486,B486),""))</f>
        <v/>
      </c>
      <c r="B486" s="2" t="str">
        <f>+IF(F486="Detention",IF(G486&amp;E486='Import Demurrage Detention'!$G$2&amp;'Import Demurrage Detention'!$C$3,"Y","N"),IF(G486&amp;E486='Import Demurrage Detention'!$H$2&amp;'Import Demurrage Detention'!$C$3,"Y","N"))</f>
        <v>N</v>
      </c>
      <c r="C486" s="3" t="s">
        <v>5411</v>
      </c>
      <c r="D486" s="3" t="s">
        <v>5396</v>
      </c>
      <c r="E486" s="3" t="s">
        <v>20</v>
      </c>
      <c r="F486" s="3" t="s">
        <v>21</v>
      </c>
      <c r="G486" s="3" t="s">
        <v>126</v>
      </c>
      <c r="H486" s="4">
        <v>45180</v>
      </c>
      <c r="I486" s="82" t="s">
        <v>5299</v>
      </c>
      <c r="J486" s="82" t="s">
        <v>23</v>
      </c>
      <c r="K486" s="82" t="s">
        <v>5389</v>
      </c>
      <c r="L486" s="82" t="s">
        <v>25</v>
      </c>
      <c r="M486" s="82" t="s">
        <v>5342</v>
      </c>
      <c r="N486" s="82" t="s">
        <v>7068</v>
      </c>
      <c r="O486" s="82" t="s">
        <v>5313</v>
      </c>
      <c r="P486" s="82" t="s">
        <v>5401</v>
      </c>
      <c r="Q486" s="82" t="s">
        <v>26</v>
      </c>
      <c r="R486" s="82" t="s">
        <v>5402</v>
      </c>
      <c r="S486" s="82" t="s">
        <v>27</v>
      </c>
      <c r="T486" s="82" t="s">
        <v>27</v>
      </c>
      <c r="U486" s="82" t="s">
        <v>27</v>
      </c>
      <c r="V486" s="82" t="s">
        <v>27</v>
      </c>
      <c r="W486" s="2" t="str">
        <f t="shared" ref="W486:W487" si="28">+G486&amp;E486&amp;F486</f>
        <v>CNXIMNDetention</v>
      </c>
      <c r="X486" s="26"/>
    </row>
    <row r="487" spans="1:24" s="32" customFormat="1" ht="15">
      <c r="A487" s="2" t="str">
        <f>+IF(B487="N","",IF(COUNTIF(B:B,B487)&gt;1,COUNTIF(B$3:B487,B487),""))</f>
        <v/>
      </c>
      <c r="B487" s="2" t="str">
        <f>+IF(F487="Detention",IF(G487&amp;E487='Import Demurrage Detention'!$G$2&amp;'Import Demurrage Detention'!$C$3,"Y","N"),IF(G487&amp;E487='Import Demurrage Detention'!$H$2&amp;'Import Demurrage Detention'!$C$3,"Y","N"))</f>
        <v>N</v>
      </c>
      <c r="C487" s="3" t="s">
        <v>5411</v>
      </c>
      <c r="D487" s="3" t="s">
        <v>5396</v>
      </c>
      <c r="E487" s="3" t="s">
        <v>20</v>
      </c>
      <c r="F487" s="3" t="s">
        <v>21</v>
      </c>
      <c r="G487" s="3" t="s">
        <v>126</v>
      </c>
      <c r="H487" s="4">
        <v>45180</v>
      </c>
      <c r="I487" s="82" t="s">
        <v>5299</v>
      </c>
      <c r="J487" s="82" t="s">
        <v>23</v>
      </c>
      <c r="K487" s="82" t="s">
        <v>44</v>
      </c>
      <c r="L487" s="82" t="s">
        <v>25</v>
      </c>
      <c r="M487" s="82" t="s">
        <v>5342</v>
      </c>
      <c r="N487" s="82" t="s">
        <v>7068</v>
      </c>
      <c r="O487" s="82" t="s">
        <v>5313</v>
      </c>
      <c r="P487" s="82" t="s">
        <v>5401</v>
      </c>
      <c r="Q487" s="82" t="s">
        <v>26</v>
      </c>
      <c r="R487" s="82" t="s">
        <v>5402</v>
      </c>
      <c r="S487" s="82" t="s">
        <v>27</v>
      </c>
      <c r="T487" s="82" t="s">
        <v>27</v>
      </c>
      <c r="U487" s="82" t="s">
        <v>27</v>
      </c>
      <c r="V487" s="82" t="s">
        <v>27</v>
      </c>
      <c r="W487" s="2" t="str">
        <f t="shared" si="28"/>
        <v>CNXIMNDetention</v>
      </c>
      <c r="X487" s="26"/>
    </row>
    <row r="488" spans="1:24" s="32" customFormat="1" ht="15">
      <c r="A488" s="2" t="str">
        <f>+IF(B488="N","",IF(COUNTIF(B:B,B488)&gt;1,COUNTIF(B$3:B488,B488),""))</f>
        <v/>
      </c>
      <c r="B488" s="2" t="str">
        <f>+IF(F488="Detention",IF(G488&amp;E488='Import Demurrage Detention'!$G$2&amp;'Import Demurrage Detention'!$C$3,"Y","N"),IF(G488&amp;E488='Import Demurrage Detention'!$H$2&amp;'Import Demurrage Detention'!$C$3,"Y","N"))</f>
        <v>N</v>
      </c>
      <c r="C488" s="3" t="s">
        <v>5411</v>
      </c>
      <c r="D488" s="3" t="s">
        <v>5396</v>
      </c>
      <c r="E488" s="3" t="s">
        <v>20</v>
      </c>
      <c r="F488" s="3" t="s">
        <v>21</v>
      </c>
      <c r="G488" s="3" t="s">
        <v>126</v>
      </c>
      <c r="H488" s="4">
        <v>45180</v>
      </c>
      <c r="I488" s="82" t="s">
        <v>5299</v>
      </c>
      <c r="J488" s="82" t="s">
        <v>23</v>
      </c>
      <c r="K488" s="82" t="s">
        <v>5390</v>
      </c>
      <c r="L488" s="82" t="s">
        <v>25</v>
      </c>
      <c r="M488" s="82" t="s">
        <v>5342</v>
      </c>
      <c r="N488" s="82" t="s">
        <v>7070</v>
      </c>
      <c r="O488" s="82" t="s">
        <v>5313</v>
      </c>
      <c r="P488" s="82" t="s">
        <v>5412</v>
      </c>
      <c r="Q488" s="82" t="s">
        <v>26</v>
      </c>
      <c r="R488" s="82" t="s">
        <v>5409</v>
      </c>
      <c r="S488" s="82" t="s">
        <v>27</v>
      </c>
      <c r="T488" s="82" t="s">
        <v>27</v>
      </c>
      <c r="U488" s="82" t="s">
        <v>27</v>
      </c>
      <c r="V488" s="82" t="s">
        <v>27</v>
      </c>
      <c r="W488" s="2" t="str">
        <f t="shared" si="25"/>
        <v>CNXIMNDetention</v>
      </c>
      <c r="X488" s="26"/>
    </row>
    <row r="489" spans="1:24" s="32" customFormat="1" ht="15">
      <c r="A489" s="2" t="str">
        <f>+IF(B489="N","",IF(COUNTIF(B:B,B489)&gt;1,COUNTIF(B$3:B489,B489),""))</f>
        <v/>
      </c>
      <c r="B489" s="2" t="str">
        <f>+IF(F489="Detention",IF(G489&amp;E489='Import Demurrage Detention'!$G$2&amp;'Import Demurrage Detention'!$C$3,"Y","N"),IF(G489&amp;E489='Import Demurrage Detention'!$H$2&amp;'Import Demurrage Detention'!$C$3,"Y","N"))</f>
        <v>N</v>
      </c>
      <c r="C489" s="3" t="s">
        <v>5411</v>
      </c>
      <c r="D489" s="3" t="s">
        <v>5396</v>
      </c>
      <c r="E489" s="3" t="s">
        <v>20</v>
      </c>
      <c r="F489" s="3" t="s">
        <v>21</v>
      </c>
      <c r="G489" s="3" t="s">
        <v>126</v>
      </c>
      <c r="H489" s="4">
        <v>45180</v>
      </c>
      <c r="I489" s="82" t="s">
        <v>5299</v>
      </c>
      <c r="J489" s="82" t="s">
        <v>23</v>
      </c>
      <c r="K489" s="82" t="s">
        <v>5391</v>
      </c>
      <c r="L489" s="82" t="s">
        <v>25</v>
      </c>
      <c r="M489" s="82" t="s">
        <v>5342</v>
      </c>
      <c r="N489" s="82" t="s">
        <v>7070</v>
      </c>
      <c r="O489" s="82" t="s">
        <v>5313</v>
      </c>
      <c r="P489" s="82" t="s">
        <v>5412</v>
      </c>
      <c r="Q489" s="82" t="s">
        <v>26</v>
      </c>
      <c r="R489" s="82" t="s">
        <v>5409</v>
      </c>
      <c r="S489" s="82" t="s">
        <v>27</v>
      </c>
      <c r="T489" s="82" t="s">
        <v>27</v>
      </c>
      <c r="U489" s="82" t="s">
        <v>27</v>
      </c>
      <c r="V489" s="82" t="s">
        <v>27</v>
      </c>
      <c r="W489" s="2" t="str">
        <f t="shared" si="25"/>
        <v>CNXIMNDetention</v>
      </c>
      <c r="X489" s="26"/>
    </row>
    <row r="490" spans="1:24" s="32" customFormat="1" ht="15">
      <c r="A490" s="2" t="str">
        <f>+IF(B490="N","",IF(COUNTIF(B:B,B490)&gt;1,COUNTIF(B$3:B490,B490),""))</f>
        <v/>
      </c>
      <c r="B490" s="2" t="str">
        <f>+IF(F490="Detention",IF(G490&amp;E490='Import Demurrage Detention'!$G$2&amp;'Import Demurrage Detention'!$C$3,"Y","N"),IF(G490&amp;E490='Import Demurrage Detention'!$H$2&amp;'Import Demurrage Detention'!$C$3,"Y","N"))</f>
        <v>N</v>
      </c>
      <c r="C490" s="3" t="s">
        <v>5406</v>
      </c>
      <c r="D490" s="3" t="s">
        <v>5396</v>
      </c>
      <c r="E490" s="3" t="s">
        <v>20</v>
      </c>
      <c r="F490" s="3" t="s">
        <v>21</v>
      </c>
      <c r="G490" s="3" t="s">
        <v>117</v>
      </c>
      <c r="H490" s="4">
        <v>45180</v>
      </c>
      <c r="I490" s="82" t="s">
        <v>5299</v>
      </c>
      <c r="J490" s="82" t="s">
        <v>23</v>
      </c>
      <c r="K490" s="82" t="s">
        <v>24</v>
      </c>
      <c r="L490" s="82" t="s">
        <v>25</v>
      </c>
      <c r="M490" s="82" t="s">
        <v>5342</v>
      </c>
      <c r="N490" s="82" t="s">
        <v>5403</v>
      </c>
      <c r="O490" s="82" t="s">
        <v>5313</v>
      </c>
      <c r="P490" s="82" t="s">
        <v>5404</v>
      </c>
      <c r="Q490" s="82" t="s">
        <v>26</v>
      </c>
      <c r="R490" s="82" t="s">
        <v>5407</v>
      </c>
      <c r="S490" s="82" t="s">
        <v>27</v>
      </c>
      <c r="T490" s="82" t="s">
        <v>27</v>
      </c>
      <c r="U490" s="82" t="s">
        <v>27</v>
      </c>
      <c r="V490" s="3" t="s">
        <v>27</v>
      </c>
      <c r="W490" s="2" t="str">
        <f t="shared" ref="W490:W532" si="29">+G490&amp;E490&amp;F490</f>
        <v>CNDAINDetention</v>
      </c>
      <c r="X490" s="26"/>
    </row>
    <row r="491" spans="1:24" s="32" customFormat="1" ht="15">
      <c r="A491" s="2" t="str">
        <f>+IF(B491="N","",IF(COUNTIF(B:B,B491)&gt;1,COUNTIF(B$3:B491,B491),""))</f>
        <v/>
      </c>
      <c r="B491" s="2" t="str">
        <f>+IF(F491="Detention",IF(G491&amp;E491='Import Demurrage Detention'!$G$2&amp;'Import Demurrage Detention'!$C$3,"Y","N"),IF(G491&amp;E491='Import Demurrage Detention'!$H$2&amp;'Import Demurrage Detention'!$C$3,"Y","N"))</f>
        <v>N</v>
      </c>
      <c r="C491" s="3" t="s">
        <v>5406</v>
      </c>
      <c r="D491" s="3" t="s">
        <v>5396</v>
      </c>
      <c r="E491" s="3" t="s">
        <v>20</v>
      </c>
      <c r="F491" s="3" t="s">
        <v>21</v>
      </c>
      <c r="G491" s="3" t="s">
        <v>117</v>
      </c>
      <c r="H491" s="4">
        <v>45180</v>
      </c>
      <c r="I491" s="82" t="s">
        <v>5299</v>
      </c>
      <c r="J491" s="82" t="s">
        <v>23</v>
      </c>
      <c r="K491" s="82" t="s">
        <v>51</v>
      </c>
      <c r="L491" s="82" t="s">
        <v>25</v>
      </c>
      <c r="M491" s="82" t="s">
        <v>5342</v>
      </c>
      <c r="N491" s="82" t="s">
        <v>5403</v>
      </c>
      <c r="O491" s="82" t="s">
        <v>5313</v>
      </c>
      <c r="P491" s="82" t="s">
        <v>5404</v>
      </c>
      <c r="Q491" s="82" t="s">
        <v>26</v>
      </c>
      <c r="R491" s="82" t="s">
        <v>5407</v>
      </c>
      <c r="S491" s="82" t="s">
        <v>27</v>
      </c>
      <c r="T491" s="82" t="s">
        <v>27</v>
      </c>
      <c r="U491" s="82" t="s">
        <v>27</v>
      </c>
      <c r="V491" s="3" t="s">
        <v>27</v>
      </c>
      <c r="W491" s="2" t="str">
        <f t="shared" si="29"/>
        <v>CNDAINDetention</v>
      </c>
      <c r="X491" s="26"/>
    </row>
    <row r="492" spans="1:24" s="32" customFormat="1" ht="15">
      <c r="A492" s="2" t="str">
        <f>+IF(B492="N","",IF(COUNTIF(B:B,B492)&gt;1,COUNTIF(B$3:B492,B492),""))</f>
        <v/>
      </c>
      <c r="B492" s="2" t="str">
        <f>+IF(F492="Detention",IF(G492&amp;E492='Import Demurrage Detention'!$G$2&amp;'Import Demurrage Detention'!$C$3,"Y","N"),IF(G492&amp;E492='Import Demurrage Detention'!$H$2&amp;'Import Demurrage Detention'!$C$3,"Y","N"))</f>
        <v>N</v>
      </c>
      <c r="C492" s="3" t="s">
        <v>5406</v>
      </c>
      <c r="D492" s="3" t="s">
        <v>5396</v>
      </c>
      <c r="E492" s="3" t="s">
        <v>20</v>
      </c>
      <c r="F492" s="3" t="s">
        <v>21</v>
      </c>
      <c r="G492" s="3" t="s">
        <v>117</v>
      </c>
      <c r="H492" s="4">
        <v>45180</v>
      </c>
      <c r="I492" s="82" t="s">
        <v>5299</v>
      </c>
      <c r="J492" s="82" t="s">
        <v>23</v>
      </c>
      <c r="K492" s="82" t="s">
        <v>5390</v>
      </c>
      <c r="L492" s="82" t="s">
        <v>25</v>
      </c>
      <c r="M492" s="82" t="s">
        <v>5342</v>
      </c>
      <c r="N492" s="82" t="s">
        <v>5404</v>
      </c>
      <c r="O492" s="82" t="s">
        <v>5313</v>
      </c>
      <c r="P492" s="82" t="s">
        <v>5408</v>
      </c>
      <c r="Q492" s="82" t="s">
        <v>26</v>
      </c>
      <c r="R492" s="82" t="s">
        <v>5409</v>
      </c>
      <c r="S492" s="82" t="s">
        <v>27</v>
      </c>
      <c r="T492" s="82" t="s">
        <v>27</v>
      </c>
      <c r="U492" s="82" t="s">
        <v>27</v>
      </c>
      <c r="V492" s="3" t="s">
        <v>27</v>
      </c>
      <c r="W492" s="2" t="str">
        <f t="shared" ref="W492:W493" si="30">+G492&amp;E492&amp;F492</f>
        <v>CNDAINDetention</v>
      </c>
      <c r="X492" s="26"/>
    </row>
    <row r="493" spans="1:24" s="32" customFormat="1" ht="15">
      <c r="A493" s="2" t="str">
        <f>+IF(B493="N","",IF(COUNTIF(B:B,B493)&gt;1,COUNTIF(B$3:B493,B493),""))</f>
        <v/>
      </c>
      <c r="B493" s="2" t="str">
        <f>+IF(F493="Detention",IF(G493&amp;E493='Import Demurrage Detention'!$G$2&amp;'Import Demurrage Detention'!$C$3,"Y","N"),IF(G493&amp;E493='Import Demurrage Detention'!$H$2&amp;'Import Demurrage Detention'!$C$3,"Y","N"))</f>
        <v>N</v>
      </c>
      <c r="C493" s="3" t="s">
        <v>5406</v>
      </c>
      <c r="D493" s="3" t="s">
        <v>5396</v>
      </c>
      <c r="E493" s="3" t="s">
        <v>20</v>
      </c>
      <c r="F493" s="3" t="s">
        <v>21</v>
      </c>
      <c r="G493" s="3" t="s">
        <v>117</v>
      </c>
      <c r="H493" s="4">
        <v>45180</v>
      </c>
      <c r="I493" s="82" t="s">
        <v>5299</v>
      </c>
      <c r="J493" s="82" t="s">
        <v>23</v>
      </c>
      <c r="K493" s="82" t="s">
        <v>44</v>
      </c>
      <c r="L493" s="82" t="s">
        <v>25</v>
      </c>
      <c r="M493" s="82" t="s">
        <v>5342</v>
      </c>
      <c r="N493" s="82" t="s">
        <v>5404</v>
      </c>
      <c r="O493" s="82" t="s">
        <v>5313</v>
      </c>
      <c r="P493" s="82" t="s">
        <v>5408</v>
      </c>
      <c r="Q493" s="82" t="s">
        <v>26</v>
      </c>
      <c r="R493" s="82" t="s">
        <v>5409</v>
      </c>
      <c r="S493" s="82" t="s">
        <v>27</v>
      </c>
      <c r="T493" s="82" t="s">
        <v>27</v>
      </c>
      <c r="U493" s="82" t="s">
        <v>27</v>
      </c>
      <c r="V493" s="3" t="s">
        <v>27</v>
      </c>
      <c r="W493" s="2" t="str">
        <f t="shared" si="30"/>
        <v>CNDAINDetention</v>
      </c>
      <c r="X493" s="26"/>
    </row>
    <row r="494" spans="1:24" s="32" customFormat="1" ht="15">
      <c r="A494" s="2" t="str">
        <f>+IF(B494="N","",IF(COUNTIF(B:B,B494)&gt;1,COUNTIF(B$3:B494,B494),""))</f>
        <v/>
      </c>
      <c r="B494" s="2" t="str">
        <f>+IF(F494="Detention",IF(G494&amp;E494='Import Demurrage Detention'!$G$2&amp;'Import Demurrage Detention'!$C$3,"Y","N"),IF(G494&amp;E494='Import Demurrage Detention'!$H$2&amp;'Import Demurrage Detention'!$C$3,"Y","N"))</f>
        <v>N</v>
      </c>
      <c r="C494" s="3" t="s">
        <v>5406</v>
      </c>
      <c r="D494" s="3" t="s">
        <v>5396</v>
      </c>
      <c r="E494" s="3" t="s">
        <v>20</v>
      </c>
      <c r="F494" s="3" t="s">
        <v>21</v>
      </c>
      <c r="G494" s="3" t="s">
        <v>117</v>
      </c>
      <c r="H494" s="4">
        <v>45180</v>
      </c>
      <c r="I494" s="82" t="s">
        <v>5299</v>
      </c>
      <c r="J494" s="82" t="s">
        <v>23</v>
      </c>
      <c r="K494" s="82" t="s">
        <v>5390</v>
      </c>
      <c r="L494" s="82" t="s">
        <v>25</v>
      </c>
      <c r="M494" s="82" t="s">
        <v>5342</v>
      </c>
      <c r="N494" s="82" t="s">
        <v>5404</v>
      </c>
      <c r="O494" s="82" t="s">
        <v>5313</v>
      </c>
      <c r="P494" s="82" t="s">
        <v>5408</v>
      </c>
      <c r="Q494" s="82" t="s">
        <v>26</v>
      </c>
      <c r="R494" s="82" t="s">
        <v>5410</v>
      </c>
      <c r="S494" s="82" t="s">
        <v>27</v>
      </c>
      <c r="T494" s="82" t="s">
        <v>27</v>
      </c>
      <c r="U494" s="82" t="s">
        <v>27</v>
      </c>
      <c r="V494" s="3" t="s">
        <v>27</v>
      </c>
      <c r="W494" s="2" t="str">
        <f t="shared" ref="W494" si="31">+G494&amp;E494&amp;F494</f>
        <v>CNDAINDetention</v>
      </c>
      <c r="X494" s="26"/>
    </row>
    <row r="495" spans="1:24" s="32" customFormat="1" ht="15">
      <c r="A495" s="2" t="str">
        <f>+IF(B495="N","",IF(COUNTIF(B:B,B495)&gt;1,COUNTIF(B$3:B495,B495),""))</f>
        <v/>
      </c>
      <c r="B495" s="2" t="str">
        <f>+IF(F495="Detention",IF(G495&amp;E495='Import Demurrage Detention'!$G$2&amp;'Import Demurrage Detention'!$C$3,"Y","N"),IF(G495&amp;E495='Import Demurrage Detention'!$H$2&amp;'Import Demurrage Detention'!$C$3,"Y","N"))</f>
        <v>N</v>
      </c>
      <c r="C495" s="3" t="s">
        <v>5406</v>
      </c>
      <c r="D495" s="3" t="s">
        <v>5396</v>
      </c>
      <c r="E495" s="3" t="s">
        <v>20</v>
      </c>
      <c r="F495" s="3" t="s">
        <v>21</v>
      </c>
      <c r="G495" s="3" t="s">
        <v>117</v>
      </c>
      <c r="H495" s="4">
        <v>45180</v>
      </c>
      <c r="I495" s="82" t="s">
        <v>5299</v>
      </c>
      <c r="J495" s="82" t="s">
        <v>23</v>
      </c>
      <c r="K495" s="82" t="s">
        <v>5391</v>
      </c>
      <c r="L495" s="82" t="s">
        <v>25</v>
      </c>
      <c r="M495" s="82" t="s">
        <v>5342</v>
      </c>
      <c r="N495" s="82" t="s">
        <v>5404</v>
      </c>
      <c r="O495" s="82" t="s">
        <v>5313</v>
      </c>
      <c r="P495" s="82" t="s">
        <v>5408</v>
      </c>
      <c r="Q495" s="82" t="s">
        <v>26</v>
      </c>
      <c r="R495" s="82" t="s">
        <v>5410</v>
      </c>
      <c r="S495" s="82" t="s">
        <v>27</v>
      </c>
      <c r="T495" s="82" t="s">
        <v>27</v>
      </c>
      <c r="U495" s="82" t="s">
        <v>27</v>
      </c>
      <c r="V495" s="3" t="s">
        <v>27</v>
      </c>
      <c r="W495" s="2" t="str">
        <f t="shared" si="29"/>
        <v>CNDAINDetention</v>
      </c>
      <c r="X495" s="26"/>
    </row>
    <row r="496" spans="1:24" s="32" customFormat="1" ht="15">
      <c r="A496" s="2" t="str">
        <f>+IF(B496="N","",IF(COUNTIF(B:B,B496)&gt;1,COUNTIF(B$3:B496,B496),""))</f>
        <v/>
      </c>
      <c r="B496" s="2" t="str">
        <f>+IF(F496="Detention",IF(G496&amp;E496='Import Demurrage Detention'!$G$2&amp;'Import Demurrage Detention'!$C$3,"Y","N"),IF(G496&amp;E496='Import Demurrage Detention'!$H$2&amp;'Import Demurrage Detention'!$C$3,"Y","N"))</f>
        <v>N</v>
      </c>
      <c r="C496" s="3" t="s">
        <v>5406</v>
      </c>
      <c r="D496" s="3" t="s">
        <v>5396</v>
      </c>
      <c r="E496" s="3" t="s">
        <v>20</v>
      </c>
      <c r="F496" s="3" t="s">
        <v>21</v>
      </c>
      <c r="G496" s="3" t="s">
        <v>118</v>
      </c>
      <c r="H496" s="4">
        <v>45180</v>
      </c>
      <c r="I496" s="82" t="s">
        <v>5299</v>
      </c>
      <c r="J496" s="82" t="s">
        <v>23</v>
      </c>
      <c r="K496" s="82" t="s">
        <v>24</v>
      </c>
      <c r="L496" s="82" t="s">
        <v>25</v>
      </c>
      <c r="M496" s="82" t="s">
        <v>5342</v>
      </c>
      <c r="N496" s="82" t="s">
        <v>5403</v>
      </c>
      <c r="O496" s="82" t="s">
        <v>5313</v>
      </c>
      <c r="P496" s="82" t="s">
        <v>5404</v>
      </c>
      <c r="Q496" s="82" t="s">
        <v>26</v>
      </c>
      <c r="R496" s="82" t="s">
        <v>5407</v>
      </c>
      <c r="S496" s="3" t="s">
        <v>27</v>
      </c>
      <c r="T496" s="3" t="s">
        <v>27</v>
      </c>
      <c r="U496" s="3" t="s">
        <v>27</v>
      </c>
      <c r="V496" s="3" t="s">
        <v>27</v>
      </c>
      <c r="W496" s="2" t="str">
        <f t="shared" si="29"/>
        <v>CNHSKNDetention</v>
      </c>
      <c r="X496" s="26"/>
    </row>
    <row r="497" spans="1:24" s="32" customFormat="1" ht="15">
      <c r="A497" s="2" t="str">
        <f>+IF(B497="N","",IF(COUNTIF(B:B,B497)&gt;1,COUNTIF(B$3:B497,B497),""))</f>
        <v/>
      </c>
      <c r="B497" s="2" t="str">
        <f>+IF(F497="Detention",IF(G497&amp;E497='Import Demurrage Detention'!$G$2&amp;'Import Demurrage Detention'!$C$3,"Y","N"),IF(G497&amp;E497='Import Demurrage Detention'!$H$2&amp;'Import Demurrage Detention'!$C$3,"Y","N"))</f>
        <v>N</v>
      </c>
      <c r="C497" s="3" t="s">
        <v>5406</v>
      </c>
      <c r="D497" s="3" t="s">
        <v>5396</v>
      </c>
      <c r="E497" s="3" t="s">
        <v>20</v>
      </c>
      <c r="F497" s="3" t="s">
        <v>21</v>
      </c>
      <c r="G497" s="3" t="s">
        <v>118</v>
      </c>
      <c r="H497" s="4">
        <v>45180</v>
      </c>
      <c r="I497" s="82" t="s">
        <v>5299</v>
      </c>
      <c r="J497" s="82" t="s">
        <v>23</v>
      </c>
      <c r="K497" s="82" t="s">
        <v>51</v>
      </c>
      <c r="L497" s="82" t="s">
        <v>25</v>
      </c>
      <c r="M497" s="82" t="s">
        <v>5342</v>
      </c>
      <c r="N497" s="82" t="s">
        <v>5403</v>
      </c>
      <c r="O497" s="82" t="s">
        <v>5313</v>
      </c>
      <c r="P497" s="82" t="s">
        <v>5404</v>
      </c>
      <c r="Q497" s="82" t="s">
        <v>26</v>
      </c>
      <c r="R497" s="82" t="s">
        <v>5407</v>
      </c>
      <c r="S497" s="3" t="s">
        <v>27</v>
      </c>
      <c r="T497" s="3" t="s">
        <v>27</v>
      </c>
      <c r="U497" s="3" t="s">
        <v>27</v>
      </c>
      <c r="V497" s="3" t="s">
        <v>27</v>
      </c>
      <c r="W497" s="2" t="str">
        <f t="shared" si="29"/>
        <v>CNHSKNDetention</v>
      </c>
      <c r="X497" s="26"/>
    </row>
    <row r="498" spans="1:24" s="32" customFormat="1" ht="15">
      <c r="A498" s="2" t="str">
        <f>+IF(B498="N","",IF(COUNTIF(B:B,B498)&gt;1,COUNTIF(B$3:B498,B498),""))</f>
        <v/>
      </c>
      <c r="B498" s="2" t="str">
        <f>+IF(F498="Detention",IF(G498&amp;E498='Import Demurrage Detention'!$G$2&amp;'Import Demurrage Detention'!$C$3,"Y","N"),IF(G498&amp;E498='Import Demurrage Detention'!$H$2&amp;'Import Demurrage Detention'!$C$3,"Y","N"))</f>
        <v>N</v>
      </c>
      <c r="C498" s="3" t="s">
        <v>5406</v>
      </c>
      <c r="D498" s="3" t="s">
        <v>5396</v>
      </c>
      <c r="E498" s="3" t="s">
        <v>20</v>
      </c>
      <c r="F498" s="3" t="s">
        <v>21</v>
      </c>
      <c r="G498" s="3" t="s">
        <v>118</v>
      </c>
      <c r="H498" s="4">
        <v>45180</v>
      </c>
      <c r="I498" s="82" t="s">
        <v>5299</v>
      </c>
      <c r="J498" s="82" t="s">
        <v>23</v>
      </c>
      <c r="K498" s="82" t="s">
        <v>5390</v>
      </c>
      <c r="L498" s="82" t="s">
        <v>25</v>
      </c>
      <c r="M498" s="82" t="s">
        <v>5342</v>
      </c>
      <c r="N498" s="82" t="s">
        <v>5404</v>
      </c>
      <c r="O498" s="82" t="s">
        <v>5313</v>
      </c>
      <c r="P498" s="82" t="s">
        <v>5408</v>
      </c>
      <c r="Q498" s="82" t="s">
        <v>26</v>
      </c>
      <c r="R498" s="82" t="s">
        <v>5409</v>
      </c>
      <c r="S498" s="3" t="s">
        <v>27</v>
      </c>
      <c r="T498" s="3" t="s">
        <v>27</v>
      </c>
      <c r="U498" s="3" t="s">
        <v>27</v>
      </c>
      <c r="V498" s="3" t="s">
        <v>27</v>
      </c>
      <c r="W498" s="2" t="str">
        <f t="shared" ref="W498:W499" si="32">+G498&amp;E498&amp;F498</f>
        <v>CNHSKNDetention</v>
      </c>
      <c r="X498" s="26"/>
    </row>
    <row r="499" spans="1:24" s="32" customFormat="1" ht="15">
      <c r="A499" s="2" t="str">
        <f>+IF(B499="N","",IF(COUNTIF(B:B,B499)&gt;1,COUNTIF(B$3:B499,B499),""))</f>
        <v/>
      </c>
      <c r="B499" s="2" t="str">
        <f>+IF(F499="Detention",IF(G499&amp;E499='Import Demurrage Detention'!$G$2&amp;'Import Demurrage Detention'!$C$3,"Y","N"),IF(G499&amp;E499='Import Demurrage Detention'!$H$2&amp;'Import Demurrage Detention'!$C$3,"Y","N"))</f>
        <v>N</v>
      </c>
      <c r="C499" s="3" t="s">
        <v>5406</v>
      </c>
      <c r="D499" s="3" t="s">
        <v>5396</v>
      </c>
      <c r="E499" s="3" t="s">
        <v>20</v>
      </c>
      <c r="F499" s="3" t="s">
        <v>21</v>
      </c>
      <c r="G499" s="3" t="s">
        <v>118</v>
      </c>
      <c r="H499" s="4">
        <v>45180</v>
      </c>
      <c r="I499" s="82" t="s">
        <v>5299</v>
      </c>
      <c r="J499" s="82" t="s">
        <v>23</v>
      </c>
      <c r="K499" s="82" t="s">
        <v>44</v>
      </c>
      <c r="L499" s="82" t="s">
        <v>25</v>
      </c>
      <c r="M499" s="82" t="s">
        <v>5342</v>
      </c>
      <c r="N499" s="82" t="s">
        <v>5404</v>
      </c>
      <c r="O499" s="82" t="s">
        <v>5313</v>
      </c>
      <c r="P499" s="82" t="s">
        <v>5408</v>
      </c>
      <c r="Q499" s="82" t="s">
        <v>26</v>
      </c>
      <c r="R499" s="82" t="s">
        <v>5409</v>
      </c>
      <c r="S499" s="3" t="s">
        <v>27</v>
      </c>
      <c r="T499" s="3" t="s">
        <v>27</v>
      </c>
      <c r="U499" s="3" t="s">
        <v>27</v>
      </c>
      <c r="V499" s="3" t="s">
        <v>27</v>
      </c>
      <c r="W499" s="2" t="str">
        <f t="shared" si="32"/>
        <v>CNHSKNDetention</v>
      </c>
      <c r="X499" s="26"/>
    </row>
    <row r="500" spans="1:24" s="32" customFormat="1" ht="15">
      <c r="A500" s="2" t="str">
        <f>+IF(B500="N","",IF(COUNTIF(B:B,B500)&gt;1,COUNTIF(B$3:B500,B500),""))</f>
        <v/>
      </c>
      <c r="B500" s="2" t="str">
        <f>+IF(F500="Detention",IF(G500&amp;E500='Import Demurrage Detention'!$G$2&amp;'Import Demurrage Detention'!$C$3,"Y","N"),IF(G500&amp;E500='Import Demurrage Detention'!$H$2&amp;'Import Demurrage Detention'!$C$3,"Y","N"))</f>
        <v>N</v>
      </c>
      <c r="C500" s="3" t="s">
        <v>5406</v>
      </c>
      <c r="D500" s="3" t="s">
        <v>5396</v>
      </c>
      <c r="E500" s="3" t="s">
        <v>20</v>
      </c>
      <c r="F500" s="3" t="s">
        <v>21</v>
      </c>
      <c r="G500" s="3" t="s">
        <v>118</v>
      </c>
      <c r="H500" s="4">
        <v>45180</v>
      </c>
      <c r="I500" s="82" t="s">
        <v>5299</v>
      </c>
      <c r="J500" s="82" t="s">
        <v>23</v>
      </c>
      <c r="K500" s="82" t="s">
        <v>5390</v>
      </c>
      <c r="L500" s="82" t="s">
        <v>25</v>
      </c>
      <c r="M500" s="82" t="s">
        <v>5342</v>
      </c>
      <c r="N500" s="82" t="s">
        <v>5404</v>
      </c>
      <c r="O500" s="82" t="s">
        <v>5313</v>
      </c>
      <c r="P500" s="82" t="s">
        <v>5408</v>
      </c>
      <c r="Q500" s="82" t="s">
        <v>26</v>
      </c>
      <c r="R500" s="82" t="s">
        <v>5410</v>
      </c>
      <c r="S500" s="3" t="s">
        <v>27</v>
      </c>
      <c r="T500" s="3" t="s">
        <v>27</v>
      </c>
      <c r="U500" s="3" t="s">
        <v>27</v>
      </c>
      <c r="V500" s="3" t="s">
        <v>27</v>
      </c>
      <c r="W500" s="2" t="str">
        <f t="shared" si="29"/>
        <v>CNHSKNDetention</v>
      </c>
      <c r="X500" s="26"/>
    </row>
    <row r="501" spans="1:24" s="32" customFormat="1" ht="15">
      <c r="A501" s="2" t="str">
        <f>+IF(B501="N","",IF(COUNTIF(B:B,B501)&gt;1,COUNTIF(B$3:B501,B501),""))</f>
        <v/>
      </c>
      <c r="B501" s="2" t="str">
        <f>+IF(F501="Detention",IF(G501&amp;E501='Import Demurrage Detention'!$G$2&amp;'Import Demurrage Detention'!$C$3,"Y","N"),IF(G501&amp;E501='Import Demurrage Detention'!$H$2&amp;'Import Demurrage Detention'!$C$3,"Y","N"))</f>
        <v>N</v>
      </c>
      <c r="C501" s="3" t="s">
        <v>5406</v>
      </c>
      <c r="D501" s="3" t="s">
        <v>5396</v>
      </c>
      <c r="E501" s="3" t="s">
        <v>20</v>
      </c>
      <c r="F501" s="3" t="s">
        <v>21</v>
      </c>
      <c r="G501" s="3" t="s">
        <v>118</v>
      </c>
      <c r="H501" s="4">
        <v>45180</v>
      </c>
      <c r="I501" s="82" t="s">
        <v>5299</v>
      </c>
      <c r="J501" s="82" t="s">
        <v>23</v>
      </c>
      <c r="K501" s="82" t="s">
        <v>5391</v>
      </c>
      <c r="L501" s="82" t="s">
        <v>25</v>
      </c>
      <c r="M501" s="82" t="s">
        <v>5342</v>
      </c>
      <c r="N501" s="82" t="s">
        <v>5404</v>
      </c>
      <c r="O501" s="82" t="s">
        <v>5313</v>
      </c>
      <c r="P501" s="82" t="s">
        <v>5408</v>
      </c>
      <c r="Q501" s="82" t="s">
        <v>26</v>
      </c>
      <c r="R501" s="82" t="s">
        <v>5410</v>
      </c>
      <c r="S501" s="3" t="s">
        <v>27</v>
      </c>
      <c r="T501" s="3" t="s">
        <v>27</v>
      </c>
      <c r="U501" s="3" t="s">
        <v>27</v>
      </c>
      <c r="V501" s="3" t="s">
        <v>27</v>
      </c>
      <c r="W501" s="2" t="str">
        <f t="shared" si="29"/>
        <v>CNHSKNDetention</v>
      </c>
      <c r="X501" s="26"/>
    </row>
    <row r="502" spans="1:24" s="32" customFormat="1" ht="15">
      <c r="A502" s="2" t="str">
        <f>+IF(B502="N","",IF(COUNTIF(B:B,B502)&gt;1,COUNTIF(B$3:B502,B502),""))</f>
        <v/>
      </c>
      <c r="B502" s="2" t="str">
        <f>+IF(F502="Detention",IF(G502&amp;E502='Import Demurrage Detention'!$G$2&amp;'Import Demurrage Detention'!$C$3,"Y","N"),IF(G502&amp;E502='Import Demurrage Detention'!$H$2&amp;'Import Demurrage Detention'!$C$3,"Y","N"))</f>
        <v>N</v>
      </c>
      <c r="C502" s="3" t="s">
        <v>5406</v>
      </c>
      <c r="D502" s="3" t="s">
        <v>5396</v>
      </c>
      <c r="E502" s="3" t="s">
        <v>20</v>
      </c>
      <c r="F502" s="3" t="s">
        <v>21</v>
      </c>
      <c r="G502" s="3" t="s">
        <v>125</v>
      </c>
      <c r="H502" s="4">
        <v>45180</v>
      </c>
      <c r="I502" s="82" t="s">
        <v>5299</v>
      </c>
      <c r="J502" s="82" t="s">
        <v>23</v>
      </c>
      <c r="K502" s="82" t="s">
        <v>24</v>
      </c>
      <c r="L502" s="82" t="s">
        <v>25</v>
      </c>
      <c r="M502" s="82" t="s">
        <v>5342</v>
      </c>
      <c r="N502" s="82" t="s">
        <v>5403</v>
      </c>
      <c r="O502" s="82" t="s">
        <v>5313</v>
      </c>
      <c r="P502" s="82" t="s">
        <v>5404</v>
      </c>
      <c r="Q502" s="82" t="s">
        <v>26</v>
      </c>
      <c r="R502" s="82" t="s">
        <v>5407</v>
      </c>
      <c r="S502" s="82" t="s">
        <v>27</v>
      </c>
      <c r="T502" s="82" t="s">
        <v>27</v>
      </c>
      <c r="U502" s="82" t="s">
        <v>27</v>
      </c>
      <c r="V502" s="3" t="s">
        <v>27</v>
      </c>
      <c r="W502" s="2" t="str">
        <f t="shared" si="29"/>
        <v>CNTSTNDetention</v>
      </c>
      <c r="X502" s="26"/>
    </row>
    <row r="503" spans="1:24" s="32" customFormat="1" ht="15">
      <c r="A503" s="2" t="str">
        <f>+IF(B503="N","",IF(COUNTIF(B:B,B503)&gt;1,COUNTIF(B$3:B503,B503),""))</f>
        <v/>
      </c>
      <c r="B503" s="2" t="str">
        <f>+IF(F503="Detention",IF(G503&amp;E503='Import Demurrage Detention'!$G$2&amp;'Import Demurrage Detention'!$C$3,"Y","N"),IF(G503&amp;E503='Import Demurrage Detention'!$H$2&amp;'Import Demurrage Detention'!$C$3,"Y","N"))</f>
        <v>N</v>
      </c>
      <c r="C503" s="3" t="s">
        <v>5406</v>
      </c>
      <c r="D503" s="3" t="s">
        <v>5396</v>
      </c>
      <c r="E503" s="3" t="s">
        <v>20</v>
      </c>
      <c r="F503" s="3" t="s">
        <v>21</v>
      </c>
      <c r="G503" s="3" t="s">
        <v>125</v>
      </c>
      <c r="H503" s="4">
        <v>45180</v>
      </c>
      <c r="I503" s="82" t="s">
        <v>5299</v>
      </c>
      <c r="J503" s="82" t="s">
        <v>23</v>
      </c>
      <c r="K503" s="82" t="s">
        <v>51</v>
      </c>
      <c r="L503" s="82" t="s">
        <v>25</v>
      </c>
      <c r="M503" s="82" t="s">
        <v>5342</v>
      </c>
      <c r="N503" s="82" t="s">
        <v>5403</v>
      </c>
      <c r="O503" s="82" t="s">
        <v>5313</v>
      </c>
      <c r="P503" s="82" t="s">
        <v>5404</v>
      </c>
      <c r="Q503" s="82" t="s">
        <v>26</v>
      </c>
      <c r="R503" s="82" t="s">
        <v>5407</v>
      </c>
      <c r="S503" s="82" t="s">
        <v>27</v>
      </c>
      <c r="T503" s="82" t="s">
        <v>27</v>
      </c>
      <c r="U503" s="82" t="s">
        <v>27</v>
      </c>
      <c r="V503" s="3" t="s">
        <v>27</v>
      </c>
      <c r="W503" s="2" t="str">
        <f t="shared" si="29"/>
        <v>CNTSTNDetention</v>
      </c>
      <c r="X503" s="26"/>
    </row>
    <row r="504" spans="1:24" s="32" customFormat="1" ht="15">
      <c r="A504" s="2" t="str">
        <f>+IF(B504="N","",IF(COUNTIF(B:B,B504)&gt;1,COUNTIF(B$3:B504,B504),""))</f>
        <v/>
      </c>
      <c r="B504" s="2" t="str">
        <f>+IF(F504="Detention",IF(G504&amp;E504='Import Demurrage Detention'!$G$2&amp;'Import Demurrage Detention'!$C$3,"Y","N"),IF(G504&amp;E504='Import Demurrage Detention'!$H$2&amp;'Import Demurrage Detention'!$C$3,"Y","N"))</f>
        <v>N</v>
      </c>
      <c r="C504" s="3" t="s">
        <v>5406</v>
      </c>
      <c r="D504" s="3" t="s">
        <v>5396</v>
      </c>
      <c r="E504" s="3" t="s">
        <v>20</v>
      </c>
      <c r="F504" s="3" t="s">
        <v>21</v>
      </c>
      <c r="G504" s="3" t="s">
        <v>125</v>
      </c>
      <c r="H504" s="4">
        <v>45180</v>
      </c>
      <c r="I504" s="82" t="s">
        <v>5299</v>
      </c>
      <c r="J504" s="82" t="s">
        <v>23</v>
      </c>
      <c r="K504" s="82" t="s">
        <v>5390</v>
      </c>
      <c r="L504" s="82" t="s">
        <v>25</v>
      </c>
      <c r="M504" s="82" t="s">
        <v>5342</v>
      </c>
      <c r="N504" s="82" t="s">
        <v>5404</v>
      </c>
      <c r="O504" s="82" t="s">
        <v>5313</v>
      </c>
      <c r="P504" s="82" t="s">
        <v>5408</v>
      </c>
      <c r="Q504" s="82" t="s">
        <v>26</v>
      </c>
      <c r="R504" s="82" t="s">
        <v>5409</v>
      </c>
      <c r="S504" s="82" t="s">
        <v>27</v>
      </c>
      <c r="T504" s="82" t="s">
        <v>27</v>
      </c>
      <c r="U504" s="82" t="s">
        <v>27</v>
      </c>
      <c r="V504" s="3" t="s">
        <v>27</v>
      </c>
      <c r="W504" s="2" t="str">
        <f t="shared" ref="W504:W505" si="33">+G504&amp;E504&amp;F504</f>
        <v>CNTSTNDetention</v>
      </c>
      <c r="X504" s="26"/>
    </row>
    <row r="505" spans="1:24" s="32" customFormat="1" ht="15">
      <c r="A505" s="2" t="str">
        <f>+IF(B505="N","",IF(COUNTIF(B:B,B505)&gt;1,COUNTIF(B$3:B505,B505),""))</f>
        <v/>
      </c>
      <c r="B505" s="2" t="str">
        <f>+IF(F505="Detention",IF(G505&amp;E505='Import Demurrage Detention'!$G$2&amp;'Import Demurrage Detention'!$C$3,"Y","N"),IF(G505&amp;E505='Import Demurrage Detention'!$H$2&amp;'Import Demurrage Detention'!$C$3,"Y","N"))</f>
        <v>N</v>
      </c>
      <c r="C505" s="3" t="s">
        <v>5406</v>
      </c>
      <c r="D505" s="3" t="s">
        <v>5396</v>
      </c>
      <c r="E505" s="3" t="s">
        <v>20</v>
      </c>
      <c r="F505" s="3" t="s">
        <v>21</v>
      </c>
      <c r="G505" s="3" t="s">
        <v>125</v>
      </c>
      <c r="H505" s="4">
        <v>45180</v>
      </c>
      <c r="I505" s="82" t="s">
        <v>5299</v>
      </c>
      <c r="J505" s="82" t="s">
        <v>23</v>
      </c>
      <c r="K505" s="82" t="s">
        <v>44</v>
      </c>
      <c r="L505" s="82" t="s">
        <v>25</v>
      </c>
      <c r="M505" s="82" t="s">
        <v>5342</v>
      </c>
      <c r="N505" s="82" t="s">
        <v>5404</v>
      </c>
      <c r="O505" s="82" t="s">
        <v>5313</v>
      </c>
      <c r="P505" s="82" t="s">
        <v>5408</v>
      </c>
      <c r="Q505" s="82" t="s">
        <v>26</v>
      </c>
      <c r="R505" s="82" t="s">
        <v>5409</v>
      </c>
      <c r="S505" s="82" t="s">
        <v>27</v>
      </c>
      <c r="T505" s="82" t="s">
        <v>27</v>
      </c>
      <c r="U505" s="82" t="s">
        <v>27</v>
      </c>
      <c r="V505" s="3" t="s">
        <v>27</v>
      </c>
      <c r="W505" s="2" t="str">
        <f t="shared" si="33"/>
        <v>CNTSTNDetention</v>
      </c>
      <c r="X505" s="26"/>
    </row>
    <row r="506" spans="1:24" s="32" customFormat="1" ht="15">
      <c r="A506" s="2" t="str">
        <f>+IF(B506="N","",IF(COUNTIF(B:B,B506)&gt;1,COUNTIF(B$3:B506,B506),""))</f>
        <v/>
      </c>
      <c r="B506" s="2" t="str">
        <f>+IF(F506="Detention",IF(G506&amp;E506='Import Demurrage Detention'!$G$2&amp;'Import Demurrage Detention'!$C$3,"Y","N"),IF(G506&amp;E506='Import Demurrage Detention'!$H$2&amp;'Import Demurrage Detention'!$C$3,"Y","N"))</f>
        <v>N</v>
      </c>
      <c r="C506" s="3" t="s">
        <v>5406</v>
      </c>
      <c r="D506" s="3" t="s">
        <v>5396</v>
      </c>
      <c r="E506" s="3" t="s">
        <v>20</v>
      </c>
      <c r="F506" s="3" t="s">
        <v>21</v>
      </c>
      <c r="G506" s="3" t="s">
        <v>125</v>
      </c>
      <c r="H506" s="4">
        <v>45180</v>
      </c>
      <c r="I506" s="82" t="s">
        <v>5299</v>
      </c>
      <c r="J506" s="82" t="s">
        <v>23</v>
      </c>
      <c r="K506" s="82" t="s">
        <v>5390</v>
      </c>
      <c r="L506" s="82" t="s">
        <v>25</v>
      </c>
      <c r="M506" s="82" t="s">
        <v>5342</v>
      </c>
      <c r="N506" s="82" t="s">
        <v>5404</v>
      </c>
      <c r="O506" s="82" t="s">
        <v>5313</v>
      </c>
      <c r="P506" s="82" t="s">
        <v>5408</v>
      </c>
      <c r="Q506" s="82" t="s">
        <v>26</v>
      </c>
      <c r="R506" s="82" t="s">
        <v>5410</v>
      </c>
      <c r="S506" s="82" t="s">
        <v>27</v>
      </c>
      <c r="T506" s="82" t="s">
        <v>27</v>
      </c>
      <c r="U506" s="82" t="s">
        <v>27</v>
      </c>
      <c r="V506" s="3" t="s">
        <v>27</v>
      </c>
      <c r="W506" s="2" t="str">
        <f t="shared" si="29"/>
        <v>CNTSTNDetention</v>
      </c>
      <c r="X506" s="26"/>
    </row>
    <row r="507" spans="1:24" s="32" customFormat="1" ht="15">
      <c r="A507" s="2" t="str">
        <f>+IF(B507="N","",IF(COUNTIF(B:B,B507)&gt;1,COUNTIF(B$3:B507,B507),""))</f>
        <v/>
      </c>
      <c r="B507" s="2" t="str">
        <f>+IF(F507="Detention",IF(G507&amp;E507='Import Demurrage Detention'!$G$2&amp;'Import Demurrage Detention'!$C$3,"Y","N"),IF(G507&amp;E507='Import Demurrage Detention'!$H$2&amp;'Import Demurrage Detention'!$C$3,"Y","N"))</f>
        <v>N</v>
      </c>
      <c r="C507" s="3" t="s">
        <v>5406</v>
      </c>
      <c r="D507" s="3" t="s">
        <v>5396</v>
      </c>
      <c r="E507" s="3" t="s">
        <v>20</v>
      </c>
      <c r="F507" s="3" t="s">
        <v>21</v>
      </c>
      <c r="G507" s="3" t="s">
        <v>125</v>
      </c>
      <c r="H507" s="4">
        <v>45180</v>
      </c>
      <c r="I507" s="82" t="s">
        <v>5299</v>
      </c>
      <c r="J507" s="82" t="s">
        <v>23</v>
      </c>
      <c r="K507" s="82" t="s">
        <v>5391</v>
      </c>
      <c r="L507" s="82" t="s">
        <v>25</v>
      </c>
      <c r="M507" s="82" t="s">
        <v>5342</v>
      </c>
      <c r="N507" s="82" t="s">
        <v>5404</v>
      </c>
      <c r="O507" s="82" t="s">
        <v>5313</v>
      </c>
      <c r="P507" s="82" t="s">
        <v>5408</v>
      </c>
      <c r="Q507" s="82" t="s">
        <v>26</v>
      </c>
      <c r="R507" s="82" t="s">
        <v>5410</v>
      </c>
      <c r="S507" s="82" t="s">
        <v>27</v>
      </c>
      <c r="T507" s="82" t="s">
        <v>27</v>
      </c>
      <c r="U507" s="82" t="s">
        <v>27</v>
      </c>
      <c r="V507" s="3" t="s">
        <v>27</v>
      </c>
      <c r="W507" s="2" t="str">
        <f t="shared" si="29"/>
        <v>CNTSTNDetention</v>
      </c>
      <c r="X507" s="26"/>
    </row>
    <row r="508" spans="1:24" s="32" customFormat="1" ht="15">
      <c r="A508" s="2" t="str">
        <f>+IF(B508="N","",IF(COUNTIF(B:B,B508)&gt;1,COUNTIF(B$3:B508,B508),""))</f>
        <v/>
      </c>
      <c r="B508" s="2" t="str">
        <f>+IF(F508="Detention",IF(G508&amp;E508='Import Demurrage Detention'!$G$2&amp;'Import Demurrage Detention'!$C$3,"Y","N"),IF(G508&amp;E508='Import Demurrage Detention'!$H$2&amp;'Import Demurrage Detention'!$C$3,"Y","N"))</f>
        <v>N</v>
      </c>
      <c r="C508" s="3" t="s">
        <v>5406</v>
      </c>
      <c r="D508" s="3" t="s">
        <v>5396</v>
      </c>
      <c r="E508" s="3" t="s">
        <v>20</v>
      </c>
      <c r="F508" s="3" t="s">
        <v>21</v>
      </c>
      <c r="G508" s="3" t="s">
        <v>128</v>
      </c>
      <c r="H508" s="4">
        <v>45180</v>
      </c>
      <c r="I508" s="82" t="s">
        <v>5299</v>
      </c>
      <c r="J508" s="3" t="s">
        <v>5392</v>
      </c>
      <c r="K508" s="68" t="s">
        <v>24</v>
      </c>
      <c r="L508" s="3" t="s">
        <v>25</v>
      </c>
      <c r="M508" s="3" t="s">
        <v>5342</v>
      </c>
      <c r="N508" s="3" t="s">
        <v>5403</v>
      </c>
      <c r="O508" s="3" t="s">
        <v>5313</v>
      </c>
      <c r="P508" s="3" t="s">
        <v>5404</v>
      </c>
      <c r="Q508" s="3" t="s">
        <v>26</v>
      </c>
      <c r="R508" s="3" t="s">
        <v>5407</v>
      </c>
      <c r="S508" s="3" t="s">
        <v>27</v>
      </c>
      <c r="T508" s="3" t="s">
        <v>27</v>
      </c>
      <c r="U508" s="3" t="s">
        <v>27</v>
      </c>
      <c r="V508" s="3" t="s">
        <v>27</v>
      </c>
      <c r="W508" s="2" t="str">
        <f t="shared" si="29"/>
        <v>CNBEINDetention</v>
      </c>
      <c r="X508" s="26"/>
    </row>
    <row r="509" spans="1:24" s="32" customFormat="1" ht="15">
      <c r="A509" s="2" t="str">
        <f>+IF(B509="N","",IF(COUNTIF(B:B,B509)&gt;1,COUNTIF(B$3:B509,B509),""))</f>
        <v/>
      </c>
      <c r="B509" s="2" t="str">
        <f>+IF(F509="Detention",IF(G509&amp;E509='Import Demurrage Detention'!$G$2&amp;'Import Demurrage Detention'!$C$3,"Y","N"),IF(G509&amp;E509='Import Demurrage Detention'!$H$2&amp;'Import Demurrage Detention'!$C$3,"Y","N"))</f>
        <v>N</v>
      </c>
      <c r="C509" s="3" t="s">
        <v>5406</v>
      </c>
      <c r="D509" s="3" t="s">
        <v>5396</v>
      </c>
      <c r="E509" s="3" t="s">
        <v>20</v>
      </c>
      <c r="F509" s="3" t="s">
        <v>21</v>
      </c>
      <c r="G509" s="3" t="s">
        <v>128</v>
      </c>
      <c r="H509" s="4">
        <v>45180</v>
      </c>
      <c r="I509" s="82" t="s">
        <v>5299</v>
      </c>
      <c r="J509" s="3" t="s">
        <v>5392</v>
      </c>
      <c r="K509" s="68" t="s">
        <v>51</v>
      </c>
      <c r="L509" s="3" t="s">
        <v>25</v>
      </c>
      <c r="M509" s="3" t="s">
        <v>5342</v>
      </c>
      <c r="N509" s="3" t="s">
        <v>5403</v>
      </c>
      <c r="O509" s="3" t="s">
        <v>5313</v>
      </c>
      <c r="P509" s="3" t="s">
        <v>5404</v>
      </c>
      <c r="Q509" s="3" t="s">
        <v>26</v>
      </c>
      <c r="R509" s="3" t="s">
        <v>5407</v>
      </c>
      <c r="S509" s="3" t="s">
        <v>27</v>
      </c>
      <c r="T509" s="3" t="s">
        <v>27</v>
      </c>
      <c r="U509" s="3" t="s">
        <v>27</v>
      </c>
      <c r="V509" s="3" t="s">
        <v>27</v>
      </c>
      <c r="W509" s="2" t="str">
        <f t="shared" si="29"/>
        <v>CNBEINDetention</v>
      </c>
      <c r="X509" s="26"/>
    </row>
    <row r="510" spans="1:24" s="32" customFormat="1" ht="15">
      <c r="A510" s="2" t="str">
        <f>+IF(B510="N","",IF(COUNTIF(B:B,B510)&gt;1,COUNTIF(B$3:B510,B510),""))</f>
        <v/>
      </c>
      <c r="B510" s="2" t="str">
        <f>+IF(F510="Detention",IF(G510&amp;E510='Import Demurrage Detention'!$G$2&amp;'Import Demurrage Detention'!$C$3,"Y","N"),IF(G510&amp;E510='Import Demurrage Detention'!$H$2&amp;'Import Demurrage Detention'!$C$3,"Y","N"))</f>
        <v>N</v>
      </c>
      <c r="C510" s="3" t="s">
        <v>5406</v>
      </c>
      <c r="D510" s="3" t="s">
        <v>5396</v>
      </c>
      <c r="E510" s="3" t="s">
        <v>20</v>
      </c>
      <c r="F510" s="3" t="s">
        <v>21</v>
      </c>
      <c r="G510" s="3" t="s">
        <v>128</v>
      </c>
      <c r="H510" s="4">
        <v>45180</v>
      </c>
      <c r="I510" s="82" t="s">
        <v>5299</v>
      </c>
      <c r="J510" s="3" t="s">
        <v>5392</v>
      </c>
      <c r="K510" s="82" t="s">
        <v>5390</v>
      </c>
      <c r="L510" s="3" t="s">
        <v>25</v>
      </c>
      <c r="M510" s="3" t="s">
        <v>5342</v>
      </c>
      <c r="N510" s="3" t="s">
        <v>5404</v>
      </c>
      <c r="O510" s="3" t="s">
        <v>5313</v>
      </c>
      <c r="P510" s="3" t="s">
        <v>5408</v>
      </c>
      <c r="Q510" s="3" t="s">
        <v>26</v>
      </c>
      <c r="R510" s="3" t="s">
        <v>5409</v>
      </c>
      <c r="S510" s="3" t="s">
        <v>27</v>
      </c>
      <c r="T510" s="3" t="s">
        <v>27</v>
      </c>
      <c r="U510" s="3" t="s">
        <v>27</v>
      </c>
      <c r="V510" s="3" t="s">
        <v>27</v>
      </c>
      <c r="W510" s="2" t="str">
        <f t="shared" si="29"/>
        <v>CNBEINDetention</v>
      </c>
      <c r="X510" s="26"/>
    </row>
    <row r="511" spans="1:24" s="32" customFormat="1" ht="15">
      <c r="A511" s="2" t="str">
        <f>+IF(B511="N","",IF(COUNTIF(B:B,B511)&gt;1,COUNTIF(B$3:B511,B511),""))</f>
        <v/>
      </c>
      <c r="B511" s="2" t="str">
        <f>+IF(F511="Detention",IF(G511&amp;E511='Import Demurrage Detention'!$G$2&amp;'Import Demurrage Detention'!$C$3,"Y","N"),IF(G511&amp;E511='Import Demurrage Detention'!$H$2&amp;'Import Demurrage Detention'!$C$3,"Y","N"))</f>
        <v>N</v>
      </c>
      <c r="C511" s="3" t="s">
        <v>5406</v>
      </c>
      <c r="D511" s="3" t="s">
        <v>5396</v>
      </c>
      <c r="E511" s="3" t="s">
        <v>20</v>
      </c>
      <c r="F511" s="3" t="s">
        <v>21</v>
      </c>
      <c r="G511" s="3" t="s">
        <v>128</v>
      </c>
      <c r="H511" s="4">
        <v>45180</v>
      </c>
      <c r="I511" s="82" t="s">
        <v>5299</v>
      </c>
      <c r="J511" s="3" t="s">
        <v>5392</v>
      </c>
      <c r="K511" s="68" t="s">
        <v>44</v>
      </c>
      <c r="L511" s="3" t="s">
        <v>25</v>
      </c>
      <c r="M511" s="3" t="s">
        <v>5342</v>
      </c>
      <c r="N511" s="3" t="s">
        <v>5404</v>
      </c>
      <c r="O511" s="3" t="s">
        <v>5313</v>
      </c>
      <c r="P511" s="3" t="s">
        <v>5408</v>
      </c>
      <c r="Q511" s="3" t="s">
        <v>26</v>
      </c>
      <c r="R511" s="3" t="s">
        <v>5409</v>
      </c>
      <c r="S511" s="3" t="s">
        <v>27</v>
      </c>
      <c r="T511" s="3" t="s">
        <v>27</v>
      </c>
      <c r="U511" s="3" t="s">
        <v>27</v>
      </c>
      <c r="V511" s="3" t="s">
        <v>27</v>
      </c>
      <c r="W511" s="2" t="str">
        <f t="shared" ref="W511:W512" si="34">+G511&amp;E511&amp;F511</f>
        <v>CNBEINDetention</v>
      </c>
      <c r="X511" s="26"/>
    </row>
    <row r="512" spans="1:24" s="32" customFormat="1" ht="15">
      <c r="A512" s="2" t="str">
        <f>+IF(B512="N","",IF(COUNTIF(B:B,B512)&gt;1,COUNTIF(B$3:B512,B512),""))</f>
        <v/>
      </c>
      <c r="B512" s="2" t="str">
        <f>+IF(F512="Detention",IF(G512&amp;E512='Import Demurrage Detention'!$G$2&amp;'Import Demurrage Detention'!$C$3,"Y","N"),IF(G512&amp;E512='Import Demurrage Detention'!$H$2&amp;'Import Demurrage Detention'!$C$3,"Y","N"))</f>
        <v>N</v>
      </c>
      <c r="C512" s="3" t="s">
        <v>5406</v>
      </c>
      <c r="D512" s="3" t="s">
        <v>5396</v>
      </c>
      <c r="E512" s="3" t="s">
        <v>20</v>
      </c>
      <c r="F512" s="3" t="s">
        <v>21</v>
      </c>
      <c r="G512" s="3" t="s">
        <v>128</v>
      </c>
      <c r="H512" s="4">
        <v>45180</v>
      </c>
      <c r="I512" s="82" t="s">
        <v>5299</v>
      </c>
      <c r="J512" s="3" t="s">
        <v>5392</v>
      </c>
      <c r="K512" s="68" t="s">
        <v>5390</v>
      </c>
      <c r="L512" s="3" t="s">
        <v>25</v>
      </c>
      <c r="M512" s="3" t="s">
        <v>5342</v>
      </c>
      <c r="N512" s="3" t="s">
        <v>5404</v>
      </c>
      <c r="O512" s="3" t="s">
        <v>5313</v>
      </c>
      <c r="P512" s="3" t="s">
        <v>5408</v>
      </c>
      <c r="Q512" s="3" t="s">
        <v>26</v>
      </c>
      <c r="R512" s="3" t="s">
        <v>5410</v>
      </c>
      <c r="S512" s="3" t="s">
        <v>27</v>
      </c>
      <c r="T512" s="3" t="s">
        <v>27</v>
      </c>
      <c r="U512" s="3" t="s">
        <v>27</v>
      </c>
      <c r="V512" s="3" t="s">
        <v>27</v>
      </c>
      <c r="W512" s="2" t="str">
        <f t="shared" si="34"/>
        <v>CNBEINDetention</v>
      </c>
      <c r="X512" s="26"/>
    </row>
    <row r="513" spans="1:24" s="32" customFormat="1" ht="15">
      <c r="A513" s="2" t="str">
        <f>+IF(B513="N","",IF(COUNTIF(B:B,B513)&gt;1,COUNTIF(B$3:B513,B513),""))</f>
        <v/>
      </c>
      <c r="B513" s="2" t="str">
        <f>+IF(F513="Detention",IF(G513&amp;E513='Import Demurrage Detention'!$G$2&amp;'Import Demurrage Detention'!$C$3,"Y","N"),IF(G513&amp;E513='Import Demurrage Detention'!$H$2&amp;'Import Demurrage Detention'!$C$3,"Y","N"))</f>
        <v>N</v>
      </c>
      <c r="C513" s="3" t="s">
        <v>5406</v>
      </c>
      <c r="D513" s="3" t="s">
        <v>5396</v>
      </c>
      <c r="E513" s="3" t="s">
        <v>20</v>
      </c>
      <c r="F513" s="3" t="s">
        <v>21</v>
      </c>
      <c r="G513" s="3" t="s">
        <v>128</v>
      </c>
      <c r="H513" s="4">
        <v>45180</v>
      </c>
      <c r="I513" s="82" t="s">
        <v>5299</v>
      </c>
      <c r="J513" s="3" t="s">
        <v>5392</v>
      </c>
      <c r="K513" s="68" t="s">
        <v>5391</v>
      </c>
      <c r="L513" s="3" t="s">
        <v>25</v>
      </c>
      <c r="M513" s="3" t="s">
        <v>5342</v>
      </c>
      <c r="N513" s="3" t="s">
        <v>5404</v>
      </c>
      <c r="O513" s="3" t="s">
        <v>5313</v>
      </c>
      <c r="P513" s="3" t="s">
        <v>5408</v>
      </c>
      <c r="Q513" s="3" t="s">
        <v>26</v>
      </c>
      <c r="R513" s="3" t="s">
        <v>5410</v>
      </c>
      <c r="S513" s="3" t="s">
        <v>27</v>
      </c>
      <c r="T513" s="3" t="s">
        <v>27</v>
      </c>
      <c r="U513" s="3" t="s">
        <v>27</v>
      </c>
      <c r="V513" s="3" t="s">
        <v>27</v>
      </c>
      <c r="W513" s="2" t="str">
        <f t="shared" si="29"/>
        <v>CNBEINDetention</v>
      </c>
      <c r="X513" s="26"/>
    </row>
    <row r="514" spans="1:24" s="32" customFormat="1" ht="15">
      <c r="A514" s="2" t="str">
        <f>+IF(B514="N","",IF(COUNTIF(B:B,B514)&gt;1,COUNTIF(B$3:B514,B514),""))</f>
        <v/>
      </c>
      <c r="B514" s="2" t="str">
        <f>+IF(F514="Detention",IF(G514&amp;E514='Import Demurrage Detention'!$G$2&amp;'Import Demurrage Detention'!$C$3,"Y","N"),IF(G514&amp;E514='Import Demurrage Detention'!$H$2&amp;'Import Demurrage Detention'!$C$3,"Y","N"))</f>
        <v>N</v>
      </c>
      <c r="C514" s="3" t="s">
        <v>5406</v>
      </c>
      <c r="D514" s="3" t="s">
        <v>5396</v>
      </c>
      <c r="E514" s="3" t="s">
        <v>20</v>
      </c>
      <c r="F514" s="3" t="s">
        <v>21</v>
      </c>
      <c r="G514" s="3" t="s">
        <v>130</v>
      </c>
      <c r="H514" s="4">
        <v>45180</v>
      </c>
      <c r="I514" s="82" t="s">
        <v>5299</v>
      </c>
      <c r="J514" s="82" t="s">
        <v>5413</v>
      </c>
      <c r="K514" s="82" t="s">
        <v>24</v>
      </c>
      <c r="L514" s="82" t="s">
        <v>25</v>
      </c>
      <c r="M514" s="82" t="s">
        <v>5342</v>
      </c>
      <c r="N514" s="82" t="s">
        <v>5403</v>
      </c>
      <c r="O514" s="82" t="s">
        <v>5313</v>
      </c>
      <c r="P514" s="82" t="s">
        <v>5404</v>
      </c>
      <c r="Q514" s="82" t="s">
        <v>26</v>
      </c>
      <c r="R514" s="82" t="s">
        <v>5407</v>
      </c>
      <c r="S514" s="82" t="s">
        <v>27</v>
      </c>
      <c r="T514" s="82" t="s">
        <v>27</v>
      </c>
      <c r="U514" s="82" t="s">
        <v>27</v>
      </c>
      <c r="V514" s="82" t="s">
        <v>27</v>
      </c>
      <c r="W514" s="2" t="str">
        <f t="shared" si="29"/>
        <v>CNSYANDetention</v>
      </c>
      <c r="X514" s="2"/>
    </row>
    <row r="515" spans="1:24" s="32" customFormat="1" ht="15">
      <c r="A515" s="2" t="str">
        <f>+IF(B515="N","",IF(COUNTIF(B:B,B515)&gt;1,COUNTIF(B$3:B515,B515),""))</f>
        <v/>
      </c>
      <c r="B515" s="2" t="str">
        <f>+IF(F515="Detention",IF(G515&amp;E515='Import Demurrage Detention'!$G$2&amp;'Import Demurrage Detention'!$C$3,"Y","N"),IF(G515&amp;E515='Import Demurrage Detention'!$H$2&amp;'Import Demurrage Detention'!$C$3,"Y","N"))</f>
        <v>N</v>
      </c>
      <c r="C515" s="3" t="s">
        <v>5406</v>
      </c>
      <c r="D515" s="3" t="s">
        <v>5396</v>
      </c>
      <c r="E515" s="3" t="s">
        <v>20</v>
      </c>
      <c r="F515" s="3" t="s">
        <v>21</v>
      </c>
      <c r="G515" s="3" t="s">
        <v>130</v>
      </c>
      <c r="H515" s="4">
        <v>45180</v>
      </c>
      <c r="I515" s="82" t="s">
        <v>5299</v>
      </c>
      <c r="J515" s="82" t="s">
        <v>5413</v>
      </c>
      <c r="K515" s="82" t="s">
        <v>51</v>
      </c>
      <c r="L515" s="82" t="s">
        <v>25</v>
      </c>
      <c r="M515" s="82" t="s">
        <v>5342</v>
      </c>
      <c r="N515" s="82" t="s">
        <v>5403</v>
      </c>
      <c r="O515" s="82" t="s">
        <v>5313</v>
      </c>
      <c r="P515" s="82" t="s">
        <v>5404</v>
      </c>
      <c r="Q515" s="82" t="s">
        <v>26</v>
      </c>
      <c r="R515" s="82" t="s">
        <v>5407</v>
      </c>
      <c r="S515" s="82" t="s">
        <v>27</v>
      </c>
      <c r="T515" s="82" t="s">
        <v>27</v>
      </c>
      <c r="U515" s="82" t="s">
        <v>27</v>
      </c>
      <c r="V515" s="82" t="s">
        <v>27</v>
      </c>
      <c r="W515" s="2" t="str">
        <f t="shared" ref="W515:W516" si="35">+G515&amp;E515&amp;F515</f>
        <v>CNSYANDetention</v>
      </c>
      <c r="X515" s="2"/>
    </row>
    <row r="516" spans="1:24" s="32" customFormat="1" ht="15">
      <c r="A516" s="2" t="str">
        <f>+IF(B516="N","",IF(COUNTIF(B:B,B516)&gt;1,COUNTIF(B$3:B516,B516),""))</f>
        <v/>
      </c>
      <c r="B516" s="2" t="str">
        <f>+IF(F516="Detention",IF(G516&amp;E516='Import Demurrage Detention'!$G$2&amp;'Import Demurrage Detention'!$C$3,"Y","N"),IF(G516&amp;E516='Import Demurrage Detention'!$H$2&amp;'Import Demurrage Detention'!$C$3,"Y","N"))</f>
        <v>N</v>
      </c>
      <c r="C516" s="3" t="s">
        <v>5406</v>
      </c>
      <c r="D516" s="3" t="s">
        <v>5396</v>
      </c>
      <c r="E516" s="3" t="s">
        <v>20</v>
      </c>
      <c r="F516" s="3" t="s">
        <v>21</v>
      </c>
      <c r="G516" s="3" t="s">
        <v>130</v>
      </c>
      <c r="H516" s="4">
        <v>45180</v>
      </c>
      <c r="I516" s="82" t="s">
        <v>5299</v>
      </c>
      <c r="J516" s="82" t="s">
        <v>5413</v>
      </c>
      <c r="K516" s="82" t="s">
        <v>5390</v>
      </c>
      <c r="L516" s="82" t="s">
        <v>25</v>
      </c>
      <c r="M516" s="82" t="s">
        <v>5342</v>
      </c>
      <c r="N516" s="82" t="s">
        <v>5404</v>
      </c>
      <c r="O516" s="82" t="s">
        <v>5313</v>
      </c>
      <c r="P516" s="82" t="s">
        <v>5408</v>
      </c>
      <c r="Q516" s="82" t="s">
        <v>26</v>
      </c>
      <c r="R516" s="82" t="s">
        <v>5409</v>
      </c>
      <c r="S516" s="82" t="s">
        <v>27</v>
      </c>
      <c r="T516" s="82" t="s">
        <v>27</v>
      </c>
      <c r="U516" s="82" t="s">
        <v>27</v>
      </c>
      <c r="V516" s="82" t="s">
        <v>27</v>
      </c>
      <c r="W516" s="2" t="str">
        <f t="shared" si="35"/>
        <v>CNSYANDetention</v>
      </c>
      <c r="X516" s="2"/>
    </row>
    <row r="517" spans="1:24" s="32" customFormat="1" ht="15">
      <c r="A517" s="2" t="str">
        <f>+IF(B517="N","",IF(COUNTIF(B:B,B517)&gt;1,COUNTIF(B$3:B517,B517),""))</f>
        <v/>
      </c>
      <c r="B517" s="2" t="str">
        <f>+IF(F517="Detention",IF(G517&amp;E517='Import Demurrage Detention'!$G$2&amp;'Import Demurrage Detention'!$C$3,"Y","N"),IF(G517&amp;E517='Import Demurrage Detention'!$H$2&amp;'Import Demurrage Detention'!$C$3,"Y","N"))</f>
        <v>N</v>
      </c>
      <c r="C517" s="3" t="s">
        <v>5406</v>
      </c>
      <c r="D517" s="3" t="s">
        <v>5396</v>
      </c>
      <c r="E517" s="3" t="s">
        <v>20</v>
      </c>
      <c r="F517" s="3" t="s">
        <v>21</v>
      </c>
      <c r="G517" s="3" t="s">
        <v>130</v>
      </c>
      <c r="H517" s="4">
        <v>45180</v>
      </c>
      <c r="I517" s="82" t="s">
        <v>5299</v>
      </c>
      <c r="J517" s="82" t="s">
        <v>5413</v>
      </c>
      <c r="K517" s="82" t="s">
        <v>44</v>
      </c>
      <c r="L517" s="82" t="s">
        <v>25</v>
      </c>
      <c r="M517" s="82" t="s">
        <v>5342</v>
      </c>
      <c r="N517" s="82" t="s">
        <v>5404</v>
      </c>
      <c r="O517" s="82" t="s">
        <v>5313</v>
      </c>
      <c r="P517" s="82" t="s">
        <v>5408</v>
      </c>
      <c r="Q517" s="82" t="s">
        <v>26</v>
      </c>
      <c r="R517" s="82" t="s">
        <v>5409</v>
      </c>
      <c r="S517" s="82" t="s">
        <v>27</v>
      </c>
      <c r="T517" s="82" t="s">
        <v>27</v>
      </c>
      <c r="U517" s="82" t="s">
        <v>27</v>
      </c>
      <c r="V517" s="82" t="s">
        <v>27</v>
      </c>
      <c r="W517" s="2" t="str">
        <f t="shared" si="29"/>
        <v>CNSYANDetention</v>
      </c>
      <c r="X517" s="2"/>
    </row>
    <row r="518" spans="1:24" s="32" customFormat="1" ht="15">
      <c r="A518" s="2" t="str">
        <f>+IF(B518="N","",IF(COUNTIF(B:B,B518)&gt;1,COUNTIF(B$3:B518,B518),""))</f>
        <v/>
      </c>
      <c r="B518" s="2" t="str">
        <f>+IF(F518="Detention",IF(G518&amp;E518='Import Demurrage Detention'!$G$2&amp;'Import Demurrage Detention'!$C$3,"Y","N"),IF(G518&amp;E518='Import Demurrage Detention'!$H$2&amp;'Import Demurrage Detention'!$C$3,"Y","N"))</f>
        <v>N</v>
      </c>
      <c r="C518" s="3" t="s">
        <v>5406</v>
      </c>
      <c r="D518" s="3" t="s">
        <v>5396</v>
      </c>
      <c r="E518" s="3" t="s">
        <v>20</v>
      </c>
      <c r="F518" s="3" t="s">
        <v>21</v>
      </c>
      <c r="G518" s="3" t="s">
        <v>130</v>
      </c>
      <c r="H518" s="4">
        <v>45180</v>
      </c>
      <c r="I518" s="82" t="s">
        <v>5299</v>
      </c>
      <c r="J518" s="82" t="s">
        <v>5413</v>
      </c>
      <c r="K518" s="82" t="s">
        <v>5390</v>
      </c>
      <c r="L518" s="82" t="s">
        <v>25</v>
      </c>
      <c r="M518" s="82" t="s">
        <v>5342</v>
      </c>
      <c r="N518" s="82" t="s">
        <v>5404</v>
      </c>
      <c r="O518" s="82" t="s">
        <v>5313</v>
      </c>
      <c r="P518" s="82" t="s">
        <v>5408</v>
      </c>
      <c r="Q518" s="82" t="s">
        <v>26</v>
      </c>
      <c r="R518" s="82" t="s">
        <v>5410</v>
      </c>
      <c r="S518" s="82" t="s">
        <v>27</v>
      </c>
      <c r="T518" s="82" t="s">
        <v>27</v>
      </c>
      <c r="U518" s="82" t="s">
        <v>27</v>
      </c>
      <c r="V518" s="82" t="s">
        <v>27</v>
      </c>
      <c r="W518" s="2" t="str">
        <f t="shared" si="29"/>
        <v>CNSYANDetention</v>
      </c>
      <c r="X518" s="2"/>
    </row>
    <row r="519" spans="1:24" s="32" customFormat="1" ht="15">
      <c r="A519" s="2" t="str">
        <f>+IF(B519="N","",IF(COUNTIF(B:B,B519)&gt;1,COUNTIF(B$3:B519,B519),""))</f>
        <v/>
      </c>
      <c r="B519" s="2" t="str">
        <f>+IF(F519="Detention",IF(G519&amp;E519='Import Demurrage Detention'!$G$2&amp;'Import Demurrage Detention'!$C$3,"Y","N"),IF(G519&amp;E519='Import Demurrage Detention'!$H$2&amp;'Import Demurrage Detention'!$C$3,"Y","N"))</f>
        <v>N</v>
      </c>
      <c r="C519" s="3" t="s">
        <v>5406</v>
      </c>
      <c r="D519" s="3" t="s">
        <v>5396</v>
      </c>
      <c r="E519" s="3" t="s">
        <v>20</v>
      </c>
      <c r="F519" s="3" t="s">
        <v>21</v>
      </c>
      <c r="G519" s="3" t="s">
        <v>130</v>
      </c>
      <c r="H519" s="4">
        <v>45180</v>
      </c>
      <c r="I519" s="82" t="s">
        <v>5299</v>
      </c>
      <c r="J519" s="82" t="s">
        <v>5413</v>
      </c>
      <c r="K519" s="82" t="s">
        <v>5391</v>
      </c>
      <c r="L519" s="82" t="s">
        <v>25</v>
      </c>
      <c r="M519" s="82" t="s">
        <v>5342</v>
      </c>
      <c r="N519" s="82" t="s">
        <v>5404</v>
      </c>
      <c r="O519" s="82" t="s">
        <v>5313</v>
      </c>
      <c r="P519" s="82" t="s">
        <v>5408</v>
      </c>
      <c r="Q519" s="82" t="s">
        <v>26</v>
      </c>
      <c r="R519" s="82" t="s">
        <v>5410</v>
      </c>
      <c r="S519" s="82" t="s">
        <v>27</v>
      </c>
      <c r="T519" s="82" t="s">
        <v>27</v>
      </c>
      <c r="U519" s="82" t="s">
        <v>27</v>
      </c>
      <c r="V519" s="82" t="s">
        <v>27</v>
      </c>
      <c r="W519" s="2" t="str">
        <f t="shared" si="29"/>
        <v>CNSYANDetention</v>
      </c>
      <c r="X519" s="2"/>
    </row>
    <row r="520" spans="1:24" s="32" customFormat="1" ht="15">
      <c r="A520" s="2" t="str">
        <f>+IF(B520="N","",IF(COUNTIF(B:B,B520)&gt;1,COUNTIF(B$3:B520,B520),""))</f>
        <v/>
      </c>
      <c r="B520" s="2" t="str">
        <f>+IF(F520="Detention",IF(G520&amp;E520='Import Demurrage Detention'!$G$2&amp;'Import Demurrage Detention'!$C$3,"Y","N"),IF(G520&amp;E520='Import Demurrage Detention'!$H$2&amp;'Import Demurrage Detention'!$C$3,"Y","N"))</f>
        <v>N</v>
      </c>
      <c r="C520" s="3" t="s">
        <v>5406</v>
      </c>
      <c r="D520" s="3" t="s">
        <v>5396</v>
      </c>
      <c r="E520" s="3" t="s">
        <v>20</v>
      </c>
      <c r="F520" s="3" t="s">
        <v>21</v>
      </c>
      <c r="G520" s="3" t="s">
        <v>131</v>
      </c>
      <c r="H520" s="4">
        <v>45180</v>
      </c>
      <c r="I520" s="82" t="s">
        <v>5299</v>
      </c>
      <c r="J520" s="82" t="s">
        <v>5413</v>
      </c>
      <c r="K520" s="82" t="s">
        <v>24</v>
      </c>
      <c r="L520" s="82" t="s">
        <v>25</v>
      </c>
      <c r="M520" s="82" t="s">
        <v>5342</v>
      </c>
      <c r="N520" s="82" t="s">
        <v>5403</v>
      </c>
      <c r="O520" s="82" t="s">
        <v>5313</v>
      </c>
      <c r="P520" s="82" t="s">
        <v>5404</v>
      </c>
      <c r="Q520" s="82" t="s">
        <v>26</v>
      </c>
      <c r="R520" s="82" t="s">
        <v>5407</v>
      </c>
      <c r="S520" s="82" t="s">
        <v>27</v>
      </c>
      <c r="T520" s="82" t="s">
        <v>27</v>
      </c>
      <c r="U520" s="3" t="s">
        <v>27</v>
      </c>
      <c r="V520" s="3" t="s">
        <v>27</v>
      </c>
      <c r="W520" s="2" t="str">
        <f t="shared" si="29"/>
        <v>CNXIANDetention</v>
      </c>
      <c r="X520" s="2"/>
    </row>
    <row r="521" spans="1:24" s="32" customFormat="1" ht="15">
      <c r="A521" s="2" t="str">
        <f>+IF(B521="N","",IF(COUNTIF(B:B,B521)&gt;1,COUNTIF(B$3:B521,B521),""))</f>
        <v/>
      </c>
      <c r="B521" s="2" t="str">
        <f>+IF(F521="Detention",IF(G521&amp;E521='Import Demurrage Detention'!$G$2&amp;'Import Demurrage Detention'!$C$3,"Y","N"),IF(G521&amp;E521='Import Demurrage Detention'!$H$2&amp;'Import Demurrage Detention'!$C$3,"Y","N"))</f>
        <v>N</v>
      </c>
      <c r="C521" s="3" t="s">
        <v>5406</v>
      </c>
      <c r="D521" s="3" t="s">
        <v>5396</v>
      </c>
      <c r="E521" s="3" t="s">
        <v>20</v>
      </c>
      <c r="F521" s="3" t="s">
        <v>21</v>
      </c>
      <c r="G521" s="3" t="s">
        <v>131</v>
      </c>
      <c r="H521" s="4">
        <v>45180</v>
      </c>
      <c r="I521" s="82" t="s">
        <v>5299</v>
      </c>
      <c r="J521" s="82" t="s">
        <v>5413</v>
      </c>
      <c r="K521" s="82" t="s">
        <v>51</v>
      </c>
      <c r="L521" s="82" t="s">
        <v>25</v>
      </c>
      <c r="M521" s="82" t="s">
        <v>5342</v>
      </c>
      <c r="N521" s="82" t="s">
        <v>5403</v>
      </c>
      <c r="O521" s="82" t="s">
        <v>5313</v>
      </c>
      <c r="P521" s="82" t="s">
        <v>5404</v>
      </c>
      <c r="Q521" s="82" t="s">
        <v>26</v>
      </c>
      <c r="R521" s="82" t="s">
        <v>5407</v>
      </c>
      <c r="S521" s="82" t="s">
        <v>27</v>
      </c>
      <c r="T521" s="82" t="s">
        <v>27</v>
      </c>
      <c r="U521" s="3" t="s">
        <v>27</v>
      </c>
      <c r="V521" s="3" t="s">
        <v>27</v>
      </c>
      <c r="W521" s="2" t="str">
        <f t="shared" si="29"/>
        <v>CNXIANDetention</v>
      </c>
      <c r="X521" s="2"/>
    </row>
    <row r="522" spans="1:24" s="32" customFormat="1" ht="15">
      <c r="A522" s="2" t="str">
        <f>+IF(B522="N","",IF(COUNTIF(B:B,B522)&gt;1,COUNTIF(B$3:B522,B522),""))</f>
        <v/>
      </c>
      <c r="B522" s="2" t="str">
        <f>+IF(F522="Detention",IF(G522&amp;E522='Import Demurrage Detention'!$G$2&amp;'Import Demurrage Detention'!$C$3,"Y","N"),IF(G522&amp;E522='Import Demurrage Detention'!$H$2&amp;'Import Demurrage Detention'!$C$3,"Y","N"))</f>
        <v>N</v>
      </c>
      <c r="C522" s="3" t="s">
        <v>5406</v>
      </c>
      <c r="D522" s="3" t="s">
        <v>5396</v>
      </c>
      <c r="E522" s="3" t="s">
        <v>20</v>
      </c>
      <c r="F522" s="3" t="s">
        <v>21</v>
      </c>
      <c r="G522" s="3" t="s">
        <v>131</v>
      </c>
      <c r="H522" s="4">
        <v>45180</v>
      </c>
      <c r="I522" s="82" t="s">
        <v>5299</v>
      </c>
      <c r="J522" s="82" t="s">
        <v>5413</v>
      </c>
      <c r="K522" s="82" t="s">
        <v>5390</v>
      </c>
      <c r="L522" s="82" t="s">
        <v>25</v>
      </c>
      <c r="M522" s="82" t="s">
        <v>5342</v>
      </c>
      <c r="N522" s="82" t="s">
        <v>5404</v>
      </c>
      <c r="O522" s="82" t="s">
        <v>5313</v>
      </c>
      <c r="P522" s="82" t="s">
        <v>5408</v>
      </c>
      <c r="Q522" s="82" t="s">
        <v>26</v>
      </c>
      <c r="R522" s="82" t="s">
        <v>5409</v>
      </c>
      <c r="S522" s="82" t="s">
        <v>27</v>
      </c>
      <c r="T522" s="82" t="s">
        <v>27</v>
      </c>
      <c r="U522" s="3" t="s">
        <v>27</v>
      </c>
      <c r="V522" s="3" t="s">
        <v>27</v>
      </c>
      <c r="W522" s="2" t="str">
        <f t="shared" ref="W522:W523" si="36">+G522&amp;E522&amp;F522</f>
        <v>CNXIANDetention</v>
      </c>
      <c r="X522" s="2"/>
    </row>
    <row r="523" spans="1:24" s="32" customFormat="1" ht="15">
      <c r="A523" s="2" t="str">
        <f>+IF(B523="N","",IF(COUNTIF(B:B,B523)&gt;1,COUNTIF(B$3:B523,B523),""))</f>
        <v/>
      </c>
      <c r="B523" s="2" t="str">
        <f>+IF(F523="Detention",IF(G523&amp;E523='Import Demurrage Detention'!$G$2&amp;'Import Demurrage Detention'!$C$3,"Y","N"),IF(G523&amp;E523='Import Demurrage Detention'!$H$2&amp;'Import Demurrage Detention'!$C$3,"Y","N"))</f>
        <v>N</v>
      </c>
      <c r="C523" s="3" t="s">
        <v>5406</v>
      </c>
      <c r="D523" s="3" t="s">
        <v>5396</v>
      </c>
      <c r="E523" s="3" t="s">
        <v>20</v>
      </c>
      <c r="F523" s="3" t="s">
        <v>21</v>
      </c>
      <c r="G523" s="3" t="s">
        <v>131</v>
      </c>
      <c r="H523" s="4">
        <v>45180</v>
      </c>
      <c r="I523" s="82" t="s">
        <v>5299</v>
      </c>
      <c r="J523" s="82" t="s">
        <v>5413</v>
      </c>
      <c r="K523" s="82" t="s">
        <v>44</v>
      </c>
      <c r="L523" s="82" t="s">
        <v>25</v>
      </c>
      <c r="M523" s="82" t="s">
        <v>5342</v>
      </c>
      <c r="N523" s="82" t="s">
        <v>5404</v>
      </c>
      <c r="O523" s="82" t="s">
        <v>5313</v>
      </c>
      <c r="P523" s="82" t="s">
        <v>5408</v>
      </c>
      <c r="Q523" s="82" t="s">
        <v>26</v>
      </c>
      <c r="R523" s="82" t="s">
        <v>5409</v>
      </c>
      <c r="S523" s="82" t="s">
        <v>27</v>
      </c>
      <c r="T523" s="82" t="s">
        <v>27</v>
      </c>
      <c r="U523" s="3" t="s">
        <v>27</v>
      </c>
      <c r="V523" s="3" t="s">
        <v>27</v>
      </c>
      <c r="W523" s="2" t="str">
        <f t="shared" si="36"/>
        <v>CNXIANDetention</v>
      </c>
      <c r="X523" s="2"/>
    </row>
    <row r="524" spans="1:24" s="32" customFormat="1" ht="15">
      <c r="A524" s="2" t="str">
        <f>+IF(B524="N","",IF(COUNTIF(B:B,B524)&gt;1,COUNTIF(B$3:B524,B524),""))</f>
        <v/>
      </c>
      <c r="B524" s="2" t="str">
        <f>+IF(F524="Detention",IF(G524&amp;E524='Import Demurrage Detention'!$G$2&amp;'Import Demurrage Detention'!$C$3,"Y","N"),IF(G524&amp;E524='Import Demurrage Detention'!$H$2&amp;'Import Demurrage Detention'!$C$3,"Y","N"))</f>
        <v>N</v>
      </c>
      <c r="C524" s="3" t="s">
        <v>5406</v>
      </c>
      <c r="D524" s="3" t="s">
        <v>5396</v>
      </c>
      <c r="E524" s="3" t="s">
        <v>20</v>
      </c>
      <c r="F524" s="3" t="s">
        <v>21</v>
      </c>
      <c r="G524" s="3" t="s">
        <v>131</v>
      </c>
      <c r="H524" s="4">
        <v>45180</v>
      </c>
      <c r="I524" s="82" t="s">
        <v>5299</v>
      </c>
      <c r="J524" s="82" t="s">
        <v>5413</v>
      </c>
      <c r="K524" s="82" t="s">
        <v>5390</v>
      </c>
      <c r="L524" s="82" t="s">
        <v>25</v>
      </c>
      <c r="M524" s="82" t="s">
        <v>5342</v>
      </c>
      <c r="N524" s="82" t="s">
        <v>5404</v>
      </c>
      <c r="O524" s="82" t="s">
        <v>5313</v>
      </c>
      <c r="P524" s="82" t="s">
        <v>5408</v>
      </c>
      <c r="Q524" s="82" t="s">
        <v>26</v>
      </c>
      <c r="R524" s="82" t="s">
        <v>5410</v>
      </c>
      <c r="S524" s="82" t="s">
        <v>27</v>
      </c>
      <c r="T524" s="82" t="s">
        <v>27</v>
      </c>
      <c r="U524" s="3" t="s">
        <v>27</v>
      </c>
      <c r="V524" s="3" t="s">
        <v>27</v>
      </c>
      <c r="W524" s="2" t="str">
        <f t="shared" si="29"/>
        <v>CNXIANDetention</v>
      </c>
      <c r="X524" s="2"/>
    </row>
    <row r="525" spans="1:24" s="32" customFormat="1" ht="15">
      <c r="A525" s="2" t="str">
        <f>+IF(B525="N","",IF(COUNTIF(B:B,B525)&gt;1,COUNTIF(B$3:B525,B525),""))</f>
        <v/>
      </c>
      <c r="B525" s="2" t="str">
        <f>+IF(F525="Detention",IF(G525&amp;E525='Import Demurrage Detention'!$G$2&amp;'Import Demurrage Detention'!$C$3,"Y","N"),IF(G525&amp;E525='Import Demurrage Detention'!$H$2&amp;'Import Demurrage Detention'!$C$3,"Y","N"))</f>
        <v>N</v>
      </c>
      <c r="C525" s="3" t="s">
        <v>5406</v>
      </c>
      <c r="D525" s="3" t="s">
        <v>5396</v>
      </c>
      <c r="E525" s="3" t="s">
        <v>20</v>
      </c>
      <c r="F525" s="3" t="s">
        <v>21</v>
      </c>
      <c r="G525" s="3" t="s">
        <v>131</v>
      </c>
      <c r="H525" s="4">
        <v>45180</v>
      </c>
      <c r="I525" s="82" t="s">
        <v>5299</v>
      </c>
      <c r="J525" s="82" t="s">
        <v>5413</v>
      </c>
      <c r="K525" s="82" t="s">
        <v>5391</v>
      </c>
      <c r="L525" s="82" t="s">
        <v>25</v>
      </c>
      <c r="M525" s="82" t="s">
        <v>5342</v>
      </c>
      <c r="N525" s="82" t="s">
        <v>5404</v>
      </c>
      <c r="O525" s="82" t="s">
        <v>5313</v>
      </c>
      <c r="P525" s="82" t="s">
        <v>5408</v>
      </c>
      <c r="Q525" s="82" t="s">
        <v>26</v>
      </c>
      <c r="R525" s="82" t="s">
        <v>5410</v>
      </c>
      <c r="S525" s="82" t="s">
        <v>27</v>
      </c>
      <c r="T525" s="82" t="s">
        <v>27</v>
      </c>
      <c r="U525" s="3" t="s">
        <v>27</v>
      </c>
      <c r="V525" s="3" t="s">
        <v>27</v>
      </c>
      <c r="W525" s="2" t="str">
        <f t="shared" si="29"/>
        <v>CNXIANDetention</v>
      </c>
      <c r="X525" s="2"/>
    </row>
    <row r="526" spans="1:24" s="2" customFormat="1" ht="15">
      <c r="A526" s="2" t="str">
        <f>+IF(B526="N","",IF(COUNTIF(B:B,B526)&gt;1,COUNTIF(B$3:B526,B526),""))</f>
        <v/>
      </c>
      <c r="B526" s="2" t="str">
        <f>+IF(F526="Detention",IF(G526&amp;E526='Import Demurrage Detention'!$G$2&amp;'Import Demurrage Detention'!$C$3,"Y","N"),IF(G526&amp;E526='Import Demurrage Detention'!$H$2&amp;'Import Demurrage Detention'!$C$3,"Y","N"))</f>
        <v>N</v>
      </c>
      <c r="C526" s="3" t="s">
        <v>5395</v>
      </c>
      <c r="D526" s="3" t="s">
        <v>5396</v>
      </c>
      <c r="E526" s="3" t="s">
        <v>20</v>
      </c>
      <c r="F526" s="3" t="s">
        <v>21</v>
      </c>
      <c r="G526" s="3" t="s">
        <v>116</v>
      </c>
      <c r="H526" s="4">
        <v>45180</v>
      </c>
      <c r="I526" s="82" t="s">
        <v>5299</v>
      </c>
      <c r="J526" s="82" t="s">
        <v>23</v>
      </c>
      <c r="K526" s="82" t="s">
        <v>24</v>
      </c>
      <c r="L526" s="82" t="s">
        <v>25</v>
      </c>
      <c r="M526" s="82" t="s">
        <v>5342</v>
      </c>
      <c r="N526" s="82" t="s">
        <v>5404</v>
      </c>
      <c r="O526" s="82" t="s">
        <v>5313</v>
      </c>
      <c r="P526" s="82" t="s">
        <v>5399</v>
      </c>
      <c r="Q526" s="82" t="s">
        <v>26</v>
      </c>
      <c r="R526" s="82" t="s">
        <v>7071</v>
      </c>
      <c r="S526" s="3" t="s">
        <v>27</v>
      </c>
      <c r="T526" s="3" t="s">
        <v>27</v>
      </c>
      <c r="U526" s="3" t="s">
        <v>27</v>
      </c>
      <c r="V526" s="3" t="s">
        <v>27</v>
      </c>
      <c r="W526" s="2" t="str">
        <f t="shared" si="29"/>
        <v>CNCGSNDetention</v>
      </c>
    </row>
    <row r="527" spans="1:24" s="32" customFormat="1" ht="15">
      <c r="A527" s="2" t="str">
        <f>+IF(B527="N","",IF(COUNTIF(B:B,B527)&gt;1,COUNTIF(B$3:B527,B527),""))</f>
        <v/>
      </c>
      <c r="B527" s="2" t="str">
        <f>+IF(F527="Detention",IF(G527&amp;E527='Import Demurrage Detention'!$G$2&amp;'Import Demurrage Detention'!$C$3,"Y","N"),IF(G527&amp;E527='Import Demurrage Detention'!$H$2&amp;'Import Demurrage Detention'!$C$3,"Y","N"))</f>
        <v>N</v>
      </c>
      <c r="C527" s="3" t="s">
        <v>5395</v>
      </c>
      <c r="D527" s="3" t="s">
        <v>5396</v>
      </c>
      <c r="E527" s="3" t="s">
        <v>20</v>
      </c>
      <c r="F527" s="3" t="s">
        <v>21</v>
      </c>
      <c r="G527" s="3" t="s">
        <v>116</v>
      </c>
      <c r="H527" s="4">
        <v>45180</v>
      </c>
      <c r="I527" s="82" t="s">
        <v>5299</v>
      </c>
      <c r="J527" s="82" t="s">
        <v>23</v>
      </c>
      <c r="K527" s="82" t="s">
        <v>51</v>
      </c>
      <c r="L527" s="82" t="s">
        <v>25</v>
      </c>
      <c r="M527" s="82" t="s">
        <v>5342</v>
      </c>
      <c r="N527" s="82" t="s">
        <v>5404</v>
      </c>
      <c r="O527" s="82" t="s">
        <v>5313</v>
      </c>
      <c r="P527" s="82" t="s">
        <v>5399</v>
      </c>
      <c r="Q527" s="82" t="s">
        <v>26</v>
      </c>
      <c r="R527" s="82" t="s">
        <v>7071</v>
      </c>
      <c r="S527" s="3" t="s">
        <v>27</v>
      </c>
      <c r="T527" s="3" t="s">
        <v>27</v>
      </c>
      <c r="U527" s="3" t="s">
        <v>27</v>
      </c>
      <c r="V527" s="3" t="s">
        <v>27</v>
      </c>
      <c r="W527" s="2" t="str">
        <f t="shared" si="29"/>
        <v>CNCGSNDetention</v>
      </c>
      <c r="X527" s="2"/>
    </row>
    <row r="528" spans="1:24" s="32" customFormat="1" ht="15">
      <c r="A528" s="2" t="str">
        <f>+IF(B528="N","",IF(COUNTIF(B:B,B528)&gt;1,COUNTIF(B$3:B528,B528),""))</f>
        <v/>
      </c>
      <c r="B528" s="2" t="str">
        <f>+IF(F528="Detention",IF(G528&amp;E528='Import Demurrage Detention'!$G$2&amp;'Import Demurrage Detention'!$C$3,"Y","N"),IF(G528&amp;E528='Import Demurrage Detention'!$H$2&amp;'Import Demurrage Detention'!$C$3,"Y","N"))</f>
        <v>N</v>
      </c>
      <c r="C528" s="3" t="s">
        <v>5395</v>
      </c>
      <c r="D528" s="3" t="s">
        <v>5396</v>
      </c>
      <c r="E528" s="3" t="s">
        <v>20</v>
      </c>
      <c r="F528" s="3" t="s">
        <v>21</v>
      </c>
      <c r="G528" s="3" t="s">
        <v>116</v>
      </c>
      <c r="H528" s="4">
        <v>45180</v>
      </c>
      <c r="I528" s="82" t="s">
        <v>5299</v>
      </c>
      <c r="J528" s="82" t="s">
        <v>23</v>
      </c>
      <c r="K528" s="82" t="s">
        <v>5244</v>
      </c>
      <c r="L528" s="82" t="s">
        <v>25</v>
      </c>
      <c r="M528" s="82" t="s">
        <v>5342</v>
      </c>
      <c r="N528" s="82" t="s">
        <v>7072</v>
      </c>
      <c r="O528" s="82" t="s">
        <v>5313</v>
      </c>
      <c r="P528" s="82" t="s">
        <v>5405</v>
      </c>
      <c r="Q528" s="82" t="s">
        <v>26</v>
      </c>
      <c r="R528" s="82" t="s">
        <v>7073</v>
      </c>
      <c r="S528" s="3" t="s">
        <v>27</v>
      </c>
      <c r="T528" s="3" t="s">
        <v>27</v>
      </c>
      <c r="U528" s="3" t="s">
        <v>27</v>
      </c>
      <c r="V528" s="3" t="s">
        <v>27</v>
      </c>
      <c r="W528" s="2" t="str">
        <f t="shared" ref="W528" si="37">+G528&amp;E528&amp;F528</f>
        <v>CNCGSNDetention</v>
      </c>
      <c r="X528" s="2"/>
    </row>
    <row r="529" spans="1:24" s="32" customFormat="1" ht="15">
      <c r="A529" s="2" t="str">
        <f>+IF(B529="N","",IF(COUNTIF(B:B,B529)&gt;1,COUNTIF(B$3:B529,B529),""))</f>
        <v/>
      </c>
      <c r="B529" s="2" t="str">
        <f>+IF(F529="Detention",IF(G529&amp;E529='Import Demurrage Detention'!$G$2&amp;'Import Demurrage Detention'!$C$3,"Y","N"),IF(G529&amp;E529='Import Demurrage Detention'!$H$2&amp;'Import Demurrage Detention'!$C$3,"Y","N"))</f>
        <v>N</v>
      </c>
      <c r="C529" s="3" t="s">
        <v>5395</v>
      </c>
      <c r="D529" s="3" t="s">
        <v>5396</v>
      </c>
      <c r="E529" s="3" t="s">
        <v>20</v>
      </c>
      <c r="F529" s="3" t="s">
        <v>21</v>
      </c>
      <c r="G529" s="3" t="s">
        <v>116</v>
      </c>
      <c r="H529" s="4">
        <v>45180</v>
      </c>
      <c r="I529" s="82" t="s">
        <v>5299</v>
      </c>
      <c r="J529" s="82" t="s">
        <v>23</v>
      </c>
      <c r="K529" s="82" t="s">
        <v>44</v>
      </c>
      <c r="L529" s="82" t="s">
        <v>25</v>
      </c>
      <c r="M529" s="82" t="s">
        <v>5342</v>
      </c>
      <c r="N529" s="82" t="s">
        <v>7072</v>
      </c>
      <c r="O529" s="82" t="s">
        <v>5313</v>
      </c>
      <c r="P529" s="82" t="s">
        <v>5405</v>
      </c>
      <c r="Q529" s="82" t="s">
        <v>26</v>
      </c>
      <c r="R529" s="82" t="s">
        <v>7073</v>
      </c>
      <c r="S529" s="3" t="s">
        <v>27</v>
      </c>
      <c r="T529" s="3" t="s">
        <v>27</v>
      </c>
      <c r="U529" s="3" t="s">
        <v>27</v>
      </c>
      <c r="V529" s="3" t="s">
        <v>27</v>
      </c>
      <c r="W529" s="2" t="str">
        <f t="shared" si="29"/>
        <v>CNCGSNDetention</v>
      </c>
      <c r="X529" s="2"/>
    </row>
    <row r="530" spans="1:24" s="32" customFormat="1" ht="15">
      <c r="A530" s="2" t="str">
        <f>+IF(B530="N","",IF(COUNTIF(B:B,B530)&gt;1,COUNTIF(B$3:B530,B530),""))</f>
        <v/>
      </c>
      <c r="B530" s="2" t="str">
        <f>+IF(F530="Detention",IF(G530&amp;E530='Import Demurrage Detention'!$G$2&amp;'Import Demurrage Detention'!$C$3,"Y","N"),IF(G530&amp;E530='Import Demurrage Detention'!$H$2&amp;'Import Demurrage Detention'!$C$3,"Y","N"))</f>
        <v>N</v>
      </c>
      <c r="C530" s="3" t="s">
        <v>5395</v>
      </c>
      <c r="D530" s="3" t="s">
        <v>5396</v>
      </c>
      <c r="E530" s="3" t="s">
        <v>20</v>
      </c>
      <c r="F530" s="3" t="s">
        <v>21</v>
      </c>
      <c r="G530" s="3" t="s">
        <v>119</v>
      </c>
      <c r="H530" s="4">
        <v>45180</v>
      </c>
      <c r="I530" s="82" t="s">
        <v>5299</v>
      </c>
      <c r="J530" s="82" t="s">
        <v>23</v>
      </c>
      <c r="K530" s="82" t="s">
        <v>24</v>
      </c>
      <c r="L530" s="82" t="s">
        <v>25</v>
      </c>
      <c r="M530" s="82" t="s">
        <v>5342</v>
      </c>
      <c r="N530" s="82" t="s">
        <v>5404</v>
      </c>
      <c r="O530" s="82" t="s">
        <v>5313</v>
      </c>
      <c r="P530" s="82" t="s">
        <v>5399</v>
      </c>
      <c r="Q530" s="82" t="s">
        <v>26</v>
      </c>
      <c r="R530" s="82" t="s">
        <v>7071</v>
      </c>
      <c r="S530" s="3" t="s">
        <v>27</v>
      </c>
      <c r="T530" s="3" t="s">
        <v>27</v>
      </c>
      <c r="U530" s="3" t="s">
        <v>27</v>
      </c>
      <c r="V530" s="3" t="s">
        <v>27</v>
      </c>
      <c r="W530" s="2" t="str">
        <f t="shared" si="29"/>
        <v>CNHUPNDetention</v>
      </c>
      <c r="X530" s="2"/>
    </row>
    <row r="531" spans="1:24" s="32" customFormat="1" ht="15">
      <c r="A531" s="2" t="str">
        <f>+IF(B531="N","",IF(COUNTIF(B:B,B531)&gt;1,COUNTIF(B$3:B531,B531),""))</f>
        <v/>
      </c>
      <c r="B531" s="2" t="str">
        <f>+IF(F531="Detention",IF(G531&amp;E531='Import Demurrage Detention'!$G$2&amp;'Import Demurrage Detention'!$C$3,"Y","N"),IF(G531&amp;E531='Import Demurrage Detention'!$H$2&amp;'Import Demurrage Detention'!$C$3,"Y","N"))</f>
        <v>N</v>
      </c>
      <c r="C531" s="3" t="s">
        <v>5395</v>
      </c>
      <c r="D531" s="3" t="s">
        <v>5396</v>
      </c>
      <c r="E531" s="3" t="s">
        <v>20</v>
      </c>
      <c r="F531" s="3" t="s">
        <v>21</v>
      </c>
      <c r="G531" s="3" t="s">
        <v>119</v>
      </c>
      <c r="H531" s="4">
        <v>45180</v>
      </c>
      <c r="I531" s="82" t="s">
        <v>5299</v>
      </c>
      <c r="J531" s="82" t="s">
        <v>23</v>
      </c>
      <c r="K531" s="82" t="s">
        <v>51</v>
      </c>
      <c r="L531" s="82" t="s">
        <v>25</v>
      </c>
      <c r="M531" s="82" t="s">
        <v>5342</v>
      </c>
      <c r="N531" s="82" t="s">
        <v>5404</v>
      </c>
      <c r="O531" s="82" t="s">
        <v>5313</v>
      </c>
      <c r="P531" s="82" t="s">
        <v>5399</v>
      </c>
      <c r="Q531" s="82" t="s">
        <v>26</v>
      </c>
      <c r="R531" s="82" t="s">
        <v>7071</v>
      </c>
      <c r="S531" s="3" t="s">
        <v>27</v>
      </c>
      <c r="T531" s="3" t="s">
        <v>27</v>
      </c>
      <c r="U531" s="3" t="s">
        <v>27</v>
      </c>
      <c r="V531" s="3" t="s">
        <v>27</v>
      </c>
      <c r="W531" s="2" t="str">
        <f t="shared" ref="W531" si="38">+G531&amp;E531&amp;F531</f>
        <v>CNHUPNDetention</v>
      </c>
      <c r="X531" s="2"/>
    </row>
    <row r="532" spans="1:24" s="32" customFormat="1" ht="15">
      <c r="A532" s="2" t="str">
        <f>+IF(B532="N","",IF(COUNTIF(B:B,B532)&gt;1,COUNTIF(B$3:B532,B532),""))</f>
        <v/>
      </c>
      <c r="B532" s="2" t="str">
        <f>+IF(F532="Detention",IF(G532&amp;E532='Import Demurrage Detention'!$G$2&amp;'Import Demurrage Detention'!$C$3,"Y","N"),IF(G532&amp;E532='Import Demurrage Detention'!$H$2&amp;'Import Demurrage Detention'!$C$3,"Y","N"))</f>
        <v>N</v>
      </c>
      <c r="C532" s="3" t="s">
        <v>5395</v>
      </c>
      <c r="D532" s="3" t="s">
        <v>5396</v>
      </c>
      <c r="E532" s="3" t="s">
        <v>20</v>
      </c>
      <c r="F532" s="3" t="s">
        <v>21</v>
      </c>
      <c r="G532" s="3" t="s">
        <v>119</v>
      </c>
      <c r="H532" s="4">
        <v>45180</v>
      </c>
      <c r="I532" s="82" t="s">
        <v>5299</v>
      </c>
      <c r="J532" s="82" t="s">
        <v>23</v>
      </c>
      <c r="K532" s="82" t="s">
        <v>5244</v>
      </c>
      <c r="L532" s="82" t="s">
        <v>25</v>
      </c>
      <c r="M532" s="82" t="s">
        <v>5342</v>
      </c>
      <c r="N532" s="82" t="s">
        <v>7072</v>
      </c>
      <c r="O532" s="82" t="s">
        <v>5313</v>
      </c>
      <c r="P532" s="82" t="s">
        <v>5405</v>
      </c>
      <c r="Q532" s="82" t="s">
        <v>26</v>
      </c>
      <c r="R532" s="82" t="s">
        <v>7073</v>
      </c>
      <c r="S532" s="3" t="s">
        <v>27</v>
      </c>
      <c r="T532" s="3" t="s">
        <v>27</v>
      </c>
      <c r="U532" s="3" t="s">
        <v>27</v>
      </c>
      <c r="V532" s="3" t="s">
        <v>27</v>
      </c>
      <c r="W532" s="2" t="str">
        <f t="shared" si="29"/>
        <v>CNHUPNDetention</v>
      </c>
      <c r="X532" s="2"/>
    </row>
    <row r="533" spans="1:24" s="32" customFormat="1" ht="15">
      <c r="A533" s="2" t="str">
        <f>+IF(B533="N","",IF(COUNTIF(B:B,B533)&gt;1,COUNTIF(B$3:B533,B533),""))</f>
        <v/>
      </c>
      <c r="B533" s="2" t="str">
        <f>+IF(F533="Detention",IF(G533&amp;E533='Import Demurrage Detention'!$G$2&amp;'Import Demurrage Detention'!$C$3,"Y","N"),IF(G533&amp;E533='Import Demurrage Detention'!$H$2&amp;'Import Demurrage Detention'!$C$3,"Y","N"))</f>
        <v>N</v>
      </c>
      <c r="C533" s="3" t="s">
        <v>5395</v>
      </c>
      <c r="D533" s="3" t="s">
        <v>5396</v>
      </c>
      <c r="E533" s="3" t="s">
        <v>20</v>
      </c>
      <c r="F533" s="3" t="s">
        <v>21</v>
      </c>
      <c r="G533" s="3" t="s">
        <v>119</v>
      </c>
      <c r="H533" s="4">
        <v>45180</v>
      </c>
      <c r="I533" s="82" t="s">
        <v>5299</v>
      </c>
      <c r="J533" s="82" t="s">
        <v>23</v>
      </c>
      <c r="K533" s="82" t="s">
        <v>44</v>
      </c>
      <c r="L533" s="82" t="s">
        <v>25</v>
      </c>
      <c r="M533" s="82" t="s">
        <v>5342</v>
      </c>
      <c r="N533" s="82" t="s">
        <v>7072</v>
      </c>
      <c r="O533" s="82" t="s">
        <v>5313</v>
      </c>
      <c r="P533" s="82" t="s">
        <v>5405</v>
      </c>
      <c r="Q533" s="82" t="s">
        <v>26</v>
      </c>
      <c r="R533" s="82" t="s">
        <v>7073</v>
      </c>
      <c r="S533" s="3" t="s">
        <v>27</v>
      </c>
      <c r="T533" s="3" t="s">
        <v>27</v>
      </c>
      <c r="U533" s="3" t="s">
        <v>27</v>
      </c>
      <c r="V533" s="3" t="s">
        <v>27</v>
      </c>
      <c r="W533" s="2" t="str">
        <f t="shared" ref="W533:W584" si="39">+G533&amp;E533&amp;F533</f>
        <v>CNHUPNDetention</v>
      </c>
      <c r="X533" s="2"/>
    </row>
    <row r="534" spans="1:24" s="32" customFormat="1" ht="15">
      <c r="A534" s="2" t="str">
        <f>+IF(B534="N","",IF(COUNTIF(B:B,B534)&gt;1,COUNTIF(B$3:B534,B534),""))</f>
        <v/>
      </c>
      <c r="B534" s="2" t="str">
        <f>+IF(F534="Detention",IF(G534&amp;E534='Import Demurrage Detention'!$G$2&amp;'Import Demurrage Detention'!$C$3,"Y","N"),IF(G534&amp;E534='Import Demurrage Detention'!$H$2&amp;'Import Demurrage Detention'!$C$3,"Y","N"))</f>
        <v>N</v>
      </c>
      <c r="C534" s="3" t="s">
        <v>5395</v>
      </c>
      <c r="D534" s="3" t="s">
        <v>5396</v>
      </c>
      <c r="E534" s="3" t="s">
        <v>20</v>
      </c>
      <c r="F534" s="3" t="s">
        <v>21</v>
      </c>
      <c r="G534" s="3" t="s">
        <v>120</v>
      </c>
      <c r="H534" s="4">
        <v>45180</v>
      </c>
      <c r="I534" s="82" t="s">
        <v>5299</v>
      </c>
      <c r="J534" s="82" t="s">
        <v>23</v>
      </c>
      <c r="K534" s="82" t="s">
        <v>24</v>
      </c>
      <c r="L534" s="82" t="s">
        <v>25</v>
      </c>
      <c r="M534" s="82" t="s">
        <v>5342</v>
      </c>
      <c r="N534" s="82" t="s">
        <v>5404</v>
      </c>
      <c r="O534" s="82" t="s">
        <v>5313</v>
      </c>
      <c r="P534" s="82" t="s">
        <v>5399</v>
      </c>
      <c r="Q534" s="82" t="s">
        <v>26</v>
      </c>
      <c r="R534" s="82" t="s">
        <v>7071</v>
      </c>
      <c r="S534" s="82" t="s">
        <v>27</v>
      </c>
      <c r="T534" s="3" t="s">
        <v>27</v>
      </c>
      <c r="U534" s="3" t="s">
        <v>27</v>
      </c>
      <c r="V534" s="3" t="s">
        <v>27</v>
      </c>
      <c r="W534" s="2" t="str">
        <f t="shared" si="39"/>
        <v>CNIWNNDetention</v>
      </c>
      <c r="X534" s="26"/>
    </row>
    <row r="535" spans="1:24" s="32" customFormat="1" ht="15">
      <c r="A535" s="2" t="str">
        <f>+IF(B535="N","",IF(COUNTIF(B:B,B535)&gt;1,COUNTIF(B$3:B535,B535),""))</f>
        <v/>
      </c>
      <c r="B535" s="2" t="str">
        <f>+IF(F535="Detention",IF(G535&amp;E535='Import Demurrage Detention'!$G$2&amp;'Import Demurrage Detention'!$C$3,"Y","N"),IF(G535&amp;E535='Import Demurrage Detention'!$H$2&amp;'Import Demurrage Detention'!$C$3,"Y","N"))</f>
        <v>N</v>
      </c>
      <c r="C535" s="3" t="s">
        <v>5395</v>
      </c>
      <c r="D535" s="3" t="s">
        <v>5396</v>
      </c>
      <c r="E535" s="3" t="s">
        <v>20</v>
      </c>
      <c r="F535" s="3" t="s">
        <v>21</v>
      </c>
      <c r="G535" s="3" t="s">
        <v>120</v>
      </c>
      <c r="H535" s="4">
        <v>45180</v>
      </c>
      <c r="I535" s="82" t="s">
        <v>5299</v>
      </c>
      <c r="J535" s="82" t="s">
        <v>23</v>
      </c>
      <c r="K535" s="82" t="s">
        <v>51</v>
      </c>
      <c r="L535" s="82" t="s">
        <v>25</v>
      </c>
      <c r="M535" s="82" t="s">
        <v>5342</v>
      </c>
      <c r="N535" s="82" t="s">
        <v>5404</v>
      </c>
      <c r="O535" s="82" t="s">
        <v>5313</v>
      </c>
      <c r="P535" s="82" t="s">
        <v>5399</v>
      </c>
      <c r="Q535" s="82" t="s">
        <v>26</v>
      </c>
      <c r="R535" s="82" t="s">
        <v>7071</v>
      </c>
      <c r="S535" s="82" t="s">
        <v>27</v>
      </c>
      <c r="T535" s="3" t="s">
        <v>27</v>
      </c>
      <c r="U535" s="3" t="s">
        <v>27</v>
      </c>
      <c r="V535" s="3" t="s">
        <v>27</v>
      </c>
      <c r="W535" s="2" t="str">
        <f t="shared" ref="W535" si="40">+G535&amp;E535&amp;F535</f>
        <v>CNIWNNDetention</v>
      </c>
      <c r="X535" s="26"/>
    </row>
    <row r="536" spans="1:24" s="32" customFormat="1" ht="15">
      <c r="A536" s="2" t="str">
        <f>+IF(B536="N","",IF(COUNTIF(B:B,B536)&gt;1,COUNTIF(B$3:B536,B536),""))</f>
        <v/>
      </c>
      <c r="B536" s="2" t="str">
        <f>+IF(F536="Detention",IF(G536&amp;E536='Import Demurrage Detention'!$G$2&amp;'Import Demurrage Detention'!$C$3,"Y","N"),IF(G536&amp;E536='Import Demurrage Detention'!$H$2&amp;'Import Demurrage Detention'!$C$3,"Y","N"))</f>
        <v>N</v>
      </c>
      <c r="C536" s="3" t="s">
        <v>5395</v>
      </c>
      <c r="D536" s="3" t="s">
        <v>5396</v>
      </c>
      <c r="E536" s="3" t="s">
        <v>20</v>
      </c>
      <c r="F536" s="3" t="s">
        <v>21</v>
      </c>
      <c r="G536" s="3" t="s">
        <v>120</v>
      </c>
      <c r="H536" s="4">
        <v>45180</v>
      </c>
      <c r="I536" s="82" t="s">
        <v>5299</v>
      </c>
      <c r="J536" s="82" t="s">
        <v>23</v>
      </c>
      <c r="K536" s="82" t="s">
        <v>5244</v>
      </c>
      <c r="L536" s="82" t="s">
        <v>25</v>
      </c>
      <c r="M536" s="82" t="s">
        <v>5342</v>
      </c>
      <c r="N536" s="82" t="s">
        <v>7072</v>
      </c>
      <c r="O536" s="82" t="s">
        <v>5313</v>
      </c>
      <c r="P536" s="82" t="s">
        <v>5405</v>
      </c>
      <c r="Q536" s="82" t="s">
        <v>26</v>
      </c>
      <c r="R536" s="82" t="s">
        <v>7073</v>
      </c>
      <c r="S536" s="82" t="s">
        <v>27</v>
      </c>
      <c r="T536" s="3" t="s">
        <v>27</v>
      </c>
      <c r="U536" s="3" t="s">
        <v>27</v>
      </c>
      <c r="V536" s="3" t="s">
        <v>27</v>
      </c>
      <c r="W536" s="2" t="str">
        <f t="shared" si="39"/>
        <v>CNIWNNDetention</v>
      </c>
      <c r="X536" s="26"/>
    </row>
    <row r="537" spans="1:24" s="32" customFormat="1" ht="15">
      <c r="A537" s="2" t="str">
        <f>+IF(B537="N","",IF(COUNTIF(B:B,B537)&gt;1,COUNTIF(B$3:B537,B537),""))</f>
        <v/>
      </c>
      <c r="B537" s="2" t="str">
        <f>+IF(F537="Detention",IF(G537&amp;E537='Import Demurrage Detention'!$G$2&amp;'Import Demurrage Detention'!$C$3,"Y","N"),IF(G537&amp;E537='Import Demurrage Detention'!$H$2&amp;'Import Demurrage Detention'!$C$3,"Y","N"))</f>
        <v>N</v>
      </c>
      <c r="C537" s="3" t="s">
        <v>5395</v>
      </c>
      <c r="D537" s="3" t="s">
        <v>5396</v>
      </c>
      <c r="E537" s="3" t="s">
        <v>20</v>
      </c>
      <c r="F537" s="3" t="s">
        <v>21</v>
      </c>
      <c r="G537" s="3" t="s">
        <v>120</v>
      </c>
      <c r="H537" s="4">
        <v>45180</v>
      </c>
      <c r="I537" s="82" t="s">
        <v>5299</v>
      </c>
      <c r="J537" s="82" t="s">
        <v>23</v>
      </c>
      <c r="K537" s="82" t="s">
        <v>44</v>
      </c>
      <c r="L537" s="82" t="s">
        <v>25</v>
      </c>
      <c r="M537" s="82" t="s">
        <v>5342</v>
      </c>
      <c r="N537" s="82" t="s">
        <v>7072</v>
      </c>
      <c r="O537" s="82" t="s">
        <v>5313</v>
      </c>
      <c r="P537" s="82" t="s">
        <v>5405</v>
      </c>
      <c r="Q537" s="82" t="s">
        <v>26</v>
      </c>
      <c r="R537" s="82" t="s">
        <v>7073</v>
      </c>
      <c r="S537" s="82" t="s">
        <v>27</v>
      </c>
      <c r="T537" s="3" t="s">
        <v>27</v>
      </c>
      <c r="U537" s="3" t="s">
        <v>27</v>
      </c>
      <c r="V537" s="3" t="s">
        <v>27</v>
      </c>
      <c r="W537" s="2" t="str">
        <f t="shared" si="39"/>
        <v>CNIWNNDetention</v>
      </c>
      <c r="X537" s="26"/>
    </row>
    <row r="538" spans="1:24" s="32" customFormat="1" ht="15">
      <c r="A538" s="2" t="str">
        <f>+IF(B538="N","",IF(COUNTIF(B:B,B538)&gt;1,COUNTIF(B$3:B538,B538),""))</f>
        <v/>
      </c>
      <c r="B538" s="2" t="str">
        <f>+IF(F538="Detention",IF(G538&amp;E538='Import Demurrage Detention'!$G$2&amp;'Import Demurrage Detention'!$C$3,"Y","N"),IF(G538&amp;E538='Import Demurrage Detention'!$H$2&amp;'Import Demurrage Detention'!$C$3,"Y","N"))</f>
        <v>N</v>
      </c>
      <c r="C538" s="3" t="s">
        <v>5395</v>
      </c>
      <c r="D538" s="3" t="s">
        <v>5396</v>
      </c>
      <c r="E538" s="3" t="s">
        <v>20</v>
      </c>
      <c r="F538" s="3" t="s">
        <v>21</v>
      </c>
      <c r="G538" s="3" t="s">
        <v>129</v>
      </c>
      <c r="H538" s="4">
        <v>45180</v>
      </c>
      <c r="I538" s="82" t="s">
        <v>5299</v>
      </c>
      <c r="J538" s="82" t="s">
        <v>5413</v>
      </c>
      <c r="K538" s="82" t="s">
        <v>24</v>
      </c>
      <c r="L538" s="82" t="s">
        <v>25</v>
      </c>
      <c r="M538" s="82" t="s">
        <v>5342</v>
      </c>
      <c r="N538" s="82" t="s">
        <v>5404</v>
      </c>
      <c r="O538" s="82" t="s">
        <v>5313</v>
      </c>
      <c r="P538" s="82" t="s">
        <v>5399</v>
      </c>
      <c r="Q538" s="82" t="s">
        <v>26</v>
      </c>
      <c r="R538" s="82" t="s">
        <v>7071</v>
      </c>
      <c r="S538" s="3" t="s">
        <v>27</v>
      </c>
      <c r="T538" s="3" t="s">
        <v>27</v>
      </c>
      <c r="U538" s="3" t="s">
        <v>27</v>
      </c>
      <c r="V538" s="3" t="s">
        <v>27</v>
      </c>
      <c r="W538" s="2" t="str">
        <f t="shared" si="39"/>
        <v>CNKUGNDetention</v>
      </c>
      <c r="X538" s="2"/>
    </row>
    <row r="539" spans="1:24" s="32" customFormat="1" ht="15">
      <c r="A539" s="2" t="str">
        <f>+IF(B539="N","",IF(COUNTIF(B:B,B539)&gt;1,COUNTIF(B$3:B539,B539),""))</f>
        <v/>
      </c>
      <c r="B539" s="2" t="str">
        <f>+IF(F539="Detention",IF(G539&amp;E539='Import Demurrage Detention'!$G$2&amp;'Import Demurrage Detention'!$C$3,"Y","N"),IF(G539&amp;E539='Import Demurrage Detention'!$H$2&amp;'Import Demurrage Detention'!$C$3,"Y","N"))</f>
        <v>N</v>
      </c>
      <c r="C539" s="3" t="s">
        <v>5395</v>
      </c>
      <c r="D539" s="3" t="s">
        <v>5396</v>
      </c>
      <c r="E539" s="3" t="s">
        <v>20</v>
      </c>
      <c r="F539" s="3" t="s">
        <v>21</v>
      </c>
      <c r="G539" s="3" t="s">
        <v>129</v>
      </c>
      <c r="H539" s="4">
        <v>45180</v>
      </c>
      <c r="I539" s="82" t="s">
        <v>5299</v>
      </c>
      <c r="J539" s="82" t="s">
        <v>5413</v>
      </c>
      <c r="K539" s="82" t="s">
        <v>51</v>
      </c>
      <c r="L539" s="82" t="s">
        <v>25</v>
      </c>
      <c r="M539" s="82" t="s">
        <v>5342</v>
      </c>
      <c r="N539" s="82" t="s">
        <v>5404</v>
      </c>
      <c r="O539" s="82" t="s">
        <v>5313</v>
      </c>
      <c r="P539" s="82" t="s">
        <v>5399</v>
      </c>
      <c r="Q539" s="82" t="s">
        <v>26</v>
      </c>
      <c r="R539" s="82" t="s">
        <v>7071</v>
      </c>
      <c r="S539" s="3" t="s">
        <v>27</v>
      </c>
      <c r="T539" s="3" t="s">
        <v>27</v>
      </c>
      <c r="U539" s="3" t="s">
        <v>27</v>
      </c>
      <c r="V539" s="3" t="s">
        <v>27</v>
      </c>
      <c r="W539" s="2" t="str">
        <f t="shared" si="39"/>
        <v>CNKUGNDetention</v>
      </c>
      <c r="X539" s="2"/>
    </row>
    <row r="540" spans="1:24" s="32" customFormat="1" ht="15">
      <c r="A540" s="2" t="str">
        <f>+IF(B540="N","",IF(COUNTIF(B:B,B540)&gt;1,COUNTIF(B$3:B540,B540),""))</f>
        <v/>
      </c>
      <c r="B540" s="2" t="str">
        <f>+IF(F540="Detention",IF(G540&amp;E540='Import Demurrage Detention'!$G$2&amp;'Import Demurrage Detention'!$C$3,"Y","N"),IF(G540&amp;E540='Import Demurrage Detention'!$H$2&amp;'Import Demurrage Detention'!$C$3,"Y","N"))</f>
        <v>N</v>
      </c>
      <c r="C540" s="3" t="s">
        <v>5395</v>
      </c>
      <c r="D540" s="3" t="s">
        <v>5396</v>
      </c>
      <c r="E540" s="3" t="s">
        <v>20</v>
      </c>
      <c r="F540" s="3" t="s">
        <v>21</v>
      </c>
      <c r="G540" s="3" t="s">
        <v>129</v>
      </c>
      <c r="H540" s="4">
        <v>45180</v>
      </c>
      <c r="I540" s="82" t="s">
        <v>5299</v>
      </c>
      <c r="J540" s="82" t="s">
        <v>5413</v>
      </c>
      <c r="K540" s="82" t="s">
        <v>5244</v>
      </c>
      <c r="L540" s="82" t="s">
        <v>25</v>
      </c>
      <c r="M540" s="82" t="s">
        <v>5342</v>
      </c>
      <c r="N540" s="82" t="s">
        <v>7072</v>
      </c>
      <c r="O540" s="82" t="s">
        <v>5313</v>
      </c>
      <c r="P540" s="82" t="s">
        <v>5405</v>
      </c>
      <c r="Q540" s="82" t="s">
        <v>26</v>
      </c>
      <c r="R540" s="82" t="s">
        <v>7073</v>
      </c>
      <c r="S540" s="3" t="s">
        <v>27</v>
      </c>
      <c r="T540" s="3" t="s">
        <v>27</v>
      </c>
      <c r="U540" s="3" t="s">
        <v>27</v>
      </c>
      <c r="V540" s="3" t="s">
        <v>27</v>
      </c>
      <c r="W540" s="2" t="str">
        <f t="shared" ref="W540" si="41">+G540&amp;E540&amp;F540</f>
        <v>CNKUGNDetention</v>
      </c>
      <c r="X540" s="2"/>
    </row>
    <row r="541" spans="1:24" s="29" customFormat="1" ht="15">
      <c r="A541" s="2" t="str">
        <f>+IF(B541="N","",IF(COUNTIF(B:B,B541)&gt;1,COUNTIF(B$3:B549,B541),""))</f>
        <v/>
      </c>
      <c r="B541" s="2" t="str">
        <f>+IF(F541="Detention",IF(G541&amp;E541='Import Demurrage Detention'!$G$2&amp;'Import Demurrage Detention'!$C$3,"Y","N"),IF(G541&amp;E541='Import Demurrage Detention'!$H$2&amp;'Import Demurrage Detention'!$C$3,"Y","N"))</f>
        <v>N</v>
      </c>
      <c r="C541" s="3" t="s">
        <v>5395</v>
      </c>
      <c r="D541" s="3" t="s">
        <v>5396</v>
      </c>
      <c r="E541" s="3" t="s">
        <v>20</v>
      </c>
      <c r="F541" s="3" t="s">
        <v>21</v>
      </c>
      <c r="G541" s="3" t="s">
        <v>129</v>
      </c>
      <c r="H541" s="4">
        <v>45180</v>
      </c>
      <c r="I541" s="82" t="s">
        <v>5299</v>
      </c>
      <c r="J541" s="82" t="s">
        <v>5413</v>
      </c>
      <c r="K541" s="82" t="s">
        <v>44</v>
      </c>
      <c r="L541" s="82" t="s">
        <v>25</v>
      </c>
      <c r="M541" s="82" t="s">
        <v>5342</v>
      </c>
      <c r="N541" s="82" t="s">
        <v>7072</v>
      </c>
      <c r="O541" s="82" t="s">
        <v>5313</v>
      </c>
      <c r="P541" s="82" t="s">
        <v>5405</v>
      </c>
      <c r="Q541" s="82" t="s">
        <v>26</v>
      </c>
      <c r="R541" s="82" t="s">
        <v>7073</v>
      </c>
      <c r="S541" s="3" t="s">
        <v>27</v>
      </c>
      <c r="T541" s="3" t="s">
        <v>27</v>
      </c>
      <c r="U541" s="3" t="s">
        <v>27</v>
      </c>
      <c r="V541" s="3" t="s">
        <v>27</v>
      </c>
      <c r="W541" s="2" t="str">
        <f t="shared" si="39"/>
        <v>CNKUGNDetention</v>
      </c>
      <c r="X541" s="2"/>
    </row>
    <row r="542" spans="1:24" s="32" customFormat="1" ht="15">
      <c r="A542" s="2" t="str">
        <f>+IF(B542="N","",IF(COUNTIF(B:B,B542)&gt;1,COUNTIF(B$3:B542,B542),""))</f>
        <v/>
      </c>
      <c r="B542" s="2" t="str">
        <f>+IF(F542="Detention",IF(G542&amp;E542='Import Demurrage Detention'!$G$2&amp;'Import Demurrage Detention'!$C$3,"Y","N"),IF(G542&amp;E542='Import Demurrage Detention'!$H$2&amp;'Import Demurrage Detention'!$C$3,"Y","N"))</f>
        <v>N</v>
      </c>
      <c r="C542" s="3" t="s">
        <v>5395</v>
      </c>
      <c r="D542" s="3" t="s">
        <v>5396</v>
      </c>
      <c r="E542" s="3" t="s">
        <v>20</v>
      </c>
      <c r="F542" s="3" t="s">
        <v>21</v>
      </c>
      <c r="G542" s="3" t="s">
        <v>114</v>
      </c>
      <c r="H542" s="4">
        <v>45180</v>
      </c>
      <c r="I542" s="82" t="s">
        <v>5299</v>
      </c>
      <c r="J542" s="82" t="s">
        <v>23</v>
      </c>
      <c r="K542" s="82" t="s">
        <v>24</v>
      </c>
      <c r="L542" s="82" t="s">
        <v>25</v>
      </c>
      <c r="M542" s="82" t="s">
        <v>5342</v>
      </c>
      <c r="N542" s="82" t="s">
        <v>5404</v>
      </c>
      <c r="O542" s="82" t="s">
        <v>5313</v>
      </c>
      <c r="P542" s="82" t="s">
        <v>5399</v>
      </c>
      <c r="Q542" s="82" t="s">
        <v>26</v>
      </c>
      <c r="R542" s="82" t="s">
        <v>7071</v>
      </c>
      <c r="S542" s="3" t="s">
        <v>27</v>
      </c>
      <c r="T542" s="3" t="s">
        <v>27</v>
      </c>
      <c r="U542" s="3" t="s">
        <v>27</v>
      </c>
      <c r="V542" s="3" t="s">
        <v>27</v>
      </c>
      <c r="W542" s="2" t="str">
        <f t="shared" si="39"/>
        <v>CNNANNDetention</v>
      </c>
      <c r="X542" s="26"/>
    </row>
    <row r="543" spans="1:24" s="32" customFormat="1" ht="15">
      <c r="A543" s="2" t="str">
        <f>+IF(B543="N","",IF(COUNTIF(B:B,B543)&gt;1,COUNTIF(B$3:B543,B543),""))</f>
        <v/>
      </c>
      <c r="B543" s="2" t="str">
        <f>+IF(F543="Detention",IF(G543&amp;E543='Import Demurrage Detention'!$G$2&amp;'Import Demurrage Detention'!$C$3,"Y","N"),IF(G543&amp;E543='Import Demurrage Detention'!$H$2&amp;'Import Demurrage Detention'!$C$3,"Y","N"))</f>
        <v>N</v>
      </c>
      <c r="C543" s="3" t="s">
        <v>5395</v>
      </c>
      <c r="D543" s="3" t="s">
        <v>5396</v>
      </c>
      <c r="E543" s="3" t="s">
        <v>20</v>
      </c>
      <c r="F543" s="3" t="s">
        <v>21</v>
      </c>
      <c r="G543" s="3" t="s">
        <v>114</v>
      </c>
      <c r="H543" s="4">
        <v>45180</v>
      </c>
      <c r="I543" s="82" t="s">
        <v>5299</v>
      </c>
      <c r="J543" s="82" t="s">
        <v>23</v>
      </c>
      <c r="K543" s="82" t="s">
        <v>51</v>
      </c>
      <c r="L543" s="82" t="s">
        <v>25</v>
      </c>
      <c r="M543" s="82" t="s">
        <v>5342</v>
      </c>
      <c r="N543" s="82" t="s">
        <v>5404</v>
      </c>
      <c r="O543" s="82" t="s">
        <v>5313</v>
      </c>
      <c r="P543" s="82" t="s">
        <v>5399</v>
      </c>
      <c r="Q543" s="82" t="s">
        <v>26</v>
      </c>
      <c r="R543" s="82" t="s">
        <v>7071</v>
      </c>
      <c r="S543" s="3" t="s">
        <v>27</v>
      </c>
      <c r="T543" s="3" t="s">
        <v>27</v>
      </c>
      <c r="U543" s="3" t="s">
        <v>27</v>
      </c>
      <c r="V543" s="3" t="s">
        <v>27</v>
      </c>
      <c r="W543" s="2" t="str">
        <f t="shared" ref="W543" si="42">+G543&amp;E543&amp;F543</f>
        <v>CNNANNDetention</v>
      </c>
      <c r="X543" s="26"/>
    </row>
    <row r="544" spans="1:24" s="32" customFormat="1" ht="15">
      <c r="A544" s="2" t="str">
        <f>+IF(B544="N","",IF(COUNTIF(B:B,B544)&gt;1,COUNTIF(B$3:B544,B544),""))</f>
        <v/>
      </c>
      <c r="B544" s="2" t="str">
        <f>+IF(F544="Detention",IF(G544&amp;E544='Import Demurrage Detention'!$G$2&amp;'Import Demurrage Detention'!$C$3,"Y","N"),IF(G544&amp;E544='Import Demurrage Detention'!$H$2&amp;'Import Demurrage Detention'!$C$3,"Y","N"))</f>
        <v>N</v>
      </c>
      <c r="C544" s="3" t="s">
        <v>5395</v>
      </c>
      <c r="D544" s="3" t="s">
        <v>5396</v>
      </c>
      <c r="E544" s="3" t="s">
        <v>20</v>
      </c>
      <c r="F544" s="3" t="s">
        <v>21</v>
      </c>
      <c r="G544" s="3" t="s">
        <v>114</v>
      </c>
      <c r="H544" s="4">
        <v>45180</v>
      </c>
      <c r="I544" s="82" t="s">
        <v>5299</v>
      </c>
      <c r="J544" s="82" t="s">
        <v>23</v>
      </c>
      <c r="K544" s="82" t="s">
        <v>5244</v>
      </c>
      <c r="L544" s="82" t="s">
        <v>25</v>
      </c>
      <c r="M544" s="82" t="s">
        <v>5342</v>
      </c>
      <c r="N544" s="82" t="s">
        <v>7072</v>
      </c>
      <c r="O544" s="82" t="s">
        <v>5313</v>
      </c>
      <c r="P544" s="82" t="s">
        <v>5405</v>
      </c>
      <c r="Q544" s="82" t="s">
        <v>26</v>
      </c>
      <c r="R544" s="82" t="s">
        <v>7073</v>
      </c>
      <c r="S544" s="3" t="s">
        <v>27</v>
      </c>
      <c r="T544" s="3" t="s">
        <v>27</v>
      </c>
      <c r="U544" s="3" t="s">
        <v>27</v>
      </c>
      <c r="V544" s="3" t="s">
        <v>27</v>
      </c>
      <c r="W544" s="2" t="str">
        <f t="shared" si="39"/>
        <v>CNNANNDetention</v>
      </c>
      <c r="X544" s="2"/>
    </row>
    <row r="545" spans="1:24" s="32" customFormat="1" ht="15">
      <c r="A545" s="2" t="str">
        <f>+IF(B545="N","",IF(COUNTIF(B:B,B545)&gt;1,COUNTIF(B$3:B545,B545),""))</f>
        <v/>
      </c>
      <c r="B545" s="2" t="str">
        <f>+IF(F545="Detention",IF(G545&amp;E545='Import Demurrage Detention'!$G$2&amp;'Import Demurrage Detention'!$C$3,"Y","N"),IF(G545&amp;E545='Import Demurrage Detention'!$H$2&amp;'Import Demurrage Detention'!$C$3,"Y","N"))</f>
        <v>N</v>
      </c>
      <c r="C545" s="3" t="s">
        <v>5395</v>
      </c>
      <c r="D545" s="3" t="s">
        <v>5396</v>
      </c>
      <c r="E545" s="3" t="s">
        <v>20</v>
      </c>
      <c r="F545" s="3" t="s">
        <v>21</v>
      </c>
      <c r="G545" s="3" t="s">
        <v>114</v>
      </c>
      <c r="H545" s="4">
        <v>45180</v>
      </c>
      <c r="I545" s="82" t="s">
        <v>5299</v>
      </c>
      <c r="J545" s="82" t="s">
        <v>23</v>
      </c>
      <c r="K545" s="82" t="s">
        <v>44</v>
      </c>
      <c r="L545" s="82" t="s">
        <v>25</v>
      </c>
      <c r="M545" s="82" t="s">
        <v>5342</v>
      </c>
      <c r="N545" s="82" t="s">
        <v>7072</v>
      </c>
      <c r="O545" s="82" t="s">
        <v>5313</v>
      </c>
      <c r="P545" s="82" t="s">
        <v>5405</v>
      </c>
      <c r="Q545" s="82" t="s">
        <v>26</v>
      </c>
      <c r="R545" s="82" t="s">
        <v>7073</v>
      </c>
      <c r="S545" s="3" t="s">
        <v>27</v>
      </c>
      <c r="T545" s="3" t="s">
        <v>27</v>
      </c>
      <c r="U545" s="3" t="s">
        <v>27</v>
      </c>
      <c r="V545" s="3" t="s">
        <v>27</v>
      </c>
      <c r="W545" s="2" t="str">
        <f t="shared" si="39"/>
        <v>CNNANNDetention</v>
      </c>
      <c r="X545" s="2"/>
    </row>
    <row r="546" spans="1:24" s="32" customFormat="1" ht="15">
      <c r="A546" s="2" t="str">
        <f>+IF(B546="N","",IF(COUNTIF(B:B,B546)&gt;1,COUNTIF(B$3:B546,B546),""))</f>
        <v/>
      </c>
      <c r="B546" s="2" t="str">
        <f>+IF(F546="Detention",IF(G546&amp;E546='Import Demurrage Detention'!$G$2&amp;'Import Demurrage Detention'!$C$3,"Y","N"),IF(G546&amp;E546='Import Demurrage Detention'!$H$2&amp;'Import Demurrage Detention'!$C$3,"Y","N"))</f>
        <v>N</v>
      </c>
      <c r="C546" s="3" t="s">
        <v>5395</v>
      </c>
      <c r="D546" s="3" t="s">
        <v>5396</v>
      </c>
      <c r="E546" s="3" t="s">
        <v>20</v>
      </c>
      <c r="F546" s="3" t="s">
        <v>21</v>
      </c>
      <c r="G546" s="3" t="s">
        <v>127</v>
      </c>
      <c r="H546" s="4">
        <v>45180</v>
      </c>
      <c r="I546" s="82" t="s">
        <v>5299</v>
      </c>
      <c r="J546" s="82" t="s">
        <v>23</v>
      </c>
      <c r="K546" s="82" t="s">
        <v>24</v>
      </c>
      <c r="L546" s="82" t="s">
        <v>25</v>
      </c>
      <c r="M546" s="82" t="s">
        <v>5342</v>
      </c>
      <c r="N546" s="82" t="s">
        <v>5404</v>
      </c>
      <c r="O546" s="82" t="s">
        <v>5313</v>
      </c>
      <c r="P546" s="82" t="s">
        <v>5399</v>
      </c>
      <c r="Q546" s="82" t="s">
        <v>26</v>
      </c>
      <c r="R546" s="82" t="s">
        <v>7071</v>
      </c>
      <c r="S546" s="82" t="s">
        <v>27</v>
      </c>
      <c r="T546" s="82" t="s">
        <v>27</v>
      </c>
      <c r="U546" s="82" t="s">
        <v>27</v>
      </c>
      <c r="V546" s="3" t="s">
        <v>27</v>
      </c>
      <c r="W546" s="2" t="str">
        <f t="shared" si="39"/>
        <v>CNYATNDetention</v>
      </c>
      <c r="X546" s="2"/>
    </row>
    <row r="547" spans="1:24" s="32" customFormat="1" ht="15">
      <c r="A547" s="2" t="str">
        <f>+IF(B547="N","",IF(COUNTIF(B:B,B547)&gt;1,COUNTIF(B$3:B547,B547),""))</f>
        <v/>
      </c>
      <c r="B547" s="2" t="str">
        <f>+IF(F547="Detention",IF(G547&amp;E547='Import Demurrage Detention'!$G$2&amp;'Import Demurrage Detention'!$C$3,"Y","N"),IF(G547&amp;E547='Import Demurrage Detention'!$H$2&amp;'Import Demurrage Detention'!$C$3,"Y","N"))</f>
        <v>N</v>
      </c>
      <c r="C547" s="3" t="s">
        <v>5395</v>
      </c>
      <c r="D547" s="3" t="s">
        <v>5396</v>
      </c>
      <c r="E547" s="3" t="s">
        <v>20</v>
      </c>
      <c r="F547" s="3" t="s">
        <v>21</v>
      </c>
      <c r="G547" s="3" t="s">
        <v>127</v>
      </c>
      <c r="H547" s="4">
        <v>45180</v>
      </c>
      <c r="I547" s="82" t="s">
        <v>5299</v>
      </c>
      <c r="J547" s="82" t="s">
        <v>23</v>
      </c>
      <c r="K547" s="82" t="s">
        <v>51</v>
      </c>
      <c r="L547" s="82" t="s">
        <v>25</v>
      </c>
      <c r="M547" s="82" t="s">
        <v>5342</v>
      </c>
      <c r="N547" s="82" t="s">
        <v>5404</v>
      </c>
      <c r="O547" s="82" t="s">
        <v>5313</v>
      </c>
      <c r="P547" s="82" t="s">
        <v>5399</v>
      </c>
      <c r="Q547" s="82" t="s">
        <v>26</v>
      </c>
      <c r="R547" s="82" t="s">
        <v>7071</v>
      </c>
      <c r="S547" s="82" t="s">
        <v>27</v>
      </c>
      <c r="T547" s="82" t="s">
        <v>27</v>
      </c>
      <c r="U547" s="82" t="s">
        <v>27</v>
      </c>
      <c r="V547" s="3" t="s">
        <v>27</v>
      </c>
      <c r="W547" s="2" t="str">
        <f t="shared" ref="W547" si="43">+G547&amp;E547&amp;F547</f>
        <v>CNYATNDetention</v>
      </c>
      <c r="X547" s="2"/>
    </row>
    <row r="548" spans="1:24" s="32" customFormat="1" ht="15">
      <c r="A548" s="2" t="str">
        <f>+IF(B548="N","",IF(COUNTIF(B:B,B548)&gt;1,COUNTIF(B$3:B548,B548),""))</f>
        <v/>
      </c>
      <c r="B548" s="2" t="str">
        <f>+IF(F548="Detention",IF(G548&amp;E548='Import Demurrage Detention'!$G$2&amp;'Import Demurrage Detention'!$C$3,"Y","N"),IF(G548&amp;E548='Import Demurrage Detention'!$H$2&amp;'Import Demurrage Detention'!$C$3,"Y","N"))</f>
        <v>N</v>
      </c>
      <c r="C548" s="3" t="s">
        <v>5395</v>
      </c>
      <c r="D548" s="3" t="s">
        <v>5396</v>
      </c>
      <c r="E548" s="3" t="s">
        <v>20</v>
      </c>
      <c r="F548" s="3" t="s">
        <v>21</v>
      </c>
      <c r="G548" s="3" t="s">
        <v>127</v>
      </c>
      <c r="H548" s="4">
        <v>45180</v>
      </c>
      <c r="I548" s="82" t="s">
        <v>5299</v>
      </c>
      <c r="J548" s="82" t="s">
        <v>23</v>
      </c>
      <c r="K548" s="82" t="s">
        <v>5244</v>
      </c>
      <c r="L548" s="82" t="s">
        <v>25</v>
      </c>
      <c r="M548" s="82" t="s">
        <v>5342</v>
      </c>
      <c r="N548" s="82" t="s">
        <v>7072</v>
      </c>
      <c r="O548" s="82" t="s">
        <v>5313</v>
      </c>
      <c r="P548" s="82" t="s">
        <v>5405</v>
      </c>
      <c r="Q548" s="82" t="s">
        <v>26</v>
      </c>
      <c r="R548" s="82" t="s">
        <v>7073</v>
      </c>
      <c r="S548" s="82" t="s">
        <v>27</v>
      </c>
      <c r="T548" s="82" t="s">
        <v>27</v>
      </c>
      <c r="U548" s="82" t="s">
        <v>27</v>
      </c>
      <c r="V548" s="3" t="s">
        <v>27</v>
      </c>
      <c r="W548" s="2" t="str">
        <f t="shared" si="39"/>
        <v>CNYATNDetention</v>
      </c>
      <c r="X548" s="2"/>
    </row>
    <row r="549" spans="1:24" s="32" customFormat="1" ht="15">
      <c r="A549" s="2" t="str">
        <f>+IF(B549="N","",IF(COUNTIF(B:B,B549)&gt;1,COUNTIF(B$3:B549,B549),""))</f>
        <v/>
      </c>
      <c r="B549" s="2" t="str">
        <f>+IF(F549="Detention",IF(G549&amp;E549='Import Demurrage Detention'!$G$2&amp;'Import Demurrage Detention'!$C$3,"Y","N"),IF(G549&amp;E549='Import Demurrage Detention'!$H$2&amp;'Import Demurrage Detention'!$C$3,"Y","N"))</f>
        <v>N</v>
      </c>
      <c r="C549" s="3" t="s">
        <v>5395</v>
      </c>
      <c r="D549" s="3" t="s">
        <v>5396</v>
      </c>
      <c r="E549" s="3" t="s">
        <v>20</v>
      </c>
      <c r="F549" s="3" t="s">
        <v>21</v>
      </c>
      <c r="G549" s="3" t="s">
        <v>127</v>
      </c>
      <c r="H549" s="4">
        <v>45180</v>
      </c>
      <c r="I549" s="82" t="s">
        <v>5299</v>
      </c>
      <c r="J549" s="82" t="s">
        <v>23</v>
      </c>
      <c r="K549" s="82" t="s">
        <v>44</v>
      </c>
      <c r="L549" s="82" t="s">
        <v>25</v>
      </c>
      <c r="M549" s="82" t="s">
        <v>5342</v>
      </c>
      <c r="N549" s="82" t="s">
        <v>7072</v>
      </c>
      <c r="O549" s="82" t="s">
        <v>5313</v>
      </c>
      <c r="P549" s="82" t="s">
        <v>5405</v>
      </c>
      <c r="Q549" s="82" t="s">
        <v>26</v>
      </c>
      <c r="R549" s="82" t="s">
        <v>7073</v>
      </c>
      <c r="S549" s="82" t="s">
        <v>27</v>
      </c>
      <c r="T549" s="82" t="s">
        <v>27</v>
      </c>
      <c r="U549" s="82" t="s">
        <v>27</v>
      </c>
      <c r="V549" s="3" t="s">
        <v>27</v>
      </c>
      <c r="W549" s="2" t="str">
        <f t="shared" si="39"/>
        <v>CNYATNDetention</v>
      </c>
      <c r="X549" s="2"/>
    </row>
    <row r="550" spans="1:24" ht="15.75" customHeight="1">
      <c r="A550" s="2" t="str">
        <f>+IF(B550="N","",IF(COUNTIF(B:B,B550)&gt;1,COUNTIF(B$3:B550,B550),""))</f>
        <v/>
      </c>
      <c r="B550" s="2" t="str">
        <f>+IF(F550="Detention",IF(G550&amp;E550='Import Demurrage Detention'!$G$2&amp;'Import Demurrage Detention'!$C$3,"Y","N"),IF(G550&amp;E550='Import Demurrage Detention'!$H$2&amp;'Import Demurrage Detention'!$C$3,"Y","N"))</f>
        <v>N</v>
      </c>
      <c r="C550" s="3" t="s">
        <v>428</v>
      </c>
      <c r="D550" s="3" t="s">
        <v>5396</v>
      </c>
      <c r="E550" s="3" t="s">
        <v>20</v>
      </c>
      <c r="F550" s="3" t="s">
        <v>21</v>
      </c>
      <c r="G550" s="3" t="s">
        <v>429</v>
      </c>
      <c r="H550" s="83">
        <v>45180</v>
      </c>
      <c r="I550" s="82" t="s">
        <v>68</v>
      </c>
      <c r="J550" s="82" t="s">
        <v>23</v>
      </c>
      <c r="K550" s="82" t="s">
        <v>24</v>
      </c>
      <c r="L550" s="82" t="s">
        <v>25</v>
      </c>
      <c r="M550" s="82" t="s">
        <v>7106</v>
      </c>
      <c r="N550" s="82" t="s">
        <v>6794</v>
      </c>
      <c r="O550" s="82" t="s">
        <v>108</v>
      </c>
      <c r="P550" s="82" t="s">
        <v>5435</v>
      </c>
      <c r="Q550" s="82" t="s">
        <v>27</v>
      </c>
      <c r="R550" s="82" t="s">
        <v>27</v>
      </c>
      <c r="S550" s="82" t="s">
        <v>27</v>
      </c>
      <c r="T550" s="82" t="s">
        <v>27</v>
      </c>
      <c r="U550" s="82" t="s">
        <v>27</v>
      </c>
      <c r="V550" s="82" t="s">
        <v>27</v>
      </c>
      <c r="W550" s="2" t="str">
        <f t="shared" si="39"/>
        <v>TWKAONDetention</v>
      </c>
      <c r="X550" s="2"/>
    </row>
    <row r="551" spans="1:24" ht="15">
      <c r="A551" s="2" t="str">
        <f>+IF(B551="N","",IF(COUNTIF(B:B,B551)&gt;1,COUNTIF(B$3:B551,B551),""))</f>
        <v/>
      </c>
      <c r="B551" s="2" t="str">
        <f>+IF(F551="Detention",IF(G551&amp;E551='Import Demurrage Detention'!$G$2&amp;'Import Demurrage Detention'!$C$3,"Y","N"),IF(G551&amp;E551='Import Demurrage Detention'!$H$2&amp;'Import Demurrage Detention'!$C$3,"Y","N"))</f>
        <v>N</v>
      </c>
      <c r="C551" s="3" t="s">
        <v>428</v>
      </c>
      <c r="D551" s="3" t="s">
        <v>5396</v>
      </c>
      <c r="E551" s="3" t="s">
        <v>20</v>
      </c>
      <c r="F551" s="3" t="s">
        <v>21</v>
      </c>
      <c r="G551" s="3" t="s">
        <v>429</v>
      </c>
      <c r="H551" s="83">
        <v>45180</v>
      </c>
      <c r="I551" s="82" t="s">
        <v>68</v>
      </c>
      <c r="J551" s="82" t="s">
        <v>23</v>
      </c>
      <c r="K551" s="82" t="s">
        <v>51</v>
      </c>
      <c r="L551" s="82" t="s">
        <v>25</v>
      </c>
      <c r="M551" s="82" t="s">
        <v>7106</v>
      </c>
      <c r="N551" s="82" t="s">
        <v>6794</v>
      </c>
      <c r="O551" s="82" t="s">
        <v>108</v>
      </c>
      <c r="P551" s="82" t="s">
        <v>5435</v>
      </c>
      <c r="Q551" s="82" t="s">
        <v>27</v>
      </c>
      <c r="R551" s="82" t="s">
        <v>27</v>
      </c>
      <c r="S551" s="82" t="s">
        <v>27</v>
      </c>
      <c r="T551" s="82" t="s">
        <v>27</v>
      </c>
      <c r="U551" s="82" t="s">
        <v>27</v>
      </c>
      <c r="V551" s="82" t="s">
        <v>27</v>
      </c>
      <c r="W551" s="2" t="str">
        <f t="shared" si="39"/>
        <v>TWKAONDetention</v>
      </c>
      <c r="X551" s="2"/>
    </row>
    <row r="552" spans="1:24" s="2" customFormat="1" ht="15">
      <c r="A552" s="2" t="str">
        <f>+IF(B552="N","",IF(COUNTIF(B:B,B552)&gt;1,COUNTIF(B$3:B552,B552),""))</f>
        <v/>
      </c>
      <c r="B552" s="2" t="str">
        <f>+IF(F552="Detention",IF(G552&amp;E552='Import Demurrage Detention'!$G$2&amp;'Import Demurrage Detention'!$C$3,"Y","N"),IF(G552&amp;E552='Import Demurrage Detention'!$H$2&amp;'Import Demurrage Detention'!$C$3,"Y","N"))</f>
        <v>N</v>
      </c>
      <c r="C552" s="3" t="s">
        <v>428</v>
      </c>
      <c r="D552" s="3" t="s">
        <v>5396</v>
      </c>
      <c r="E552" s="3" t="s">
        <v>20</v>
      </c>
      <c r="F552" s="3" t="s">
        <v>21</v>
      </c>
      <c r="G552" s="3" t="s">
        <v>429</v>
      </c>
      <c r="H552" s="83">
        <v>45180</v>
      </c>
      <c r="I552" s="82" t="s">
        <v>68</v>
      </c>
      <c r="J552" s="82" t="s">
        <v>23</v>
      </c>
      <c r="K552" s="82" t="s">
        <v>5244</v>
      </c>
      <c r="L552" s="82" t="s">
        <v>25</v>
      </c>
      <c r="M552" s="82" t="s">
        <v>7106</v>
      </c>
      <c r="N552" s="82" t="s">
        <v>6795</v>
      </c>
      <c r="O552" s="82" t="s">
        <v>108</v>
      </c>
      <c r="P552" s="82" t="s">
        <v>5436</v>
      </c>
      <c r="Q552" s="82" t="s">
        <v>27</v>
      </c>
      <c r="R552" s="82" t="s">
        <v>27</v>
      </c>
      <c r="S552" s="82" t="s">
        <v>27</v>
      </c>
      <c r="T552" s="82" t="s">
        <v>27</v>
      </c>
      <c r="U552" s="82" t="s">
        <v>27</v>
      </c>
      <c r="V552" s="82" t="s">
        <v>27</v>
      </c>
      <c r="W552" s="2" t="str">
        <f t="shared" si="39"/>
        <v>TWKAONDetention</v>
      </c>
    </row>
    <row r="553" spans="1:24" s="2" customFormat="1" ht="15">
      <c r="A553" s="2" t="str">
        <f>+IF(B553="N","",IF(COUNTIF(B:B,B553)&gt;1,COUNTIF(B$3:B553,B553),""))</f>
        <v/>
      </c>
      <c r="B553" s="2" t="str">
        <f>+IF(F553="Detention",IF(G553&amp;E553='Import Demurrage Detention'!$G$2&amp;'Import Demurrage Detention'!$C$3,"Y","N"),IF(G553&amp;E553='Import Demurrage Detention'!$H$2&amp;'Import Demurrage Detention'!$C$3,"Y","N"))</f>
        <v>N</v>
      </c>
      <c r="C553" s="3" t="s">
        <v>428</v>
      </c>
      <c r="D553" s="3" t="s">
        <v>5396</v>
      </c>
      <c r="E553" s="3" t="s">
        <v>20</v>
      </c>
      <c r="F553" s="3" t="s">
        <v>21</v>
      </c>
      <c r="G553" s="3" t="s">
        <v>429</v>
      </c>
      <c r="H553" s="83">
        <v>45180</v>
      </c>
      <c r="I553" s="82" t="s">
        <v>68</v>
      </c>
      <c r="J553" s="82" t="s">
        <v>23</v>
      </c>
      <c r="K553" s="82" t="s">
        <v>44</v>
      </c>
      <c r="L553" s="82" t="s">
        <v>25</v>
      </c>
      <c r="M553" s="82" t="s">
        <v>7106</v>
      </c>
      <c r="N553" s="82" t="s">
        <v>6795</v>
      </c>
      <c r="O553" s="82" t="s">
        <v>108</v>
      </c>
      <c r="P553" s="82" t="s">
        <v>5436</v>
      </c>
      <c r="Q553" s="82" t="s">
        <v>27</v>
      </c>
      <c r="R553" s="82" t="s">
        <v>27</v>
      </c>
      <c r="S553" s="82" t="s">
        <v>27</v>
      </c>
      <c r="T553" s="82" t="s">
        <v>27</v>
      </c>
      <c r="U553" s="82" t="s">
        <v>27</v>
      </c>
      <c r="V553" s="82" t="s">
        <v>27</v>
      </c>
      <c r="W553" s="2" t="str">
        <f t="shared" ref="W553" si="44">+G553&amp;E553&amp;F553</f>
        <v>TWKAONDetention</v>
      </c>
    </row>
    <row r="554" spans="1:24" s="2" customFormat="1" ht="15">
      <c r="A554" s="2" t="str">
        <f>+IF(B554="N","",IF(COUNTIF(B:B,B554)&gt;1,COUNTIF(B$3:B554,B554),""))</f>
        <v/>
      </c>
      <c r="B554" s="2" t="str">
        <f>+IF(F554="Detention",IF(G554&amp;E554='Import Demurrage Detention'!$G$2&amp;'Import Demurrage Detention'!$C$3,"Y","N"),IF(G554&amp;E554='Import Demurrage Detention'!$H$2&amp;'Import Demurrage Detention'!$C$3,"Y","N"))</f>
        <v>N</v>
      </c>
      <c r="C554" s="3" t="s">
        <v>428</v>
      </c>
      <c r="D554" s="3" t="s">
        <v>5396</v>
      </c>
      <c r="E554" s="3" t="s">
        <v>20</v>
      </c>
      <c r="F554" s="3" t="s">
        <v>21</v>
      </c>
      <c r="G554" s="3" t="s">
        <v>430</v>
      </c>
      <c r="H554" s="83">
        <v>45180</v>
      </c>
      <c r="I554" s="82" t="s">
        <v>68</v>
      </c>
      <c r="J554" s="82" t="s">
        <v>23</v>
      </c>
      <c r="K554" s="82" t="s">
        <v>24</v>
      </c>
      <c r="L554" s="82" t="s">
        <v>25</v>
      </c>
      <c r="M554" s="82" t="s">
        <v>7106</v>
      </c>
      <c r="N554" s="82" t="s">
        <v>6794</v>
      </c>
      <c r="O554" s="82" t="s">
        <v>108</v>
      </c>
      <c r="P554" s="82" t="s">
        <v>5435</v>
      </c>
      <c r="Q554" s="82" t="s">
        <v>27</v>
      </c>
      <c r="R554" s="82" t="s">
        <v>27</v>
      </c>
      <c r="S554" s="82" t="s">
        <v>27</v>
      </c>
      <c r="T554" s="82" t="s">
        <v>27</v>
      </c>
      <c r="U554" s="82" t="s">
        <v>27</v>
      </c>
      <c r="V554" s="82" t="s">
        <v>27</v>
      </c>
      <c r="W554" s="2" t="str">
        <f t="shared" si="39"/>
        <v>TWKEENDetention</v>
      </c>
    </row>
    <row r="555" spans="1:24" s="29" customFormat="1" ht="15">
      <c r="A555" s="2" t="str">
        <f>+IF(B555="N","",IF(COUNTIF(B:B,B555)&gt;1,COUNTIF(B$3:B555,B555),""))</f>
        <v/>
      </c>
      <c r="B555" s="2" t="str">
        <f>+IF(F555="Detention",IF(G555&amp;E555='Import Demurrage Detention'!$G$2&amp;'Import Demurrage Detention'!$C$3,"Y","N"),IF(G555&amp;E555='Import Demurrage Detention'!$H$2&amp;'Import Demurrage Detention'!$C$3,"Y","N"))</f>
        <v>N</v>
      </c>
      <c r="C555" s="3" t="s">
        <v>428</v>
      </c>
      <c r="D555" s="3" t="s">
        <v>5396</v>
      </c>
      <c r="E555" s="3" t="s">
        <v>20</v>
      </c>
      <c r="F555" s="3" t="s">
        <v>21</v>
      </c>
      <c r="G555" s="3" t="s">
        <v>430</v>
      </c>
      <c r="H555" s="83">
        <v>45180</v>
      </c>
      <c r="I555" s="82" t="s">
        <v>68</v>
      </c>
      <c r="J555" s="82" t="s">
        <v>23</v>
      </c>
      <c r="K555" s="82" t="s">
        <v>51</v>
      </c>
      <c r="L555" s="82" t="s">
        <v>25</v>
      </c>
      <c r="M555" s="82" t="s">
        <v>7106</v>
      </c>
      <c r="N555" s="82" t="s">
        <v>6794</v>
      </c>
      <c r="O555" s="82" t="s">
        <v>108</v>
      </c>
      <c r="P555" s="82" t="s">
        <v>5435</v>
      </c>
      <c r="Q555" s="82" t="s">
        <v>27</v>
      </c>
      <c r="R555" s="82" t="s">
        <v>27</v>
      </c>
      <c r="S555" s="82" t="s">
        <v>27</v>
      </c>
      <c r="T555" s="82" t="s">
        <v>27</v>
      </c>
      <c r="U555" s="82" t="s">
        <v>27</v>
      </c>
      <c r="V555" s="82" t="s">
        <v>27</v>
      </c>
      <c r="W555" s="2" t="str">
        <f t="shared" si="39"/>
        <v>TWKEENDetention</v>
      </c>
      <c r="X555" s="2"/>
    </row>
    <row r="556" spans="1:24" s="29" customFormat="1" ht="15">
      <c r="A556" s="2" t="str">
        <f>+IF(B556="N","",IF(COUNTIF(B:B,B556)&gt;1,COUNTIF(B$3:B556,B556),""))</f>
        <v/>
      </c>
      <c r="B556" s="2" t="str">
        <f>+IF(F556="Detention",IF(G556&amp;E556='Import Demurrage Detention'!$G$2&amp;'Import Demurrage Detention'!$C$3,"Y","N"),IF(G556&amp;E556='Import Demurrage Detention'!$H$2&amp;'Import Demurrage Detention'!$C$3,"Y","N"))</f>
        <v>N</v>
      </c>
      <c r="C556" s="3" t="s">
        <v>428</v>
      </c>
      <c r="D556" s="3" t="s">
        <v>5396</v>
      </c>
      <c r="E556" s="3" t="s">
        <v>20</v>
      </c>
      <c r="F556" s="3" t="s">
        <v>21</v>
      </c>
      <c r="G556" s="3" t="s">
        <v>430</v>
      </c>
      <c r="H556" s="83">
        <v>45180</v>
      </c>
      <c r="I556" s="82" t="s">
        <v>68</v>
      </c>
      <c r="J556" s="82" t="s">
        <v>23</v>
      </c>
      <c r="K556" s="82" t="s">
        <v>5244</v>
      </c>
      <c r="L556" s="82" t="s">
        <v>25</v>
      </c>
      <c r="M556" s="82" t="s">
        <v>7106</v>
      </c>
      <c r="N556" s="82" t="s">
        <v>6795</v>
      </c>
      <c r="O556" s="82" t="s">
        <v>108</v>
      </c>
      <c r="P556" s="82" t="s">
        <v>5436</v>
      </c>
      <c r="Q556" s="82" t="s">
        <v>27</v>
      </c>
      <c r="R556" s="82" t="s">
        <v>27</v>
      </c>
      <c r="S556" s="82" t="s">
        <v>27</v>
      </c>
      <c r="T556" s="82" t="s">
        <v>27</v>
      </c>
      <c r="U556" s="82" t="s">
        <v>27</v>
      </c>
      <c r="V556" s="82" t="s">
        <v>27</v>
      </c>
      <c r="W556" s="2" t="str">
        <f t="shared" ref="W556" si="45">+G556&amp;E556&amp;F556</f>
        <v>TWKEENDetention</v>
      </c>
      <c r="X556" s="2"/>
    </row>
    <row r="557" spans="1:24" s="29" customFormat="1" ht="15">
      <c r="A557" s="2" t="str">
        <f>+IF(B557="N","",IF(COUNTIF(B:B,B557)&gt;1,COUNTIF(B$3:B557,B557),""))</f>
        <v/>
      </c>
      <c r="B557" s="2" t="str">
        <f>+IF(F557="Detention",IF(G557&amp;E557='Import Demurrage Detention'!$G$2&amp;'Import Demurrage Detention'!$C$3,"Y","N"),IF(G557&amp;E557='Import Demurrage Detention'!$H$2&amp;'Import Demurrage Detention'!$C$3,"Y","N"))</f>
        <v>N</v>
      </c>
      <c r="C557" s="3" t="s">
        <v>428</v>
      </c>
      <c r="D557" s="3" t="s">
        <v>5396</v>
      </c>
      <c r="E557" s="3" t="s">
        <v>20</v>
      </c>
      <c r="F557" s="3" t="s">
        <v>21</v>
      </c>
      <c r="G557" s="3" t="s">
        <v>430</v>
      </c>
      <c r="H557" s="83">
        <v>45180</v>
      </c>
      <c r="I557" s="82" t="s">
        <v>68</v>
      </c>
      <c r="J557" s="82" t="s">
        <v>23</v>
      </c>
      <c r="K557" s="82" t="s">
        <v>44</v>
      </c>
      <c r="L557" s="82" t="s">
        <v>25</v>
      </c>
      <c r="M557" s="82" t="s">
        <v>7106</v>
      </c>
      <c r="N557" s="82" t="s">
        <v>6795</v>
      </c>
      <c r="O557" s="82" t="s">
        <v>108</v>
      </c>
      <c r="P557" s="82" t="s">
        <v>5436</v>
      </c>
      <c r="Q557" s="82" t="s">
        <v>27</v>
      </c>
      <c r="R557" s="82" t="s">
        <v>27</v>
      </c>
      <c r="S557" s="82" t="s">
        <v>27</v>
      </c>
      <c r="T557" s="82" t="s">
        <v>27</v>
      </c>
      <c r="U557" s="82" t="s">
        <v>27</v>
      </c>
      <c r="V557" s="82" t="s">
        <v>27</v>
      </c>
      <c r="W557" s="2" t="str">
        <f t="shared" si="39"/>
        <v>TWKEENDetention</v>
      </c>
      <c r="X557" s="2"/>
    </row>
    <row r="558" spans="1:24" s="32" customFormat="1" ht="15">
      <c r="A558" s="2" t="str">
        <f>+IF(B558="N","",IF(COUNTIF(B:B,B558)&gt;1,COUNTIF(B$3:B558,B558),""))</f>
        <v/>
      </c>
      <c r="B558" s="2" t="str">
        <f>+IF(F558="Detention",IF(G558&amp;E558='Import Demurrage Detention'!$G$2&amp;'Import Demurrage Detention'!$C$3,"Y","N"),IF(G558&amp;E558='Import Demurrage Detention'!$H$2&amp;'Import Demurrage Detention'!$C$3,"Y","N"))</f>
        <v>N</v>
      </c>
      <c r="C558" s="3" t="s">
        <v>208</v>
      </c>
      <c r="D558" s="3" t="s">
        <v>5396</v>
      </c>
      <c r="E558" s="3" t="s">
        <v>20</v>
      </c>
      <c r="F558" s="3" t="s">
        <v>21</v>
      </c>
      <c r="G558" s="3" t="s">
        <v>209</v>
      </c>
      <c r="H558" s="4">
        <v>45180</v>
      </c>
      <c r="I558" s="82" t="s">
        <v>5299</v>
      </c>
      <c r="J558" s="82" t="s">
        <v>23</v>
      </c>
      <c r="K558" s="82" t="s">
        <v>24</v>
      </c>
      <c r="L558" s="82" t="s">
        <v>25</v>
      </c>
      <c r="M558" s="82" t="s">
        <v>5342</v>
      </c>
      <c r="N558" s="82" t="s">
        <v>7075</v>
      </c>
      <c r="O558" s="82" t="s">
        <v>5313</v>
      </c>
      <c r="P558" s="82" t="s">
        <v>7076</v>
      </c>
      <c r="Q558" s="82" t="s">
        <v>26</v>
      </c>
      <c r="R558" s="82" t="s">
        <v>7077</v>
      </c>
      <c r="S558" s="82" t="s">
        <v>27</v>
      </c>
      <c r="T558" s="3" t="s">
        <v>27</v>
      </c>
      <c r="U558" s="3" t="s">
        <v>27</v>
      </c>
      <c r="V558" s="3" t="s">
        <v>27</v>
      </c>
      <c r="W558" s="2" t="str">
        <f t="shared" si="39"/>
        <v>HKHKGNDetention</v>
      </c>
      <c r="X558" s="2"/>
    </row>
    <row r="559" spans="1:24" s="32" customFormat="1" ht="15">
      <c r="A559" s="2" t="str">
        <f>+IF(B559="N","",IF(COUNTIF(B:B,B559)&gt;1,COUNTIF(B$3:B559,B559),""))</f>
        <v/>
      </c>
      <c r="B559" s="2" t="str">
        <f>+IF(F559="Detention",IF(G559&amp;E559='Import Demurrage Detention'!$G$2&amp;'Import Demurrage Detention'!$C$3,"Y","N"),IF(G559&amp;E559='Import Demurrage Detention'!$H$2&amp;'Import Demurrage Detention'!$C$3,"Y","N"))</f>
        <v>N</v>
      </c>
      <c r="C559" s="3" t="s">
        <v>208</v>
      </c>
      <c r="D559" s="3" t="s">
        <v>5396</v>
      </c>
      <c r="E559" s="3" t="s">
        <v>20</v>
      </c>
      <c r="F559" s="3" t="s">
        <v>21</v>
      </c>
      <c r="G559" s="3" t="s">
        <v>209</v>
      </c>
      <c r="H559" s="4">
        <v>45180</v>
      </c>
      <c r="I559" s="82" t="s">
        <v>5299</v>
      </c>
      <c r="J559" s="82" t="s">
        <v>23</v>
      </c>
      <c r="K559" s="82" t="s">
        <v>51</v>
      </c>
      <c r="L559" s="82" t="s">
        <v>25</v>
      </c>
      <c r="M559" s="82" t="s">
        <v>5342</v>
      </c>
      <c r="N559" s="82" t="s">
        <v>7075</v>
      </c>
      <c r="O559" s="82" t="s">
        <v>5313</v>
      </c>
      <c r="P559" s="82" t="s">
        <v>7076</v>
      </c>
      <c r="Q559" s="82" t="s">
        <v>26</v>
      </c>
      <c r="R559" s="82" t="s">
        <v>7077</v>
      </c>
      <c r="S559" s="82" t="s">
        <v>27</v>
      </c>
      <c r="T559" s="3" t="s">
        <v>27</v>
      </c>
      <c r="U559" s="3" t="s">
        <v>27</v>
      </c>
      <c r="V559" s="3" t="s">
        <v>27</v>
      </c>
      <c r="W559" s="2" t="str">
        <f t="shared" ref="W559:W560" si="46">+G559&amp;E559&amp;F559</f>
        <v>HKHKGNDetention</v>
      </c>
      <c r="X559" s="2"/>
    </row>
    <row r="560" spans="1:24" s="32" customFormat="1" ht="15">
      <c r="A560" s="2" t="str">
        <f>+IF(B560="N","",IF(COUNTIF(B:B,B560)&gt;1,COUNTIF(B$3:B560,B560),""))</f>
        <v/>
      </c>
      <c r="B560" s="2" t="str">
        <f>+IF(F560="Detention",IF(G560&amp;E560='Import Demurrage Detention'!$G$2&amp;'Import Demurrage Detention'!$C$3,"Y","N"),IF(G560&amp;E560='Import Demurrage Detention'!$H$2&amp;'Import Demurrage Detention'!$C$3,"Y","N"))</f>
        <v>N</v>
      </c>
      <c r="C560" s="3" t="s">
        <v>208</v>
      </c>
      <c r="D560" s="3" t="s">
        <v>5396</v>
      </c>
      <c r="E560" s="3" t="s">
        <v>20</v>
      </c>
      <c r="F560" s="3" t="s">
        <v>21</v>
      </c>
      <c r="G560" s="3" t="s">
        <v>209</v>
      </c>
      <c r="H560" s="4">
        <v>45180</v>
      </c>
      <c r="I560" s="82" t="s">
        <v>5299</v>
      </c>
      <c r="J560" s="82" t="s">
        <v>23</v>
      </c>
      <c r="K560" s="82" t="s">
        <v>28</v>
      </c>
      <c r="L560" s="82" t="s">
        <v>25</v>
      </c>
      <c r="M560" s="82" t="s">
        <v>5342</v>
      </c>
      <c r="N560" s="82" t="s">
        <v>7078</v>
      </c>
      <c r="O560" s="82" t="s">
        <v>5313</v>
      </c>
      <c r="P560" s="82" t="s">
        <v>7077</v>
      </c>
      <c r="Q560" s="82" t="s">
        <v>26</v>
      </c>
      <c r="R560" s="82" t="s">
        <v>7079</v>
      </c>
      <c r="S560" s="82" t="s">
        <v>27</v>
      </c>
      <c r="T560" s="3" t="s">
        <v>27</v>
      </c>
      <c r="U560" s="3" t="s">
        <v>27</v>
      </c>
      <c r="V560" s="3" t="s">
        <v>27</v>
      </c>
      <c r="W560" s="2" t="str">
        <f t="shared" si="46"/>
        <v>HKHKGNDetention</v>
      </c>
      <c r="X560" s="2"/>
    </row>
    <row r="561" spans="1:24" s="32" customFormat="1" ht="15">
      <c r="A561" s="2" t="str">
        <f>+IF(B561="N","",IF(COUNTIF(B:B,B561)&gt;1,COUNTIF(B$3:B561,B561),""))</f>
        <v/>
      </c>
      <c r="B561" s="2" t="str">
        <f>+IF(F561="Detention",IF(G561&amp;E561='Import Demurrage Detention'!$G$2&amp;'Import Demurrage Detention'!$C$3,"Y","N"),IF(G561&amp;E561='Import Demurrage Detention'!$H$2&amp;'Import Demurrage Detention'!$C$3,"Y","N"))</f>
        <v>N</v>
      </c>
      <c r="C561" s="3" t="s">
        <v>208</v>
      </c>
      <c r="D561" s="3" t="s">
        <v>5396</v>
      </c>
      <c r="E561" s="3" t="s">
        <v>20</v>
      </c>
      <c r="F561" s="3" t="s">
        <v>21</v>
      </c>
      <c r="G561" s="3" t="s">
        <v>209</v>
      </c>
      <c r="H561" s="4">
        <v>45180</v>
      </c>
      <c r="I561" s="82" t="s">
        <v>5299</v>
      </c>
      <c r="J561" s="82" t="s">
        <v>23</v>
      </c>
      <c r="K561" s="82" t="s">
        <v>5391</v>
      </c>
      <c r="L561" s="82" t="s">
        <v>25</v>
      </c>
      <c r="M561" s="82" t="s">
        <v>5342</v>
      </c>
      <c r="N561" s="82" t="s">
        <v>7078</v>
      </c>
      <c r="O561" s="82" t="s">
        <v>5313</v>
      </c>
      <c r="P561" s="82" t="s">
        <v>7077</v>
      </c>
      <c r="Q561" s="82" t="s">
        <v>26</v>
      </c>
      <c r="R561" s="82" t="s">
        <v>7079</v>
      </c>
      <c r="S561" s="82" t="s">
        <v>27</v>
      </c>
      <c r="T561" s="3" t="s">
        <v>27</v>
      </c>
      <c r="U561" s="3" t="s">
        <v>27</v>
      </c>
      <c r="V561" s="3" t="s">
        <v>27</v>
      </c>
      <c r="W561" s="2" t="str">
        <f t="shared" si="39"/>
        <v>HKHKGNDetention</v>
      </c>
      <c r="X561" s="2"/>
    </row>
    <row r="562" spans="1:24" s="32" customFormat="1" ht="15">
      <c r="A562" s="2" t="str">
        <f>+IF(B562="N","",IF(COUNTIF(B:B,B562)&gt;1,COUNTIF(B$3:B562,B562),""))</f>
        <v/>
      </c>
      <c r="B562" s="2" t="str">
        <f>+IF(F562="Detention",IF(G562&amp;E562='Import Demurrage Detention'!$G$2&amp;'Import Demurrage Detention'!$C$3,"Y","N"),IF(G562&amp;E562='Import Demurrage Detention'!$H$2&amp;'Import Demurrage Detention'!$C$3,"Y","N"))</f>
        <v>N</v>
      </c>
      <c r="C562" s="3" t="s">
        <v>208</v>
      </c>
      <c r="D562" s="3" t="s">
        <v>5396</v>
      </c>
      <c r="E562" s="3" t="s">
        <v>20</v>
      </c>
      <c r="F562" s="3" t="s">
        <v>21</v>
      </c>
      <c r="G562" s="3" t="s">
        <v>209</v>
      </c>
      <c r="H562" s="4">
        <v>45180</v>
      </c>
      <c r="I562" s="82" t="s">
        <v>5299</v>
      </c>
      <c r="J562" s="82" t="s">
        <v>23</v>
      </c>
      <c r="K562" s="82" t="s">
        <v>44</v>
      </c>
      <c r="L562" s="82" t="s">
        <v>25</v>
      </c>
      <c r="M562" s="82" t="s">
        <v>5342</v>
      </c>
      <c r="N562" s="82" t="s">
        <v>7080</v>
      </c>
      <c r="O562" s="82" t="s">
        <v>5313</v>
      </c>
      <c r="P562" s="82" t="s">
        <v>7081</v>
      </c>
      <c r="Q562" s="82" t="s">
        <v>26</v>
      </c>
      <c r="R562" s="82" t="s">
        <v>7082</v>
      </c>
      <c r="S562" s="82" t="s">
        <v>27</v>
      </c>
      <c r="T562" s="3" t="s">
        <v>27</v>
      </c>
      <c r="U562" s="3" t="s">
        <v>27</v>
      </c>
      <c r="V562" s="3" t="s">
        <v>27</v>
      </c>
      <c r="W562" s="2" t="str">
        <f t="shared" si="39"/>
        <v>HKHKGNDetention</v>
      </c>
      <c r="X562" s="2"/>
    </row>
    <row r="563" spans="1:24" ht="15">
      <c r="A563" s="2" t="str">
        <f>+IF(B563="N","",IF(COUNTIF(B:B,B563)&gt;1,COUNTIF(B$3:B563,B563),""))</f>
        <v/>
      </c>
      <c r="B563" s="2" t="str">
        <f>+IF(F563="Detention",IF(G563&amp;E563='Import Demurrage Detention'!$G$2&amp;'Import Demurrage Detention'!$C$3,"Y","N"),IF(G563&amp;E563='Import Demurrage Detention'!$H$2&amp;'Import Demurrage Detention'!$C$3,"Y","N"))</f>
        <v>N</v>
      </c>
      <c r="C563" s="3" t="s">
        <v>5411</v>
      </c>
      <c r="D563" s="3" t="s">
        <v>5396</v>
      </c>
      <c r="E563" s="3" t="s">
        <v>20</v>
      </c>
      <c r="F563" s="3" t="s">
        <v>21</v>
      </c>
      <c r="G563" s="3" t="s">
        <v>2368</v>
      </c>
      <c r="H563" s="4">
        <v>45180</v>
      </c>
      <c r="I563" s="82" t="s">
        <v>5299</v>
      </c>
      <c r="J563" s="3" t="s">
        <v>23</v>
      </c>
      <c r="K563" s="68" t="s">
        <v>24</v>
      </c>
      <c r="L563" s="3" t="s">
        <v>25</v>
      </c>
      <c r="M563" s="3" t="s">
        <v>5342</v>
      </c>
      <c r="N563" s="3" t="s">
        <v>7069</v>
      </c>
      <c r="O563" s="3" t="s">
        <v>5313</v>
      </c>
      <c r="P563" s="3" t="s">
        <v>5397</v>
      </c>
      <c r="Q563" s="3" t="s">
        <v>26</v>
      </c>
      <c r="R563" s="3" t="s">
        <v>5401</v>
      </c>
      <c r="S563" s="3" t="s">
        <v>27</v>
      </c>
      <c r="T563" s="3" t="s">
        <v>27</v>
      </c>
      <c r="U563" s="3" t="s">
        <v>27</v>
      </c>
      <c r="V563" s="3" t="s">
        <v>27</v>
      </c>
      <c r="W563" s="2" t="str">
        <f t="shared" si="39"/>
        <v>CNCGDNDetention</v>
      </c>
    </row>
    <row r="564" spans="1:24" ht="15">
      <c r="A564" s="2" t="str">
        <f>+IF(B564="N","",IF(COUNTIF(B:B,B564)&gt;1,COUNTIF(B$3:B564,B564),""))</f>
        <v/>
      </c>
      <c r="B564" s="2" t="str">
        <f>+IF(F564="Detention",IF(G564&amp;E564='Import Demurrage Detention'!$G$2&amp;'Import Demurrage Detention'!$C$3,"Y","N"),IF(G564&amp;E564='Import Demurrage Detention'!$H$2&amp;'Import Demurrage Detention'!$C$3,"Y","N"))</f>
        <v>N</v>
      </c>
      <c r="C564" s="3" t="s">
        <v>5411</v>
      </c>
      <c r="D564" s="3" t="s">
        <v>5396</v>
      </c>
      <c r="E564" s="3" t="s">
        <v>20</v>
      </c>
      <c r="F564" s="3" t="s">
        <v>21</v>
      </c>
      <c r="G564" s="3" t="s">
        <v>2368</v>
      </c>
      <c r="H564" s="4">
        <v>45180</v>
      </c>
      <c r="I564" s="82" t="s">
        <v>5299</v>
      </c>
      <c r="J564" s="3" t="s">
        <v>23</v>
      </c>
      <c r="K564" s="68" t="s">
        <v>51</v>
      </c>
      <c r="L564" s="3" t="s">
        <v>25</v>
      </c>
      <c r="M564" s="3" t="s">
        <v>5342</v>
      </c>
      <c r="N564" s="3" t="s">
        <v>7069</v>
      </c>
      <c r="O564" s="3" t="s">
        <v>5313</v>
      </c>
      <c r="P564" s="3" t="s">
        <v>5397</v>
      </c>
      <c r="Q564" s="3" t="s">
        <v>26</v>
      </c>
      <c r="R564" s="3" t="s">
        <v>5401</v>
      </c>
      <c r="S564" s="3" t="s">
        <v>27</v>
      </c>
      <c r="T564" s="3" t="s">
        <v>27</v>
      </c>
      <c r="U564" s="3" t="s">
        <v>27</v>
      </c>
      <c r="V564" s="3" t="s">
        <v>27</v>
      </c>
      <c r="W564" s="2" t="str">
        <f t="shared" si="39"/>
        <v>CNCGDNDetention</v>
      </c>
    </row>
    <row r="565" spans="1:24" ht="15">
      <c r="A565" s="2" t="str">
        <f>+IF(B565="N","",IF(COUNTIF(B:B,B565)&gt;1,COUNTIF(B$3:B565,B565),""))</f>
        <v/>
      </c>
      <c r="B565" s="2" t="str">
        <f>+IF(F565="Detention",IF(G565&amp;E565='Import Demurrage Detention'!$G$2&amp;'Import Demurrage Detention'!$C$3,"Y","N"),IF(G565&amp;E565='Import Demurrage Detention'!$H$2&amp;'Import Demurrage Detention'!$C$3,"Y","N"))</f>
        <v>N</v>
      </c>
      <c r="C565" s="3" t="s">
        <v>5411</v>
      </c>
      <c r="D565" s="3" t="s">
        <v>5396</v>
      </c>
      <c r="E565" s="3" t="s">
        <v>20</v>
      </c>
      <c r="F565" s="3" t="s">
        <v>21</v>
      </c>
      <c r="G565" s="3" t="s">
        <v>2368</v>
      </c>
      <c r="H565" s="4">
        <v>45180</v>
      </c>
      <c r="I565" s="82" t="s">
        <v>5299</v>
      </c>
      <c r="J565" s="3" t="s">
        <v>23</v>
      </c>
      <c r="K565" s="68" t="s">
        <v>5389</v>
      </c>
      <c r="L565" s="3" t="s">
        <v>25</v>
      </c>
      <c r="M565" s="3" t="s">
        <v>5342</v>
      </c>
      <c r="N565" s="3" t="s">
        <v>7068</v>
      </c>
      <c r="O565" s="3" t="s">
        <v>5313</v>
      </c>
      <c r="P565" s="3" t="s">
        <v>5401</v>
      </c>
      <c r="Q565" s="3" t="s">
        <v>26</v>
      </c>
      <c r="R565" s="3" t="s">
        <v>5402</v>
      </c>
      <c r="S565" s="3" t="s">
        <v>27</v>
      </c>
      <c r="T565" s="3" t="s">
        <v>27</v>
      </c>
      <c r="U565" s="3" t="s">
        <v>27</v>
      </c>
      <c r="V565" s="3" t="s">
        <v>27</v>
      </c>
      <c r="W565" s="2" t="str">
        <f t="shared" si="39"/>
        <v>CNCGDNDetention</v>
      </c>
    </row>
    <row r="566" spans="1:24" ht="15">
      <c r="A566" s="2" t="str">
        <f>+IF(B566="N","",IF(COUNTIF(B:B,B566)&gt;1,COUNTIF(B$3:B566,B566),""))</f>
        <v/>
      </c>
      <c r="B566" s="2" t="str">
        <f>+IF(F566="Detention",IF(G566&amp;E566='Import Demurrage Detention'!$G$2&amp;'Import Demurrage Detention'!$C$3,"Y","N"),IF(G566&amp;E566='Import Demurrage Detention'!$H$2&amp;'Import Demurrage Detention'!$C$3,"Y","N"))</f>
        <v>N</v>
      </c>
      <c r="C566" s="3" t="s">
        <v>5411</v>
      </c>
      <c r="D566" s="3" t="s">
        <v>5396</v>
      </c>
      <c r="E566" s="3" t="s">
        <v>20</v>
      </c>
      <c r="F566" s="3" t="s">
        <v>21</v>
      </c>
      <c r="G566" s="3" t="s">
        <v>2368</v>
      </c>
      <c r="H566" s="4">
        <v>45180</v>
      </c>
      <c r="I566" s="82" t="s">
        <v>5299</v>
      </c>
      <c r="J566" s="3" t="s">
        <v>23</v>
      </c>
      <c r="K566" s="68" t="s">
        <v>44</v>
      </c>
      <c r="L566" s="3" t="s">
        <v>25</v>
      </c>
      <c r="M566" s="3" t="s">
        <v>5342</v>
      </c>
      <c r="N566" s="3" t="s">
        <v>7068</v>
      </c>
      <c r="O566" s="3" t="s">
        <v>5313</v>
      </c>
      <c r="P566" s="3" t="s">
        <v>5401</v>
      </c>
      <c r="Q566" s="3" t="s">
        <v>26</v>
      </c>
      <c r="R566" s="3" t="s">
        <v>5402</v>
      </c>
      <c r="S566" s="3" t="s">
        <v>27</v>
      </c>
      <c r="T566" s="3" t="s">
        <v>27</v>
      </c>
      <c r="U566" s="3" t="s">
        <v>27</v>
      </c>
      <c r="V566" s="3" t="s">
        <v>27</v>
      </c>
      <c r="W566" s="2" t="str">
        <f t="shared" ref="W566:W567" si="47">+G566&amp;E566&amp;F566</f>
        <v>CNCGDNDetention</v>
      </c>
    </row>
    <row r="567" spans="1:24" ht="15">
      <c r="A567" s="2" t="str">
        <f>+IF(B567="N","",IF(COUNTIF(B:B,B567)&gt;1,COUNTIF(B$3:B567,B567),""))</f>
        <v/>
      </c>
      <c r="B567" s="2" t="str">
        <f>+IF(F567="Detention",IF(G567&amp;E567='Import Demurrage Detention'!$G$2&amp;'Import Demurrage Detention'!$C$3,"Y","N"),IF(G567&amp;E567='Import Demurrage Detention'!$H$2&amp;'Import Demurrage Detention'!$C$3,"Y","N"))</f>
        <v>N</v>
      </c>
      <c r="C567" s="3" t="s">
        <v>5411</v>
      </c>
      <c r="D567" s="3" t="s">
        <v>5396</v>
      </c>
      <c r="E567" s="3" t="s">
        <v>20</v>
      </c>
      <c r="F567" s="3" t="s">
        <v>21</v>
      </c>
      <c r="G567" s="3" t="s">
        <v>2368</v>
      </c>
      <c r="H567" s="4">
        <v>45180</v>
      </c>
      <c r="I567" s="82" t="s">
        <v>5299</v>
      </c>
      <c r="J567" s="3" t="s">
        <v>23</v>
      </c>
      <c r="K567" s="68" t="s">
        <v>5390</v>
      </c>
      <c r="L567" s="3" t="s">
        <v>25</v>
      </c>
      <c r="M567" s="3" t="s">
        <v>5342</v>
      </c>
      <c r="N567" s="3" t="s">
        <v>7070</v>
      </c>
      <c r="O567" s="3" t="s">
        <v>5313</v>
      </c>
      <c r="P567" s="3" t="s">
        <v>5412</v>
      </c>
      <c r="Q567" s="3" t="s">
        <v>26</v>
      </c>
      <c r="R567" s="3" t="s">
        <v>5409</v>
      </c>
      <c r="S567" s="3" t="s">
        <v>27</v>
      </c>
      <c r="T567" s="3" t="s">
        <v>27</v>
      </c>
      <c r="U567" s="3" t="s">
        <v>27</v>
      </c>
      <c r="V567" s="3" t="s">
        <v>27</v>
      </c>
      <c r="W567" s="2" t="str">
        <f t="shared" si="47"/>
        <v>CNCGDNDetention</v>
      </c>
    </row>
    <row r="568" spans="1:24" ht="15">
      <c r="A568" s="2" t="str">
        <f>+IF(B568="N","",IF(COUNTIF(B:B,B568)&gt;1,COUNTIF(B$3:B568,B568),""))</f>
        <v/>
      </c>
      <c r="B568" s="2" t="str">
        <f>+IF(F568="Detention",IF(G568&amp;E568='Import Demurrage Detention'!$G$2&amp;'Import Demurrage Detention'!$C$3,"Y","N"),IF(G568&amp;E568='Import Demurrage Detention'!$H$2&amp;'Import Demurrage Detention'!$C$3,"Y","N"))</f>
        <v>N</v>
      </c>
      <c r="C568" s="3" t="s">
        <v>5411</v>
      </c>
      <c r="D568" s="3" t="s">
        <v>5396</v>
      </c>
      <c r="E568" s="3" t="s">
        <v>20</v>
      </c>
      <c r="F568" s="3" t="s">
        <v>21</v>
      </c>
      <c r="G568" s="3" t="s">
        <v>2368</v>
      </c>
      <c r="H568" s="4">
        <v>45180</v>
      </c>
      <c r="I568" s="82" t="s">
        <v>5299</v>
      </c>
      <c r="J568" s="3" t="s">
        <v>23</v>
      </c>
      <c r="K568" s="68" t="s">
        <v>5391</v>
      </c>
      <c r="L568" s="3" t="s">
        <v>25</v>
      </c>
      <c r="M568" s="3" t="s">
        <v>5342</v>
      </c>
      <c r="N568" s="3" t="s">
        <v>7070</v>
      </c>
      <c r="O568" s="3" t="s">
        <v>5313</v>
      </c>
      <c r="P568" s="3" t="s">
        <v>5412</v>
      </c>
      <c r="Q568" s="3" t="s">
        <v>26</v>
      </c>
      <c r="R568" s="3" t="s">
        <v>5409</v>
      </c>
      <c r="S568" s="3" t="s">
        <v>27</v>
      </c>
      <c r="T568" s="3" t="s">
        <v>27</v>
      </c>
      <c r="U568" s="3" t="s">
        <v>27</v>
      </c>
      <c r="V568" s="3" t="s">
        <v>27</v>
      </c>
      <c r="W568" s="2" t="str">
        <f t="shared" si="39"/>
        <v>CNCGDNDetention</v>
      </c>
    </row>
    <row r="569" spans="1:24" ht="15">
      <c r="A569" s="2" t="str">
        <f>+IF(B569="N","",IF(COUNTIF(B:B,B569)&gt;1,COUNTIF(B$3:B569,B569),""))</f>
        <v/>
      </c>
      <c r="B569" s="2" t="str">
        <f>+IF(F569="Detention",IF(G569&amp;E569='Import Demurrage Detention'!$G$2&amp;'Import Demurrage Detention'!$C$3,"Y","N"),IF(G569&amp;E569='Import Demurrage Detention'!$H$2&amp;'Import Demurrage Detention'!$C$3,"Y","N"))</f>
        <v>N</v>
      </c>
      <c r="C569" s="3" t="s">
        <v>235</v>
      </c>
      <c r="D569" s="3" t="s">
        <v>5417</v>
      </c>
      <c r="E569" s="3" t="s">
        <v>20</v>
      </c>
      <c r="F569" s="3" t="s">
        <v>21</v>
      </c>
      <c r="G569" s="3" t="s">
        <v>236</v>
      </c>
      <c r="H569" s="4">
        <v>45180</v>
      </c>
      <c r="I569" s="82" t="s">
        <v>5299</v>
      </c>
      <c r="J569" s="82" t="s">
        <v>23</v>
      </c>
      <c r="K569" s="82" t="s">
        <v>5244</v>
      </c>
      <c r="L569" s="82" t="s">
        <v>25</v>
      </c>
      <c r="M569" s="82" t="s">
        <v>5342</v>
      </c>
      <c r="N569" s="82" t="s">
        <v>102</v>
      </c>
      <c r="O569" s="82" t="s">
        <v>6821</v>
      </c>
      <c r="P569" s="82" t="s">
        <v>5383</v>
      </c>
      <c r="Q569" s="82" t="s">
        <v>73</v>
      </c>
      <c r="R569" s="82" t="s">
        <v>5378</v>
      </c>
      <c r="S569" s="3" t="s">
        <v>27</v>
      </c>
      <c r="T569" s="3" t="s">
        <v>27</v>
      </c>
      <c r="U569" s="3" t="s">
        <v>27</v>
      </c>
      <c r="V569" s="3" t="s">
        <v>27</v>
      </c>
      <c r="W569" s="2" t="str">
        <f t="shared" ref="W569" si="48">+G569&amp;E569&amp;F569</f>
        <v>IDJKTNDetention</v>
      </c>
    </row>
    <row r="570" spans="1:24" ht="15">
      <c r="A570" s="2" t="str">
        <f>+IF(B570="N","",IF(COUNTIF(B:B,B570)&gt;1,COUNTIF(B$3:B570,B570),""))</f>
        <v/>
      </c>
      <c r="B570" s="2" t="str">
        <f>+IF(F570="Detention",IF(G570&amp;E570='Import Demurrage Detention'!$G$2&amp;'Import Demurrage Detention'!$C$3,"Y","N"),IF(G570&amp;E570='Import Demurrage Detention'!$H$2&amp;'Import Demurrage Detention'!$C$3,"Y","N"))</f>
        <v>N</v>
      </c>
      <c r="C570" s="3" t="s">
        <v>235</v>
      </c>
      <c r="D570" s="3" t="s">
        <v>5417</v>
      </c>
      <c r="E570" s="3" t="s">
        <v>20</v>
      </c>
      <c r="F570" s="3" t="s">
        <v>21</v>
      </c>
      <c r="G570" s="3" t="s">
        <v>236</v>
      </c>
      <c r="H570" s="4">
        <v>45180</v>
      </c>
      <c r="I570" s="82" t="s">
        <v>64</v>
      </c>
      <c r="J570" s="82" t="s">
        <v>23</v>
      </c>
      <c r="K570" s="82" t="s">
        <v>44</v>
      </c>
      <c r="L570" s="82" t="s">
        <v>25</v>
      </c>
      <c r="M570" s="82" t="s">
        <v>5358</v>
      </c>
      <c r="N570" s="82" t="s">
        <v>5383</v>
      </c>
      <c r="O570" s="82" t="s">
        <v>111</v>
      </c>
      <c r="P570" s="82" t="s">
        <v>156</v>
      </c>
      <c r="Q570" s="82" t="s">
        <v>27</v>
      </c>
      <c r="R570" s="82" t="s">
        <v>27</v>
      </c>
      <c r="S570" s="3" t="s">
        <v>27</v>
      </c>
      <c r="T570" s="3" t="s">
        <v>27</v>
      </c>
      <c r="U570" s="3" t="s">
        <v>27</v>
      </c>
      <c r="V570" s="3" t="s">
        <v>27</v>
      </c>
      <c r="W570" s="2" t="str">
        <f t="shared" si="39"/>
        <v>IDJKTNDetention</v>
      </c>
    </row>
    <row r="571" spans="1:24" ht="15">
      <c r="A571" s="2" t="str">
        <f>+IF(B571="N","",IF(COUNTIF(B:B,B571)&gt;1,COUNTIF(B$3:B571,B571),""))</f>
        <v/>
      </c>
      <c r="B571" s="2" t="str">
        <f>+IF(F571="Detention",IF(G571&amp;E571='Import Demurrage Detention'!$G$2&amp;'Import Demurrage Detention'!$C$3,"Y","N"),IF(G571&amp;E571='Import Demurrage Detention'!$H$2&amp;'Import Demurrage Detention'!$C$3,"Y","N"))</f>
        <v>N</v>
      </c>
      <c r="C571" s="3" t="s">
        <v>235</v>
      </c>
      <c r="D571" s="3" t="s">
        <v>5417</v>
      </c>
      <c r="E571" s="3" t="s">
        <v>20</v>
      </c>
      <c r="F571" s="3" t="s">
        <v>21</v>
      </c>
      <c r="G571" s="3" t="s">
        <v>238</v>
      </c>
      <c r="H571" s="4">
        <v>45180</v>
      </c>
      <c r="I571" s="82" t="s">
        <v>5299</v>
      </c>
      <c r="J571" s="82" t="s">
        <v>23</v>
      </c>
      <c r="K571" s="82" t="s">
        <v>5244</v>
      </c>
      <c r="L571" s="82" t="s">
        <v>25</v>
      </c>
      <c r="M571" s="82" t="s">
        <v>5342</v>
      </c>
      <c r="N571" s="82" t="s">
        <v>102</v>
      </c>
      <c r="O571" s="82" t="s">
        <v>6821</v>
      </c>
      <c r="P571" s="82" t="s">
        <v>5383</v>
      </c>
      <c r="Q571" s="82" t="s">
        <v>73</v>
      </c>
      <c r="R571" s="82" t="s">
        <v>5378</v>
      </c>
      <c r="S571" s="82" t="s">
        <v>27</v>
      </c>
      <c r="T571" s="82" t="s">
        <v>27</v>
      </c>
      <c r="U571" s="82" t="s">
        <v>27</v>
      </c>
      <c r="V571" s="3" t="s">
        <v>27</v>
      </c>
      <c r="W571" s="2" t="str">
        <f t="shared" ref="W571" si="49">+G571&amp;E571&amp;F571</f>
        <v>IDMED01NDetention</v>
      </c>
    </row>
    <row r="572" spans="1:24" ht="15">
      <c r="A572" s="2" t="str">
        <f>+IF(B572="N","",IF(COUNTIF(B:B,B572)&gt;1,COUNTIF(B$3:B572,B572),""))</f>
        <v/>
      </c>
      <c r="B572" s="2" t="str">
        <f>+IF(F572="Detention",IF(G572&amp;E572='Import Demurrage Detention'!$G$2&amp;'Import Demurrage Detention'!$C$3,"Y","N"),IF(G572&amp;E572='Import Demurrage Detention'!$H$2&amp;'Import Demurrage Detention'!$C$3,"Y","N"))</f>
        <v>N</v>
      </c>
      <c r="C572" s="3" t="s">
        <v>235</v>
      </c>
      <c r="D572" s="3" t="s">
        <v>5417</v>
      </c>
      <c r="E572" s="3" t="s">
        <v>20</v>
      </c>
      <c r="F572" s="3" t="s">
        <v>21</v>
      </c>
      <c r="G572" s="3" t="s">
        <v>238</v>
      </c>
      <c r="H572" s="4">
        <v>45180</v>
      </c>
      <c r="I572" s="82" t="s">
        <v>64</v>
      </c>
      <c r="J572" s="82" t="s">
        <v>23</v>
      </c>
      <c r="K572" s="82" t="s">
        <v>44</v>
      </c>
      <c r="L572" s="82" t="s">
        <v>25</v>
      </c>
      <c r="M572" s="82" t="s">
        <v>5358</v>
      </c>
      <c r="N572" s="82" t="s">
        <v>5383</v>
      </c>
      <c r="O572" s="82" t="s">
        <v>111</v>
      </c>
      <c r="P572" s="82" t="s">
        <v>156</v>
      </c>
      <c r="Q572" s="82" t="s">
        <v>27</v>
      </c>
      <c r="R572" s="82" t="s">
        <v>27</v>
      </c>
      <c r="S572" s="82" t="s">
        <v>27</v>
      </c>
      <c r="T572" s="82" t="s">
        <v>27</v>
      </c>
      <c r="U572" s="82" t="s">
        <v>27</v>
      </c>
      <c r="V572" s="3" t="s">
        <v>27</v>
      </c>
      <c r="W572" s="2" t="str">
        <f t="shared" si="39"/>
        <v>IDMED01NDetention</v>
      </c>
    </row>
    <row r="573" spans="1:24" ht="15">
      <c r="A573" s="2" t="str">
        <f>+IF(B573="N","",IF(COUNTIF(B:B,B573)&gt;1,COUNTIF(B$3:B573,B573),""))</f>
        <v/>
      </c>
      <c r="B573" s="2" t="str">
        <f>+IF(F573="Detention",IF(G573&amp;E573='Import Demurrage Detention'!$G$2&amp;'Import Demurrage Detention'!$C$3,"Y","N"),IF(G573&amp;E573='Import Demurrage Detention'!$H$2&amp;'Import Demurrage Detention'!$C$3,"Y","N"))</f>
        <v>N</v>
      </c>
      <c r="C573" s="3" t="s">
        <v>235</v>
      </c>
      <c r="D573" s="3" t="s">
        <v>5417</v>
      </c>
      <c r="E573" s="3" t="s">
        <v>20</v>
      </c>
      <c r="F573" s="3" t="s">
        <v>21</v>
      </c>
      <c r="G573" s="3" t="s">
        <v>239</v>
      </c>
      <c r="H573" s="4">
        <v>45180</v>
      </c>
      <c r="I573" s="82" t="s">
        <v>5299</v>
      </c>
      <c r="J573" s="82" t="s">
        <v>23</v>
      </c>
      <c r="K573" s="82" t="s">
        <v>5244</v>
      </c>
      <c r="L573" s="82" t="s">
        <v>25</v>
      </c>
      <c r="M573" s="82" t="s">
        <v>5342</v>
      </c>
      <c r="N573" s="82" t="s">
        <v>102</v>
      </c>
      <c r="O573" s="82" t="s">
        <v>6821</v>
      </c>
      <c r="P573" s="82" t="s">
        <v>5383</v>
      </c>
      <c r="Q573" s="82" t="s">
        <v>73</v>
      </c>
      <c r="R573" s="82" t="s">
        <v>5378</v>
      </c>
      <c r="S573" s="82" t="s">
        <v>27</v>
      </c>
      <c r="T573" s="82" t="s">
        <v>27</v>
      </c>
      <c r="U573" s="82" t="s">
        <v>27</v>
      </c>
      <c r="V573" s="3" t="s">
        <v>27</v>
      </c>
      <c r="W573" s="2" t="str">
        <f t="shared" ref="W573" si="50">+G573&amp;E573&amp;F573</f>
        <v>IDSEM04NDetention</v>
      </c>
    </row>
    <row r="574" spans="1:24" ht="15">
      <c r="A574" s="2" t="str">
        <f>+IF(B574="N","",IF(COUNTIF(B:B,B574)&gt;1,COUNTIF(B$3:B574,B574),""))</f>
        <v/>
      </c>
      <c r="B574" s="2" t="str">
        <f>+IF(F574="Detention",IF(G574&amp;E574='Import Demurrage Detention'!$G$2&amp;'Import Demurrage Detention'!$C$3,"Y","N"),IF(G574&amp;E574='Import Demurrage Detention'!$H$2&amp;'Import Demurrage Detention'!$C$3,"Y","N"))</f>
        <v>N</v>
      </c>
      <c r="C574" s="3" t="s">
        <v>235</v>
      </c>
      <c r="D574" s="3" t="s">
        <v>5417</v>
      </c>
      <c r="E574" s="3" t="s">
        <v>20</v>
      </c>
      <c r="F574" s="3" t="s">
        <v>21</v>
      </c>
      <c r="G574" s="3" t="s">
        <v>239</v>
      </c>
      <c r="H574" s="4">
        <v>45180</v>
      </c>
      <c r="I574" s="82" t="s">
        <v>64</v>
      </c>
      <c r="J574" s="82" t="s">
        <v>23</v>
      </c>
      <c r="K574" s="82" t="s">
        <v>44</v>
      </c>
      <c r="L574" s="82" t="s">
        <v>25</v>
      </c>
      <c r="M574" s="82" t="s">
        <v>5358</v>
      </c>
      <c r="N574" s="82" t="s">
        <v>5383</v>
      </c>
      <c r="O574" s="82" t="s">
        <v>111</v>
      </c>
      <c r="P574" s="82" t="s">
        <v>156</v>
      </c>
      <c r="Q574" s="82" t="s">
        <v>27</v>
      </c>
      <c r="R574" s="82" t="s">
        <v>27</v>
      </c>
      <c r="S574" s="82" t="s">
        <v>27</v>
      </c>
      <c r="T574" s="82" t="s">
        <v>27</v>
      </c>
      <c r="U574" s="82" t="s">
        <v>27</v>
      </c>
      <c r="V574" s="3" t="s">
        <v>27</v>
      </c>
      <c r="W574" s="2" t="str">
        <f t="shared" si="39"/>
        <v>IDSEM04NDetention</v>
      </c>
    </row>
    <row r="575" spans="1:24" ht="15">
      <c r="A575" s="2" t="str">
        <f>+IF(B575="N","",IF(COUNTIF(B:B,B575)&gt;1,COUNTIF(B$3:B575,B575),""))</f>
        <v/>
      </c>
      <c r="B575" s="2" t="str">
        <f>+IF(F575="Detention",IF(G575&amp;E575='Import Demurrage Detention'!$G$2&amp;'Import Demurrage Detention'!$C$3,"Y","N"),IF(G575&amp;E575='Import Demurrage Detention'!$H$2&amp;'Import Demurrage Detention'!$C$3,"Y","N"))</f>
        <v>N</v>
      </c>
      <c r="C575" s="3" t="s">
        <v>235</v>
      </c>
      <c r="D575" s="3" t="s">
        <v>5417</v>
      </c>
      <c r="E575" s="3" t="s">
        <v>20</v>
      </c>
      <c r="F575" s="3" t="s">
        <v>21</v>
      </c>
      <c r="G575" s="3" t="s">
        <v>240</v>
      </c>
      <c r="H575" s="4">
        <v>45180</v>
      </c>
      <c r="I575" s="82" t="s">
        <v>5299</v>
      </c>
      <c r="J575" s="82" t="s">
        <v>23</v>
      </c>
      <c r="K575" s="82" t="s">
        <v>5244</v>
      </c>
      <c r="L575" s="82" t="s">
        <v>25</v>
      </c>
      <c r="M575" s="82" t="s">
        <v>5342</v>
      </c>
      <c r="N575" s="82" t="s">
        <v>102</v>
      </c>
      <c r="O575" s="82" t="s">
        <v>6821</v>
      </c>
      <c r="P575" s="82" t="s">
        <v>5383</v>
      </c>
      <c r="Q575" s="82" t="s">
        <v>73</v>
      </c>
      <c r="R575" s="82" t="s">
        <v>5378</v>
      </c>
      <c r="S575" s="82" t="s">
        <v>27</v>
      </c>
      <c r="T575" s="82" t="s">
        <v>27</v>
      </c>
      <c r="U575" s="3" t="s">
        <v>27</v>
      </c>
      <c r="V575" s="3" t="s">
        <v>27</v>
      </c>
      <c r="W575" s="2" t="str">
        <f t="shared" ref="W575" si="51">+G575&amp;E575&amp;F575</f>
        <v>IDSUB02NDetention</v>
      </c>
    </row>
    <row r="576" spans="1:24" ht="15">
      <c r="A576" s="2" t="str">
        <f>+IF(B576="N","",IF(COUNTIF(B:B,B576)&gt;1,COUNTIF(B$3:B576,B576),""))</f>
        <v/>
      </c>
      <c r="B576" s="2" t="str">
        <f>+IF(F576="Detention",IF(G576&amp;E576='Import Demurrage Detention'!$G$2&amp;'Import Demurrage Detention'!$C$3,"Y","N"),IF(G576&amp;E576='Import Demurrage Detention'!$H$2&amp;'Import Demurrage Detention'!$C$3,"Y","N"))</f>
        <v>N</v>
      </c>
      <c r="C576" s="3" t="s">
        <v>235</v>
      </c>
      <c r="D576" s="3" t="s">
        <v>5417</v>
      </c>
      <c r="E576" s="3" t="s">
        <v>20</v>
      </c>
      <c r="F576" s="3" t="s">
        <v>21</v>
      </c>
      <c r="G576" s="3" t="s">
        <v>240</v>
      </c>
      <c r="H576" s="4">
        <v>45180</v>
      </c>
      <c r="I576" s="82" t="s">
        <v>64</v>
      </c>
      <c r="J576" s="82" t="s">
        <v>23</v>
      </c>
      <c r="K576" s="82" t="s">
        <v>44</v>
      </c>
      <c r="L576" s="82" t="s">
        <v>25</v>
      </c>
      <c r="M576" s="82" t="s">
        <v>5358</v>
      </c>
      <c r="N576" s="82" t="s">
        <v>5383</v>
      </c>
      <c r="O576" s="82" t="s">
        <v>111</v>
      </c>
      <c r="P576" s="82" t="s">
        <v>156</v>
      </c>
      <c r="Q576" s="82" t="s">
        <v>27</v>
      </c>
      <c r="R576" s="82" t="s">
        <v>27</v>
      </c>
      <c r="S576" s="82" t="s">
        <v>27</v>
      </c>
      <c r="T576" s="82" t="s">
        <v>27</v>
      </c>
      <c r="U576" s="3" t="s">
        <v>27</v>
      </c>
      <c r="V576" s="3" t="s">
        <v>27</v>
      </c>
      <c r="W576" s="2" t="str">
        <f t="shared" si="39"/>
        <v>IDSUB02NDetention</v>
      </c>
    </row>
    <row r="577" spans="1:23" ht="15">
      <c r="A577" s="2" t="str">
        <f>+IF(B577="N","",IF(COUNTIF(B:B,B577)&gt;1,COUNTIF(B$3:B577,B577),""))</f>
        <v/>
      </c>
      <c r="B577" s="2" t="str">
        <f>+IF(F577="Detention",IF(G577&amp;E577='Import Demurrage Detention'!$G$2&amp;'Import Demurrage Detention'!$C$3,"Y","N"),IF(G577&amp;E577='Import Demurrage Detention'!$H$2&amp;'Import Demurrage Detention'!$C$3,"Y","N"))</f>
        <v>N</v>
      </c>
      <c r="C577" s="89" t="s">
        <v>235</v>
      </c>
      <c r="D577" s="89" t="s">
        <v>5417</v>
      </c>
      <c r="E577" s="89" t="s">
        <v>20</v>
      </c>
      <c r="F577" s="89" t="s">
        <v>21</v>
      </c>
      <c r="G577" s="89" t="s">
        <v>3573</v>
      </c>
      <c r="H577" s="4">
        <v>45180</v>
      </c>
      <c r="I577" s="82" t="s">
        <v>5299</v>
      </c>
      <c r="J577" s="82" t="s">
        <v>23</v>
      </c>
      <c r="K577" s="82" t="s">
        <v>24</v>
      </c>
      <c r="L577" s="82" t="s">
        <v>25</v>
      </c>
      <c r="M577" s="82" t="s">
        <v>5342</v>
      </c>
      <c r="N577" s="82" t="s">
        <v>5326</v>
      </c>
      <c r="O577" s="82" t="s">
        <v>6821</v>
      </c>
      <c r="P577" s="82" t="s">
        <v>33</v>
      </c>
      <c r="Q577" s="82" t="s">
        <v>73</v>
      </c>
      <c r="R577" s="82" t="s">
        <v>5383</v>
      </c>
      <c r="S577" s="82" t="s">
        <v>27</v>
      </c>
      <c r="T577" s="82" t="s">
        <v>27</v>
      </c>
      <c r="U577" s="3" t="s">
        <v>27</v>
      </c>
      <c r="V577" s="3" t="s">
        <v>27</v>
      </c>
      <c r="W577" s="2" t="str">
        <f t="shared" si="39"/>
        <v>IDBTINDetention</v>
      </c>
    </row>
    <row r="578" spans="1:23" ht="15">
      <c r="A578" s="2" t="str">
        <f>+IF(B578="N","",IF(COUNTIF(B:B,B578)&gt;1,COUNTIF(B$3:B578,B578),""))</f>
        <v/>
      </c>
      <c r="B578" s="2" t="str">
        <f>+IF(F578="Detention",IF(G578&amp;E578='Import Demurrage Detention'!$G$2&amp;'Import Demurrage Detention'!$C$3,"Y","N"),IF(G578&amp;E578='Import Demurrage Detention'!$H$2&amp;'Import Demurrage Detention'!$C$3,"Y","N"))</f>
        <v>N</v>
      </c>
      <c r="C578" s="89" t="s">
        <v>235</v>
      </c>
      <c r="D578" s="89" t="s">
        <v>5417</v>
      </c>
      <c r="E578" s="89" t="s">
        <v>20</v>
      </c>
      <c r="F578" s="89" t="s">
        <v>21</v>
      </c>
      <c r="G578" s="89" t="s">
        <v>3573</v>
      </c>
      <c r="H578" s="4">
        <v>45180</v>
      </c>
      <c r="I578" s="82" t="s">
        <v>64</v>
      </c>
      <c r="J578" s="82" t="s">
        <v>23</v>
      </c>
      <c r="K578" s="82" t="s">
        <v>51</v>
      </c>
      <c r="L578" s="82" t="s">
        <v>25</v>
      </c>
      <c r="M578" s="82" t="s">
        <v>5358</v>
      </c>
      <c r="N578" s="82" t="s">
        <v>33</v>
      </c>
      <c r="O578" s="82" t="s">
        <v>111</v>
      </c>
      <c r="P578" s="82" t="s">
        <v>5378</v>
      </c>
      <c r="Q578" s="82" t="s">
        <v>27</v>
      </c>
      <c r="R578" s="82" t="s">
        <v>27</v>
      </c>
      <c r="S578" s="82" t="s">
        <v>27</v>
      </c>
      <c r="T578" s="82" t="s">
        <v>27</v>
      </c>
      <c r="U578" s="3" t="s">
        <v>27</v>
      </c>
      <c r="V578" s="3" t="s">
        <v>27</v>
      </c>
      <c r="W578" s="2" t="str">
        <f t="shared" si="39"/>
        <v>IDBTINDetention</v>
      </c>
    </row>
    <row r="579" spans="1:23" ht="15">
      <c r="A579" s="2" t="str">
        <f>+IF(B579="N","",IF(COUNTIF(B:B,B579)&gt;1,COUNTIF(B$3:B579,B579),""))</f>
        <v/>
      </c>
      <c r="B579" s="2" t="str">
        <f>+IF(F579="Detention",IF(G579&amp;E579='Import Demurrage Detention'!$G$2&amp;'Import Demurrage Detention'!$C$3,"Y","N"),IF(G579&amp;E579='Import Demurrage Detention'!$H$2&amp;'Import Demurrage Detention'!$C$3,"Y","N"))</f>
        <v>N</v>
      </c>
      <c r="C579" s="3" t="s">
        <v>235</v>
      </c>
      <c r="D579" s="3" t="s">
        <v>5417</v>
      </c>
      <c r="E579" s="3" t="s">
        <v>20</v>
      </c>
      <c r="F579" s="3" t="s">
        <v>21</v>
      </c>
      <c r="G579" s="3" t="s">
        <v>3573</v>
      </c>
      <c r="H579" s="4">
        <v>45180</v>
      </c>
      <c r="I579" s="82" t="s">
        <v>5299</v>
      </c>
      <c r="J579" s="82" t="s">
        <v>23</v>
      </c>
      <c r="K579" s="82" t="s">
        <v>5244</v>
      </c>
      <c r="L579" s="82" t="s">
        <v>25</v>
      </c>
      <c r="M579" s="82" t="s">
        <v>5342</v>
      </c>
      <c r="N579" s="82" t="s">
        <v>102</v>
      </c>
      <c r="O579" s="82" t="s">
        <v>6821</v>
      </c>
      <c r="P579" s="82" t="s">
        <v>5383</v>
      </c>
      <c r="Q579" s="82" t="s">
        <v>73</v>
      </c>
      <c r="R579" s="82" t="s">
        <v>5378</v>
      </c>
      <c r="S579" s="82" t="s">
        <v>27</v>
      </c>
      <c r="T579" s="82" t="s">
        <v>27</v>
      </c>
      <c r="U579" s="3" t="s">
        <v>27</v>
      </c>
      <c r="V579" s="3" t="s">
        <v>27</v>
      </c>
      <c r="W579" s="2" t="str">
        <f t="shared" ref="W579" si="52">+G579&amp;E579&amp;F579</f>
        <v>IDBTINDetention</v>
      </c>
    </row>
    <row r="580" spans="1:23" ht="15">
      <c r="A580" s="2" t="str">
        <f>+IF(B580="N","",IF(COUNTIF(B:B,B580)&gt;1,COUNTIF(B$3:B580,B580),""))</f>
        <v/>
      </c>
      <c r="B580" s="2" t="str">
        <f>+IF(F580="Detention",IF(G580&amp;E580='Import Demurrage Detention'!$G$2&amp;'Import Demurrage Detention'!$C$3,"Y","N"),IF(G580&amp;E580='Import Demurrage Detention'!$H$2&amp;'Import Demurrage Detention'!$C$3,"Y","N"))</f>
        <v>N</v>
      </c>
      <c r="C580" s="3" t="s">
        <v>235</v>
      </c>
      <c r="D580" s="3" t="s">
        <v>5417</v>
      </c>
      <c r="E580" s="3" t="s">
        <v>20</v>
      </c>
      <c r="F580" s="3" t="s">
        <v>21</v>
      </c>
      <c r="G580" s="3" t="s">
        <v>3573</v>
      </c>
      <c r="H580" s="4">
        <v>45180</v>
      </c>
      <c r="I580" s="82" t="s">
        <v>64</v>
      </c>
      <c r="J580" s="82" t="s">
        <v>23</v>
      </c>
      <c r="K580" s="82" t="s">
        <v>44</v>
      </c>
      <c r="L580" s="82" t="s">
        <v>25</v>
      </c>
      <c r="M580" s="82" t="s">
        <v>5358</v>
      </c>
      <c r="N580" s="82" t="s">
        <v>5383</v>
      </c>
      <c r="O580" s="82" t="s">
        <v>111</v>
      </c>
      <c r="P580" s="82" t="s">
        <v>156</v>
      </c>
      <c r="Q580" s="82" t="s">
        <v>27</v>
      </c>
      <c r="R580" s="82" t="s">
        <v>27</v>
      </c>
      <c r="S580" s="82" t="s">
        <v>27</v>
      </c>
      <c r="T580" s="82" t="s">
        <v>27</v>
      </c>
      <c r="U580" s="3" t="s">
        <v>27</v>
      </c>
      <c r="V580" s="3" t="s">
        <v>27</v>
      </c>
      <c r="W580" s="2" t="str">
        <f t="shared" si="39"/>
        <v>IDBTINDetention</v>
      </c>
    </row>
    <row r="581" spans="1:23" ht="15">
      <c r="A581" s="2" t="str">
        <f>+IF(B581="N","",IF(COUNTIF(B:B,B581)&gt;1,COUNTIF(B$3:B581,B581),""))</f>
        <v/>
      </c>
      <c r="B581" s="2" t="str">
        <f>+IF(F581="Detention",IF(G581&amp;E581='Import Demurrage Detention'!$G$2&amp;'Import Demurrage Detention'!$C$3,"Y","N"),IF(G581&amp;E581='Import Demurrage Detention'!$H$2&amp;'Import Demurrage Detention'!$C$3,"Y","N"))</f>
        <v>N</v>
      </c>
      <c r="C581" s="3" t="s">
        <v>303</v>
      </c>
      <c r="D581" s="3" t="s">
        <v>5275</v>
      </c>
      <c r="E581" s="3" t="s">
        <v>20</v>
      </c>
      <c r="F581" s="3" t="s">
        <v>21</v>
      </c>
      <c r="G581" s="3" t="s">
        <v>6828</v>
      </c>
      <c r="H581" s="4">
        <v>44690</v>
      </c>
      <c r="I581" s="3" t="s">
        <v>40</v>
      </c>
      <c r="J581" s="3" t="s">
        <v>23</v>
      </c>
      <c r="K581" s="68" t="s">
        <v>24</v>
      </c>
      <c r="L581" s="3" t="s">
        <v>25</v>
      </c>
      <c r="M581" s="3" t="s">
        <v>6829</v>
      </c>
      <c r="N581" s="3" t="s">
        <v>5336</v>
      </c>
      <c r="O581" s="3" t="s">
        <v>5337</v>
      </c>
      <c r="P581" s="3" t="s">
        <v>5338</v>
      </c>
      <c r="Q581" s="3" t="s">
        <v>27</v>
      </c>
      <c r="R581" s="3" t="s">
        <v>27</v>
      </c>
      <c r="S581" s="3" t="s">
        <v>27</v>
      </c>
      <c r="T581" s="3" t="s">
        <v>27</v>
      </c>
      <c r="U581" s="3" t="s">
        <v>27</v>
      </c>
      <c r="V581" s="3" t="s">
        <v>27</v>
      </c>
      <c r="W581" s="2" t="str">
        <f t="shared" si="39"/>
        <v>MAASENDetention</v>
      </c>
    </row>
    <row r="582" spans="1:23" ht="15">
      <c r="A582" s="2" t="str">
        <f>+IF(B582="N","",IF(COUNTIF(B:B,B582)&gt;1,COUNTIF(B$3:B582,B582),""))</f>
        <v/>
      </c>
      <c r="B582" s="2" t="str">
        <f>+IF(F582="Detention",IF(G582&amp;E582='Import Demurrage Detention'!$G$2&amp;'Import Demurrage Detention'!$C$3,"Y","N"),IF(G582&amp;E582='Import Demurrage Detention'!$H$2&amp;'Import Demurrage Detention'!$C$3,"Y","N"))</f>
        <v>N</v>
      </c>
      <c r="C582" s="3" t="s">
        <v>303</v>
      </c>
      <c r="D582" s="3" t="s">
        <v>5275</v>
      </c>
      <c r="E582" s="3" t="s">
        <v>20</v>
      </c>
      <c r="F582" s="3" t="s">
        <v>21</v>
      </c>
      <c r="G582" s="3" t="s">
        <v>6828</v>
      </c>
      <c r="H582" s="4">
        <v>44690</v>
      </c>
      <c r="I582" s="3" t="s">
        <v>40</v>
      </c>
      <c r="J582" s="3" t="s">
        <v>23</v>
      </c>
      <c r="K582" s="68" t="s">
        <v>5244</v>
      </c>
      <c r="L582" s="3" t="s">
        <v>25</v>
      </c>
      <c r="M582" s="3" t="s">
        <v>6829</v>
      </c>
      <c r="N582" s="3" t="s">
        <v>5340</v>
      </c>
      <c r="O582" s="3" t="s">
        <v>5337</v>
      </c>
      <c r="P582" s="3" t="s">
        <v>5341</v>
      </c>
      <c r="Q582" s="3" t="s">
        <v>27</v>
      </c>
      <c r="R582" s="3" t="s">
        <v>27</v>
      </c>
      <c r="S582" s="3" t="s">
        <v>27</v>
      </c>
      <c r="T582" s="3" t="s">
        <v>27</v>
      </c>
      <c r="U582" s="3" t="s">
        <v>27</v>
      </c>
      <c r="V582" s="3" t="s">
        <v>27</v>
      </c>
      <c r="W582" s="2" t="str">
        <f t="shared" si="39"/>
        <v>MAASENDetention</v>
      </c>
    </row>
    <row r="583" spans="1:23" ht="15">
      <c r="A583" s="2" t="str">
        <f>+IF(B583="N","",IF(COUNTIF(B:B,B583)&gt;1,COUNTIF(B$3:B583,B583),""))</f>
        <v/>
      </c>
      <c r="B583" s="2" t="str">
        <f>+IF(F583="Detention",IF(G583&amp;E583='Import Demurrage Detention'!$G$2&amp;'Import Demurrage Detention'!$C$3,"Y","N"),IF(G583&amp;E583='Import Demurrage Detention'!$H$2&amp;'Import Demurrage Detention'!$C$3,"Y","N"))</f>
        <v>N</v>
      </c>
      <c r="C583" s="3" t="s">
        <v>141</v>
      </c>
      <c r="D583" s="3" t="s">
        <v>5312</v>
      </c>
      <c r="E583" s="3" t="s">
        <v>20</v>
      </c>
      <c r="F583" s="3" t="s">
        <v>21</v>
      </c>
      <c r="G583" s="3" t="s">
        <v>2748</v>
      </c>
      <c r="H583" s="4">
        <v>44713</v>
      </c>
      <c r="I583" s="3" t="s">
        <v>64</v>
      </c>
      <c r="J583" s="3" t="s">
        <v>23</v>
      </c>
      <c r="K583" s="68" t="s">
        <v>24</v>
      </c>
      <c r="L583" s="3" t="s">
        <v>25</v>
      </c>
      <c r="M583" s="3" t="s">
        <v>6951</v>
      </c>
      <c r="N583" s="3" t="s">
        <v>5316</v>
      </c>
      <c r="O583" s="3" t="s">
        <v>41</v>
      </c>
      <c r="P583" s="3" t="s">
        <v>5317</v>
      </c>
      <c r="Q583" s="3" t="s">
        <v>27</v>
      </c>
      <c r="R583" s="3" t="s">
        <v>27</v>
      </c>
      <c r="S583" s="3" t="s">
        <v>27</v>
      </c>
      <c r="T583" s="3" t="s">
        <v>27</v>
      </c>
      <c r="U583" s="3" t="s">
        <v>27</v>
      </c>
      <c r="V583" s="3" t="s">
        <v>27</v>
      </c>
      <c r="W583" s="2" t="str">
        <f t="shared" si="39"/>
        <v>CYLMSNDetention</v>
      </c>
    </row>
    <row r="584" spans="1:23" ht="15">
      <c r="A584" s="2" t="str">
        <f>+IF(B584="N","",IF(COUNTIF(B:B,B584)&gt;1,COUNTIF(B$3:B584,B584),""))</f>
        <v/>
      </c>
      <c r="B584" s="2" t="str">
        <f>+IF(F584="Detention",IF(G584&amp;E584='Import Demurrage Detention'!$G$2&amp;'Import Demurrage Detention'!$C$3,"Y","N"),IF(G584&amp;E584='Import Demurrage Detention'!$H$2&amp;'Import Demurrage Detention'!$C$3,"Y","N"))</f>
        <v>N</v>
      </c>
      <c r="C584" s="3" t="s">
        <v>141</v>
      </c>
      <c r="D584" s="3" t="s">
        <v>5312</v>
      </c>
      <c r="E584" s="3" t="s">
        <v>20</v>
      </c>
      <c r="F584" s="3" t="s">
        <v>21</v>
      </c>
      <c r="G584" s="3" t="s">
        <v>2748</v>
      </c>
      <c r="H584" s="4">
        <v>44713</v>
      </c>
      <c r="I584" s="3" t="s">
        <v>64</v>
      </c>
      <c r="J584" s="3" t="s">
        <v>23</v>
      </c>
      <c r="K584" s="68" t="s">
        <v>5244</v>
      </c>
      <c r="L584" s="3" t="s">
        <v>25</v>
      </c>
      <c r="M584" s="3" t="s">
        <v>6951</v>
      </c>
      <c r="N584" s="3" t="s">
        <v>5317</v>
      </c>
      <c r="O584" s="3" t="s">
        <v>41</v>
      </c>
      <c r="P584" s="3" t="s">
        <v>5318</v>
      </c>
      <c r="Q584" s="3" t="s">
        <v>27</v>
      </c>
      <c r="R584" s="3" t="s">
        <v>27</v>
      </c>
      <c r="S584" s="3" t="s">
        <v>27</v>
      </c>
      <c r="T584" s="3" t="s">
        <v>27</v>
      </c>
      <c r="U584" s="3" t="s">
        <v>27</v>
      </c>
      <c r="V584" s="3" t="s">
        <v>27</v>
      </c>
      <c r="W584" s="2" t="str">
        <f t="shared" si="39"/>
        <v>CYLMSNDetention</v>
      </c>
    </row>
    <row r="585" spans="1:23" ht="15">
      <c r="A585" s="2" t="str">
        <f>+IF(B585="N","",IF(COUNTIF(B:B,B585)&gt;1,COUNTIF(B$3:B585,B585),""))</f>
        <v/>
      </c>
      <c r="B585" s="2" t="str">
        <f>+IF(F585="Detention",IF(G585&amp;E585='Import Demurrage Detention'!$G$2&amp;'Import Demurrage Detention'!$C$3,"Y","N"),IF(G585&amp;E585='Import Demurrage Detention'!$H$2&amp;'Import Demurrage Detention'!$C$3,"Y","N"))</f>
        <v>N</v>
      </c>
      <c r="C585" s="82" t="s">
        <v>269</v>
      </c>
      <c r="D585" s="82" t="s">
        <v>6993</v>
      </c>
      <c r="E585" s="82" t="s">
        <v>20</v>
      </c>
      <c r="F585" s="82" t="s">
        <v>5236</v>
      </c>
      <c r="G585" s="82" t="s">
        <v>270</v>
      </c>
      <c r="H585" s="4">
        <v>44880</v>
      </c>
      <c r="I585" s="82" t="s">
        <v>5299</v>
      </c>
      <c r="J585" s="82" t="s">
        <v>23</v>
      </c>
      <c r="K585" s="82" t="s">
        <v>24</v>
      </c>
      <c r="L585" s="82" t="s">
        <v>25</v>
      </c>
      <c r="M585" s="82" t="s">
        <v>5342</v>
      </c>
      <c r="N585" s="82" t="s">
        <v>5295</v>
      </c>
      <c r="O585" s="82" t="s">
        <v>6994</v>
      </c>
      <c r="P585" s="82" t="s">
        <v>6995</v>
      </c>
      <c r="Q585" s="82" t="s">
        <v>6996</v>
      </c>
      <c r="R585" s="82" t="s">
        <v>5301</v>
      </c>
      <c r="S585" s="82" t="s">
        <v>6997</v>
      </c>
      <c r="T585" s="82" t="s">
        <v>5297</v>
      </c>
      <c r="U585" s="82"/>
      <c r="V585" s="82"/>
      <c r="W585" s="2" t="str">
        <f t="shared" ref="W585:W589" si="53">+G585&amp;E585&amp;F585</f>
        <v>LVRIXNDemurrage</v>
      </c>
    </row>
    <row r="586" spans="1:23" ht="15">
      <c r="A586" s="2" t="str">
        <f>+IF(B586="N","",IF(COUNTIF(B:B,B586)&gt;1,COUNTIF(B$3:B586,B586),""))</f>
        <v/>
      </c>
      <c r="B586" s="2" t="str">
        <f>+IF(F586="Detention",IF(G586&amp;E586='Import Demurrage Detention'!$G$2&amp;'Import Demurrage Detention'!$C$3,"Y","N"),IF(G586&amp;E586='Import Demurrage Detention'!$H$2&amp;'Import Demurrage Detention'!$C$3,"Y","N"))</f>
        <v>N</v>
      </c>
      <c r="C586" s="82" t="s">
        <v>269</v>
      </c>
      <c r="D586" s="82" t="s">
        <v>6993</v>
      </c>
      <c r="E586" s="82" t="s">
        <v>20</v>
      </c>
      <c r="F586" s="82" t="s">
        <v>5236</v>
      </c>
      <c r="G586" s="82" t="s">
        <v>270</v>
      </c>
      <c r="H586" s="4">
        <v>44880</v>
      </c>
      <c r="I586" s="82" t="s">
        <v>5299</v>
      </c>
      <c r="J586" s="82" t="s">
        <v>23</v>
      </c>
      <c r="K586" s="82" t="s">
        <v>28</v>
      </c>
      <c r="L586" s="82" t="s">
        <v>25</v>
      </c>
      <c r="M586" s="82" t="s">
        <v>5342</v>
      </c>
      <c r="N586" s="82" t="s">
        <v>6995</v>
      </c>
      <c r="O586" s="82" t="s">
        <v>6994</v>
      </c>
      <c r="P586" s="82" t="s">
        <v>5301</v>
      </c>
      <c r="Q586" s="82" t="s">
        <v>6996</v>
      </c>
      <c r="R586" s="82" t="s">
        <v>5297</v>
      </c>
      <c r="S586" s="82" t="s">
        <v>6997</v>
      </c>
      <c r="T586" s="82" t="s">
        <v>5343</v>
      </c>
      <c r="U586" s="82"/>
      <c r="V586" s="82"/>
      <c r="W586" s="2" t="str">
        <f t="shared" si="53"/>
        <v>LVRIXNDemurrage</v>
      </c>
    </row>
    <row r="587" spans="1:23" ht="15">
      <c r="A587" s="2" t="str">
        <f>+IF(B587="N","",IF(COUNTIF(B:B,B587)&gt;1,COUNTIF(B$3:B587,B587),""))</f>
        <v/>
      </c>
      <c r="B587" s="2" t="str">
        <f>+IF(F587="Detention",IF(G587&amp;E587='Import Demurrage Detention'!$G$2&amp;'Import Demurrage Detention'!$C$3,"Y","N"),IF(G587&amp;E587='Import Demurrage Detention'!$H$2&amp;'Import Demurrage Detention'!$C$3,"Y","N"))</f>
        <v>N</v>
      </c>
      <c r="C587" s="82" t="s">
        <v>269</v>
      </c>
      <c r="D587" s="82" t="s">
        <v>6993</v>
      </c>
      <c r="E587" s="82" t="s">
        <v>20</v>
      </c>
      <c r="F587" s="82" t="s">
        <v>5236</v>
      </c>
      <c r="G587" s="82" t="s">
        <v>270</v>
      </c>
      <c r="H587" s="4">
        <v>44880</v>
      </c>
      <c r="I587" s="82" t="s">
        <v>5299</v>
      </c>
      <c r="J587" s="82" t="s">
        <v>23</v>
      </c>
      <c r="K587" s="82" t="s">
        <v>5391</v>
      </c>
      <c r="L587" s="82" t="s">
        <v>25</v>
      </c>
      <c r="M587" s="82" t="s">
        <v>5342</v>
      </c>
      <c r="N587" s="82" t="s">
        <v>5314</v>
      </c>
      <c r="O587" s="82" t="s">
        <v>6994</v>
      </c>
      <c r="P587" s="82" t="s">
        <v>5290</v>
      </c>
      <c r="Q587" s="82" t="s">
        <v>6996</v>
      </c>
      <c r="R587" s="82" t="s">
        <v>6688</v>
      </c>
      <c r="S587" s="82" t="s">
        <v>6997</v>
      </c>
      <c r="T587" s="82" t="s">
        <v>5282</v>
      </c>
      <c r="U587" s="82"/>
      <c r="V587" s="82"/>
      <c r="W587" s="2" t="str">
        <f t="shared" si="53"/>
        <v>LVRIXNDemurrage</v>
      </c>
    </row>
    <row r="588" spans="1:23" ht="15">
      <c r="A588" s="2" t="str">
        <f>+IF(B588="N","",IF(COUNTIF(B:B,B588)&gt;1,COUNTIF(B$3:B588,B588),""))</f>
        <v/>
      </c>
      <c r="B588" s="2" t="str">
        <f>+IF(F588="Detention",IF(G588&amp;E588='Import Demurrage Detention'!$G$2&amp;'Import Demurrage Detention'!$C$3,"Y","N"),IF(G588&amp;E588='Import Demurrage Detention'!$H$2&amp;'Import Demurrage Detention'!$C$3,"Y","N"))</f>
        <v>N</v>
      </c>
      <c r="C588" s="82" t="s">
        <v>269</v>
      </c>
      <c r="D588" s="82" t="s">
        <v>6993</v>
      </c>
      <c r="E588" s="82" t="s">
        <v>20</v>
      </c>
      <c r="F588" s="82" t="s">
        <v>21</v>
      </c>
      <c r="G588" s="82" t="s">
        <v>270</v>
      </c>
      <c r="H588" s="4">
        <v>44958</v>
      </c>
      <c r="I588" s="82" t="s">
        <v>5299</v>
      </c>
      <c r="J588" s="82" t="s">
        <v>23</v>
      </c>
      <c r="K588" s="82" t="s">
        <v>24</v>
      </c>
      <c r="L588" s="82" t="s">
        <v>25</v>
      </c>
      <c r="M588" s="82" t="s">
        <v>5294</v>
      </c>
      <c r="N588" s="82" t="s">
        <v>7023</v>
      </c>
      <c r="O588" s="82" t="s">
        <v>5319</v>
      </c>
      <c r="P588" s="82" t="s">
        <v>7024</v>
      </c>
      <c r="Q588" s="82" t="s">
        <v>5272</v>
      </c>
      <c r="R588" s="82" t="s">
        <v>7025</v>
      </c>
      <c r="S588" s="82" t="s">
        <v>27</v>
      </c>
      <c r="T588" s="82" t="s">
        <v>27</v>
      </c>
      <c r="U588" s="82" t="s">
        <v>27</v>
      </c>
      <c r="V588" s="82" t="s">
        <v>27</v>
      </c>
      <c r="W588" s="2" t="str">
        <f t="shared" si="53"/>
        <v>LVRIXNDetention</v>
      </c>
    </row>
    <row r="589" spans="1:23" ht="15">
      <c r="A589" s="2" t="str">
        <f>+IF(B589="N","",IF(COUNTIF(B:B,B589)&gt;1,COUNTIF(B$3:B589,B589),""))</f>
        <v/>
      </c>
      <c r="B589" s="2" t="str">
        <f>+IF(F589="Detention",IF(G589&amp;E589='Import Demurrage Detention'!$G$2&amp;'Import Demurrage Detention'!$C$3,"Y","N"),IF(G589&amp;E589='Import Demurrage Detention'!$H$2&amp;'Import Demurrage Detention'!$C$3,"Y","N"))</f>
        <v>N</v>
      </c>
      <c r="C589" s="82" t="s">
        <v>269</v>
      </c>
      <c r="D589" s="82" t="s">
        <v>6993</v>
      </c>
      <c r="E589" s="82" t="s">
        <v>20</v>
      </c>
      <c r="F589" s="82" t="s">
        <v>21</v>
      </c>
      <c r="G589" s="82" t="s">
        <v>270</v>
      </c>
      <c r="H589" s="4">
        <v>44958</v>
      </c>
      <c r="I589" s="82" t="s">
        <v>5299</v>
      </c>
      <c r="J589" s="82" t="s">
        <v>23</v>
      </c>
      <c r="K589" s="82" t="s">
        <v>5244</v>
      </c>
      <c r="L589" s="82" t="s">
        <v>25</v>
      </c>
      <c r="M589" s="82" t="s">
        <v>5294</v>
      </c>
      <c r="N589" s="82" t="s">
        <v>5344</v>
      </c>
      <c r="O589" s="82" t="s">
        <v>5319</v>
      </c>
      <c r="P589" s="82" t="s">
        <v>5320</v>
      </c>
      <c r="Q589" s="82" t="s">
        <v>5272</v>
      </c>
      <c r="R589" s="82" t="s">
        <v>5527</v>
      </c>
      <c r="S589" s="82" t="s">
        <v>27</v>
      </c>
      <c r="T589" s="82" t="s">
        <v>27</v>
      </c>
      <c r="U589" s="82" t="s">
        <v>27</v>
      </c>
      <c r="V589" s="82" t="s">
        <v>27</v>
      </c>
      <c r="W589" s="2" t="str">
        <f t="shared" si="53"/>
        <v>LVRIXNDetention</v>
      </c>
    </row>
    <row r="590" spans="1:23" ht="15">
      <c r="A590" s="2" t="str">
        <f>+IF(B590="N","",IF(COUNTIF(B:B,B590)&gt;1,COUNTIF(B$3:B590,B590),""))</f>
        <v/>
      </c>
      <c r="B590" s="2" t="str">
        <f>+IF(F590="Detention",IF(G590&amp;E590='Import Demurrage Detention'!$G$2&amp;'Import Demurrage Detention'!$C$3,"Y","N"),IF(G590&amp;E590='Import Demurrage Detention'!$H$2&amp;'Import Demurrage Detention'!$C$3,"Y","N"))</f>
        <v>N</v>
      </c>
      <c r="C590" s="3" t="s">
        <v>255</v>
      </c>
      <c r="D590" s="3" t="s">
        <v>5420</v>
      </c>
      <c r="E590" s="3" t="s">
        <v>79</v>
      </c>
      <c r="F590" s="3" t="s">
        <v>21</v>
      </c>
      <c r="G590" s="3" t="s">
        <v>260</v>
      </c>
      <c r="H590" s="4">
        <v>44893</v>
      </c>
      <c r="I590" s="3" t="s">
        <v>64</v>
      </c>
      <c r="J590" s="3" t="s">
        <v>65</v>
      </c>
      <c r="K590" s="3" t="s">
        <v>24</v>
      </c>
      <c r="L590" s="3" t="s">
        <v>6992</v>
      </c>
      <c r="M590" s="3" t="s">
        <v>6753</v>
      </c>
      <c r="N590" s="3" t="s">
        <v>6730</v>
      </c>
      <c r="O590" s="3" t="s">
        <v>5425</v>
      </c>
      <c r="P590" s="3" t="s">
        <v>6731</v>
      </c>
      <c r="Q590" s="3" t="s">
        <v>69</v>
      </c>
      <c r="R590" s="3" t="s">
        <v>6732</v>
      </c>
      <c r="S590" s="3" t="s">
        <v>27</v>
      </c>
      <c r="T590" s="3" t="s">
        <v>27</v>
      </c>
      <c r="U590" s="3" t="s">
        <v>27</v>
      </c>
      <c r="V590" s="3" t="s">
        <v>27</v>
      </c>
      <c r="W590" s="2" t="str">
        <f t="shared" ref="W590:W630" si="54">+G590&amp;E590&amp;F590</f>
        <v>JPHIJYDetention</v>
      </c>
    </row>
    <row r="591" spans="1:23" ht="15">
      <c r="A591" s="2" t="str">
        <f>+IF(B591="N","",IF(COUNTIF(B:B,B591)&gt;1,COUNTIF(B$3:B591,B591),""))</f>
        <v/>
      </c>
      <c r="B591" s="2" t="str">
        <f>+IF(F591="Detention",IF(G591&amp;E591='Import Demurrage Detention'!$G$2&amp;'Import Demurrage Detention'!$C$3,"Y","N"),IF(G591&amp;E591='Import Demurrage Detention'!$H$2&amp;'Import Demurrage Detention'!$C$3,"Y","N"))</f>
        <v>N</v>
      </c>
      <c r="C591" s="3" t="s">
        <v>255</v>
      </c>
      <c r="D591" s="3" t="s">
        <v>5420</v>
      </c>
      <c r="E591" s="3" t="s">
        <v>79</v>
      </c>
      <c r="F591" s="3" t="s">
        <v>21</v>
      </c>
      <c r="G591" s="3" t="s">
        <v>260</v>
      </c>
      <c r="H591" s="4">
        <v>44893</v>
      </c>
      <c r="I591" s="3" t="s">
        <v>64</v>
      </c>
      <c r="J591" s="3" t="s">
        <v>65</v>
      </c>
      <c r="K591" s="3" t="s">
        <v>28</v>
      </c>
      <c r="L591" s="3" t="s">
        <v>6992</v>
      </c>
      <c r="M591" s="3" t="s">
        <v>6753</v>
      </c>
      <c r="N591" s="3" t="s">
        <v>6733</v>
      </c>
      <c r="O591" s="3" t="s">
        <v>5425</v>
      </c>
      <c r="P591" s="3" t="s">
        <v>6734</v>
      </c>
      <c r="Q591" s="3" t="s">
        <v>69</v>
      </c>
      <c r="R591" s="3" t="s">
        <v>6735</v>
      </c>
      <c r="S591" s="3" t="s">
        <v>27</v>
      </c>
      <c r="T591" s="3" t="s">
        <v>27</v>
      </c>
      <c r="U591" s="3" t="s">
        <v>27</v>
      </c>
      <c r="V591" s="3" t="s">
        <v>27</v>
      </c>
      <c r="W591" s="2" t="str">
        <f t="shared" si="54"/>
        <v>JPHIJYDetention</v>
      </c>
    </row>
    <row r="592" spans="1:23" ht="15">
      <c r="A592" s="2" t="str">
        <f>+IF(B592="N","",IF(COUNTIF(B:B,B592)&gt;1,COUNTIF(B$3:B592,B592),""))</f>
        <v/>
      </c>
      <c r="B592" s="2" t="str">
        <f>+IF(F592="Detention",IF(G592&amp;E592='Import Demurrage Detention'!$G$2&amp;'Import Demurrage Detention'!$C$3,"Y","N"),IF(G592&amp;E592='Import Demurrage Detention'!$H$2&amp;'Import Demurrage Detention'!$C$3,"Y","N"))</f>
        <v>N</v>
      </c>
      <c r="C592" s="3" t="s">
        <v>255</v>
      </c>
      <c r="D592" s="3" t="s">
        <v>5420</v>
      </c>
      <c r="E592" s="3" t="s">
        <v>79</v>
      </c>
      <c r="F592" s="3" t="s">
        <v>21</v>
      </c>
      <c r="G592" s="3" t="s">
        <v>257</v>
      </c>
      <c r="H592" s="4">
        <v>44893</v>
      </c>
      <c r="I592" s="3" t="s">
        <v>64</v>
      </c>
      <c r="J592" s="3" t="s">
        <v>65</v>
      </c>
      <c r="K592" s="3" t="s">
        <v>24</v>
      </c>
      <c r="L592" s="3" t="s">
        <v>6992</v>
      </c>
      <c r="M592" s="3" t="s">
        <v>6753</v>
      </c>
      <c r="N592" s="3" t="s">
        <v>6730</v>
      </c>
      <c r="O592" s="3" t="s">
        <v>5425</v>
      </c>
      <c r="P592" s="3" t="s">
        <v>6731</v>
      </c>
      <c r="Q592" s="3" t="s">
        <v>69</v>
      </c>
      <c r="R592" s="3" t="s">
        <v>6732</v>
      </c>
      <c r="S592" s="3" t="s">
        <v>27</v>
      </c>
      <c r="T592" s="3" t="s">
        <v>27</v>
      </c>
      <c r="U592" s="3" t="s">
        <v>27</v>
      </c>
      <c r="V592" s="3" t="s">
        <v>27</v>
      </c>
      <c r="W592" s="2" t="str">
        <f t="shared" si="54"/>
        <v>JPKOBYDetention</v>
      </c>
    </row>
    <row r="593" spans="1:23" ht="15">
      <c r="A593" s="2" t="str">
        <f>+IF(B593="N","",IF(COUNTIF(B:B,B593)&gt;1,COUNTIF(B$3:B593,B593),""))</f>
        <v/>
      </c>
      <c r="B593" s="2" t="str">
        <f>+IF(F593="Detention",IF(G593&amp;E593='Import Demurrage Detention'!$G$2&amp;'Import Demurrage Detention'!$C$3,"Y","N"),IF(G593&amp;E593='Import Demurrage Detention'!$H$2&amp;'Import Demurrage Detention'!$C$3,"Y","N"))</f>
        <v>N</v>
      </c>
      <c r="C593" s="3" t="s">
        <v>255</v>
      </c>
      <c r="D593" s="3" t="s">
        <v>5420</v>
      </c>
      <c r="E593" s="3" t="s">
        <v>79</v>
      </c>
      <c r="F593" s="3" t="s">
        <v>21</v>
      </c>
      <c r="G593" s="3" t="s">
        <v>257</v>
      </c>
      <c r="H593" s="4">
        <v>44893</v>
      </c>
      <c r="I593" s="3" t="s">
        <v>64</v>
      </c>
      <c r="J593" s="3" t="s">
        <v>65</v>
      </c>
      <c r="K593" s="3" t="s">
        <v>28</v>
      </c>
      <c r="L593" s="3" t="s">
        <v>6992</v>
      </c>
      <c r="M593" s="3" t="s">
        <v>6753</v>
      </c>
      <c r="N593" s="3" t="s">
        <v>6733</v>
      </c>
      <c r="O593" s="3" t="s">
        <v>5425</v>
      </c>
      <c r="P593" s="3" t="s">
        <v>6734</v>
      </c>
      <c r="Q593" s="3" t="s">
        <v>69</v>
      </c>
      <c r="R593" s="3" t="s">
        <v>6735</v>
      </c>
      <c r="S593" s="3" t="s">
        <v>27</v>
      </c>
      <c r="T593" s="3" t="s">
        <v>27</v>
      </c>
      <c r="U593" s="3" t="s">
        <v>27</v>
      </c>
      <c r="V593" s="3" t="s">
        <v>27</v>
      </c>
      <c r="W593" s="2" t="str">
        <f t="shared" si="54"/>
        <v>JPKOBYDetention</v>
      </c>
    </row>
    <row r="594" spans="1:23" ht="15">
      <c r="A594" s="2" t="str">
        <f>+IF(B594="N","",IF(COUNTIF(B:B,B594)&gt;1,COUNTIF(B$3:B594,B594),""))</f>
        <v/>
      </c>
      <c r="B594" s="2" t="str">
        <f>+IF(F594="Detention",IF(G594&amp;E594='Import Demurrage Detention'!$G$2&amp;'Import Demurrage Detention'!$C$3,"Y","N"),IF(G594&amp;E594='Import Demurrage Detention'!$H$2&amp;'Import Demurrage Detention'!$C$3,"Y","N"))</f>
        <v>N</v>
      </c>
      <c r="C594" s="82" t="s">
        <v>255</v>
      </c>
      <c r="D594" s="82" t="s">
        <v>5420</v>
      </c>
      <c r="E594" s="82" t="s">
        <v>79</v>
      </c>
      <c r="F594" s="82" t="s">
        <v>5236</v>
      </c>
      <c r="G594" s="82" t="s">
        <v>260</v>
      </c>
      <c r="H594" s="83">
        <v>44946</v>
      </c>
      <c r="I594" s="82" t="s">
        <v>87</v>
      </c>
      <c r="J594" s="82" t="s">
        <v>23</v>
      </c>
      <c r="K594" s="82" t="s">
        <v>24</v>
      </c>
      <c r="L594" s="82" t="s">
        <v>6992</v>
      </c>
      <c r="M594" s="82" t="s">
        <v>196</v>
      </c>
      <c r="N594" s="82" t="s">
        <v>5421</v>
      </c>
      <c r="O594" s="82" t="s">
        <v>73</v>
      </c>
      <c r="P594" s="82" t="s">
        <v>5422</v>
      </c>
      <c r="Q594" s="82" t="s">
        <v>27</v>
      </c>
      <c r="R594" s="82" t="s">
        <v>27</v>
      </c>
      <c r="S594" s="82" t="s">
        <v>27</v>
      </c>
      <c r="T594" s="82" t="s">
        <v>27</v>
      </c>
      <c r="U594" s="3" t="s">
        <v>27</v>
      </c>
      <c r="V594" s="3" t="s">
        <v>27</v>
      </c>
      <c r="W594" s="2" t="str">
        <f t="shared" si="54"/>
        <v>JPHIJYDemurrage</v>
      </c>
    </row>
    <row r="595" spans="1:23" ht="15">
      <c r="A595" s="2" t="str">
        <f>+IF(B595="N","",IF(COUNTIF(B:B,B595)&gt;1,COUNTIF(B$3:B595,B595),""))</f>
        <v/>
      </c>
      <c r="B595" s="2" t="str">
        <f>+IF(F595="Detention",IF(G595&amp;E595='Import Demurrage Detention'!$G$2&amp;'Import Demurrage Detention'!$C$3,"Y","N"),IF(G595&amp;E595='Import Demurrage Detention'!$H$2&amp;'Import Demurrage Detention'!$C$3,"Y","N"))</f>
        <v>N</v>
      </c>
      <c r="C595" s="82" t="s">
        <v>255</v>
      </c>
      <c r="D595" s="82" t="s">
        <v>5420</v>
      </c>
      <c r="E595" s="82" t="s">
        <v>79</v>
      </c>
      <c r="F595" s="82" t="s">
        <v>5236</v>
      </c>
      <c r="G595" s="82" t="s">
        <v>260</v>
      </c>
      <c r="H595" s="83">
        <v>44946</v>
      </c>
      <c r="I595" s="82" t="s">
        <v>87</v>
      </c>
      <c r="J595" s="82" t="s">
        <v>23</v>
      </c>
      <c r="K595" s="82" t="s">
        <v>28</v>
      </c>
      <c r="L595" s="82" t="s">
        <v>6992</v>
      </c>
      <c r="M595" s="82" t="s">
        <v>196</v>
      </c>
      <c r="N595" s="82" t="s">
        <v>5423</v>
      </c>
      <c r="O595" s="82" t="s">
        <v>73</v>
      </c>
      <c r="P595" s="82" t="s">
        <v>5424</v>
      </c>
      <c r="Q595" s="82" t="s">
        <v>27</v>
      </c>
      <c r="R595" s="82" t="s">
        <v>27</v>
      </c>
      <c r="S595" s="82" t="s">
        <v>27</v>
      </c>
      <c r="T595" s="82" t="s">
        <v>27</v>
      </c>
      <c r="U595" s="3" t="s">
        <v>27</v>
      </c>
      <c r="V595" s="3" t="s">
        <v>27</v>
      </c>
      <c r="W595" s="2" t="str">
        <f t="shared" si="54"/>
        <v>JPHIJYDemurrage</v>
      </c>
    </row>
    <row r="596" spans="1:23" ht="15">
      <c r="A596" s="2" t="str">
        <f>+IF(B596="N","",IF(COUNTIF(B:B,B596)&gt;1,COUNTIF(B$3:B596,B596),""))</f>
        <v/>
      </c>
      <c r="B596" s="2" t="str">
        <f>+IF(F596="Detention",IF(G596&amp;E596='Import Demurrage Detention'!$G$2&amp;'Import Demurrage Detention'!$C$3,"Y","N"),IF(G596&amp;E596='Import Demurrage Detention'!$H$2&amp;'Import Demurrage Detention'!$C$3,"Y","N"))</f>
        <v>N</v>
      </c>
      <c r="C596" s="82" t="s">
        <v>255</v>
      </c>
      <c r="D596" s="82" t="s">
        <v>5420</v>
      </c>
      <c r="E596" s="82" t="s">
        <v>79</v>
      </c>
      <c r="F596" s="82" t="s">
        <v>5236</v>
      </c>
      <c r="G596" s="82" t="s">
        <v>256</v>
      </c>
      <c r="H596" s="83">
        <v>44946</v>
      </c>
      <c r="I596" s="82" t="s">
        <v>87</v>
      </c>
      <c r="J596" s="82" t="s">
        <v>23</v>
      </c>
      <c r="K596" s="82" t="s">
        <v>24</v>
      </c>
      <c r="L596" s="82" t="s">
        <v>6992</v>
      </c>
      <c r="M596" s="82" t="s">
        <v>196</v>
      </c>
      <c r="N596" s="82" t="s">
        <v>5421</v>
      </c>
      <c r="O596" s="82" t="s">
        <v>73</v>
      </c>
      <c r="P596" s="82" t="s">
        <v>5422</v>
      </c>
      <c r="Q596" s="82" t="s">
        <v>27</v>
      </c>
      <c r="R596" s="82" t="s">
        <v>27</v>
      </c>
      <c r="S596" s="82" t="s">
        <v>27</v>
      </c>
      <c r="T596" s="82" t="s">
        <v>27</v>
      </c>
      <c r="U596" s="3" t="s">
        <v>27</v>
      </c>
      <c r="V596" s="3" t="s">
        <v>27</v>
      </c>
      <c r="W596" s="2" t="str">
        <f t="shared" si="54"/>
        <v>JPHKTYDemurrage</v>
      </c>
    </row>
    <row r="597" spans="1:23" ht="15">
      <c r="A597" s="2" t="str">
        <f>+IF(B597="N","",IF(COUNTIF(B:B,B597)&gt;1,COUNTIF(B$3:B597,B597),""))</f>
        <v/>
      </c>
      <c r="B597" s="2" t="str">
        <f>+IF(F597="Detention",IF(G597&amp;E597='Import Demurrage Detention'!$G$2&amp;'Import Demurrage Detention'!$C$3,"Y","N"),IF(G597&amp;E597='Import Demurrage Detention'!$H$2&amp;'Import Demurrage Detention'!$C$3,"Y","N"))</f>
        <v>N</v>
      </c>
      <c r="C597" s="82" t="s">
        <v>255</v>
      </c>
      <c r="D597" s="82" t="s">
        <v>5420</v>
      </c>
      <c r="E597" s="82" t="s">
        <v>79</v>
      </c>
      <c r="F597" s="82" t="s">
        <v>5236</v>
      </c>
      <c r="G597" s="82" t="s">
        <v>256</v>
      </c>
      <c r="H597" s="83">
        <v>44946</v>
      </c>
      <c r="I597" s="82" t="s">
        <v>87</v>
      </c>
      <c r="J597" s="82" t="s">
        <v>23</v>
      </c>
      <c r="K597" s="82" t="s">
        <v>28</v>
      </c>
      <c r="L597" s="82" t="s">
        <v>6992</v>
      </c>
      <c r="M597" s="82" t="s">
        <v>196</v>
      </c>
      <c r="N597" s="82" t="s">
        <v>5423</v>
      </c>
      <c r="O597" s="82" t="s">
        <v>73</v>
      </c>
      <c r="P597" s="82" t="s">
        <v>5424</v>
      </c>
      <c r="Q597" s="82" t="s">
        <v>27</v>
      </c>
      <c r="R597" s="82" t="s">
        <v>27</v>
      </c>
      <c r="S597" s="82" t="s">
        <v>27</v>
      </c>
      <c r="T597" s="82" t="s">
        <v>27</v>
      </c>
      <c r="U597" s="3" t="s">
        <v>27</v>
      </c>
      <c r="V597" s="3" t="s">
        <v>27</v>
      </c>
      <c r="W597" s="2" t="str">
        <f t="shared" si="54"/>
        <v>JPHKTYDemurrage</v>
      </c>
    </row>
    <row r="598" spans="1:23" ht="15">
      <c r="A598" s="2" t="str">
        <f>+IF(B598="N","",IF(COUNTIF(B:B,B598)&gt;1,COUNTIF(B$3:B598,B598),""))</f>
        <v/>
      </c>
      <c r="B598" s="2" t="str">
        <f>+IF(F598="Detention",IF(G598&amp;E598='Import Demurrage Detention'!$G$2&amp;'Import Demurrage Detention'!$C$3,"Y","N"),IF(G598&amp;E598='Import Demurrage Detention'!$H$2&amp;'Import Demurrage Detention'!$C$3,"Y","N"))</f>
        <v>N</v>
      </c>
      <c r="C598" s="82" t="s">
        <v>255</v>
      </c>
      <c r="D598" s="82" t="s">
        <v>5420</v>
      </c>
      <c r="E598" s="82" t="s">
        <v>79</v>
      </c>
      <c r="F598" s="82" t="s">
        <v>5236</v>
      </c>
      <c r="G598" s="82" t="s">
        <v>257</v>
      </c>
      <c r="H598" s="83">
        <v>44946</v>
      </c>
      <c r="I598" s="82" t="s">
        <v>87</v>
      </c>
      <c r="J598" s="82" t="s">
        <v>23</v>
      </c>
      <c r="K598" s="82" t="s">
        <v>24</v>
      </c>
      <c r="L598" s="82" t="s">
        <v>6992</v>
      </c>
      <c r="M598" s="82" t="s">
        <v>196</v>
      </c>
      <c r="N598" s="82" t="s">
        <v>5421</v>
      </c>
      <c r="O598" s="82" t="s">
        <v>73</v>
      </c>
      <c r="P598" s="82" t="s">
        <v>5422</v>
      </c>
      <c r="Q598" s="82" t="s">
        <v>27</v>
      </c>
      <c r="R598" s="82" t="s">
        <v>27</v>
      </c>
      <c r="S598" s="82" t="s">
        <v>27</v>
      </c>
      <c r="T598" s="82" t="s">
        <v>27</v>
      </c>
      <c r="U598" s="3" t="s">
        <v>27</v>
      </c>
      <c r="V598" s="3" t="s">
        <v>27</v>
      </c>
      <c r="W598" s="2" t="str">
        <f t="shared" si="54"/>
        <v>JPKOBYDemurrage</v>
      </c>
    </row>
    <row r="599" spans="1:23" ht="15">
      <c r="A599" s="2" t="str">
        <f>+IF(B599="N","",IF(COUNTIF(B:B,B599)&gt;1,COUNTIF(B$3:B599,B599),""))</f>
        <v/>
      </c>
      <c r="B599" s="2" t="str">
        <f>+IF(F599="Detention",IF(G599&amp;E599='Import Demurrage Detention'!$G$2&amp;'Import Demurrage Detention'!$C$3,"Y","N"),IF(G599&amp;E599='Import Demurrage Detention'!$H$2&amp;'Import Demurrage Detention'!$C$3,"Y","N"))</f>
        <v>N</v>
      </c>
      <c r="C599" s="82" t="s">
        <v>255</v>
      </c>
      <c r="D599" s="82" t="s">
        <v>5420</v>
      </c>
      <c r="E599" s="82" t="s">
        <v>79</v>
      </c>
      <c r="F599" s="82" t="s">
        <v>5236</v>
      </c>
      <c r="G599" s="82" t="s">
        <v>257</v>
      </c>
      <c r="H599" s="83">
        <v>44946</v>
      </c>
      <c r="I599" s="82" t="s">
        <v>87</v>
      </c>
      <c r="J599" s="82" t="s">
        <v>23</v>
      </c>
      <c r="K599" s="82" t="s">
        <v>28</v>
      </c>
      <c r="L599" s="82" t="s">
        <v>6992</v>
      </c>
      <c r="M599" s="82" t="s">
        <v>196</v>
      </c>
      <c r="N599" s="82" t="s">
        <v>5423</v>
      </c>
      <c r="O599" s="82" t="s">
        <v>73</v>
      </c>
      <c r="P599" s="82" t="s">
        <v>5424</v>
      </c>
      <c r="Q599" s="82" t="s">
        <v>27</v>
      </c>
      <c r="R599" s="82" t="s">
        <v>27</v>
      </c>
      <c r="S599" s="82" t="s">
        <v>27</v>
      </c>
      <c r="T599" s="82" t="s">
        <v>27</v>
      </c>
      <c r="U599" s="3" t="s">
        <v>27</v>
      </c>
      <c r="V599" s="3" t="s">
        <v>27</v>
      </c>
      <c r="W599" s="2" t="str">
        <f t="shared" si="54"/>
        <v>JPKOBYDemurrage</v>
      </c>
    </row>
    <row r="600" spans="1:23" ht="15">
      <c r="A600" s="2" t="str">
        <f>+IF(B600="N","",IF(COUNTIF(B:B,B600)&gt;1,COUNTIF(B$3:B600,B600),""))</f>
        <v/>
      </c>
      <c r="B600" s="2" t="str">
        <f>+IF(F600="Detention",IF(G600&amp;E600='Import Demurrage Detention'!$G$2&amp;'Import Demurrage Detention'!$C$3,"Y","N"),IF(G600&amp;E600='Import Demurrage Detention'!$H$2&amp;'Import Demurrage Detention'!$C$3,"Y","N"))</f>
        <v>N</v>
      </c>
      <c r="C600" s="82" t="s">
        <v>255</v>
      </c>
      <c r="D600" s="82" t="s">
        <v>5420</v>
      </c>
      <c r="E600" s="82" t="s">
        <v>79</v>
      </c>
      <c r="F600" s="82" t="s">
        <v>5236</v>
      </c>
      <c r="G600" s="82" t="s">
        <v>258</v>
      </c>
      <c r="H600" s="83">
        <v>44946</v>
      </c>
      <c r="I600" s="82" t="s">
        <v>87</v>
      </c>
      <c r="J600" s="82" t="s">
        <v>23</v>
      </c>
      <c r="K600" s="82" t="s">
        <v>24</v>
      </c>
      <c r="L600" s="82" t="s">
        <v>6992</v>
      </c>
      <c r="M600" s="82" t="s">
        <v>196</v>
      </c>
      <c r="N600" s="82" t="s">
        <v>5421</v>
      </c>
      <c r="O600" s="82" t="s">
        <v>73</v>
      </c>
      <c r="P600" s="82" t="s">
        <v>5422</v>
      </c>
      <c r="Q600" s="82" t="s">
        <v>27</v>
      </c>
      <c r="R600" s="82" t="s">
        <v>27</v>
      </c>
      <c r="S600" s="82" t="s">
        <v>27</v>
      </c>
      <c r="T600" s="82" t="s">
        <v>27</v>
      </c>
      <c r="U600" s="3" t="s">
        <v>27</v>
      </c>
      <c r="V600" s="3" t="s">
        <v>27</v>
      </c>
      <c r="W600" s="2" t="str">
        <f t="shared" si="54"/>
        <v>JPOSAYDemurrage</v>
      </c>
    </row>
    <row r="601" spans="1:23" ht="15">
      <c r="A601" s="2" t="str">
        <f>+IF(B601="N","",IF(COUNTIF(B:B,B601)&gt;1,COUNTIF(B$3:B601,B601),""))</f>
        <v/>
      </c>
      <c r="B601" s="2" t="str">
        <f>+IF(F601="Detention",IF(G601&amp;E601='Import Demurrage Detention'!$G$2&amp;'Import Demurrage Detention'!$C$3,"Y","N"),IF(G601&amp;E601='Import Demurrage Detention'!$H$2&amp;'Import Demurrage Detention'!$C$3,"Y","N"))</f>
        <v>N</v>
      </c>
      <c r="C601" s="82" t="s">
        <v>255</v>
      </c>
      <c r="D601" s="82" t="s">
        <v>5420</v>
      </c>
      <c r="E601" s="82" t="s">
        <v>79</v>
      </c>
      <c r="F601" s="82" t="s">
        <v>5236</v>
      </c>
      <c r="G601" s="82" t="s">
        <v>258</v>
      </c>
      <c r="H601" s="83">
        <v>44946</v>
      </c>
      <c r="I601" s="82" t="s">
        <v>87</v>
      </c>
      <c r="J601" s="82" t="s">
        <v>23</v>
      </c>
      <c r="K601" s="82" t="s">
        <v>28</v>
      </c>
      <c r="L601" s="82" t="s">
        <v>6992</v>
      </c>
      <c r="M601" s="82" t="s">
        <v>196</v>
      </c>
      <c r="N601" s="82" t="s">
        <v>5423</v>
      </c>
      <c r="O601" s="82" t="s">
        <v>73</v>
      </c>
      <c r="P601" s="82" t="s">
        <v>5424</v>
      </c>
      <c r="Q601" s="82" t="s">
        <v>27</v>
      </c>
      <c r="R601" s="82" t="s">
        <v>27</v>
      </c>
      <c r="S601" s="82" t="s">
        <v>27</v>
      </c>
      <c r="T601" s="82" t="s">
        <v>27</v>
      </c>
      <c r="U601" s="3" t="s">
        <v>27</v>
      </c>
      <c r="V601" s="3" t="s">
        <v>27</v>
      </c>
      <c r="W601" s="2" t="str">
        <f t="shared" si="54"/>
        <v>JPOSAYDemurrage</v>
      </c>
    </row>
    <row r="602" spans="1:23" ht="15">
      <c r="A602" s="2" t="str">
        <f>+IF(B602="N","",IF(COUNTIF(B:B,B602)&gt;1,COUNTIF(B$3:B602,B602),""))</f>
        <v/>
      </c>
      <c r="B602" s="2" t="str">
        <f>+IF(F602="Detention",IF(G602&amp;E602='Import Demurrage Detention'!$G$2&amp;'Import Demurrage Detention'!$C$3,"Y","N"),IF(G602&amp;E602='Import Demurrage Detention'!$H$2&amp;'Import Demurrage Detention'!$C$3,"Y","N"))</f>
        <v>N</v>
      </c>
      <c r="C602" s="82" t="s">
        <v>255</v>
      </c>
      <c r="D602" s="82" t="s">
        <v>5420</v>
      </c>
      <c r="E602" s="82" t="s">
        <v>79</v>
      </c>
      <c r="F602" s="82" t="s">
        <v>5236</v>
      </c>
      <c r="G602" s="82" t="s">
        <v>259</v>
      </c>
      <c r="H602" s="83">
        <v>44946</v>
      </c>
      <c r="I602" s="82" t="s">
        <v>87</v>
      </c>
      <c r="J602" s="82" t="s">
        <v>23</v>
      </c>
      <c r="K602" s="82" t="s">
        <v>24</v>
      </c>
      <c r="L602" s="82" t="s">
        <v>6992</v>
      </c>
      <c r="M602" s="82" t="s">
        <v>196</v>
      </c>
      <c r="N602" s="82" t="s">
        <v>5421</v>
      </c>
      <c r="O602" s="82" t="s">
        <v>73</v>
      </c>
      <c r="P602" s="82" t="s">
        <v>5422</v>
      </c>
      <c r="Q602" s="82" t="s">
        <v>27</v>
      </c>
      <c r="R602" s="82" t="s">
        <v>27</v>
      </c>
      <c r="S602" s="82" t="s">
        <v>27</v>
      </c>
      <c r="T602" s="82" t="s">
        <v>27</v>
      </c>
      <c r="U602" s="3" t="s">
        <v>27</v>
      </c>
      <c r="V602" s="3" t="s">
        <v>27</v>
      </c>
      <c r="W602" s="2" t="str">
        <f t="shared" si="54"/>
        <v>JPSMZYDemurrage</v>
      </c>
    </row>
    <row r="603" spans="1:23" ht="15">
      <c r="A603" s="2" t="str">
        <f>+IF(B603="N","",IF(COUNTIF(B:B,B603)&gt;1,COUNTIF(B$3:B603,B603),""))</f>
        <v/>
      </c>
      <c r="B603" s="2" t="str">
        <f>+IF(F603="Detention",IF(G603&amp;E603='Import Demurrage Detention'!$G$2&amp;'Import Demurrage Detention'!$C$3,"Y","N"),IF(G603&amp;E603='Import Demurrage Detention'!$H$2&amp;'Import Demurrage Detention'!$C$3,"Y","N"))</f>
        <v>N</v>
      </c>
      <c r="C603" s="82" t="s">
        <v>255</v>
      </c>
      <c r="D603" s="82" t="s">
        <v>5420</v>
      </c>
      <c r="E603" s="82" t="s">
        <v>79</v>
      </c>
      <c r="F603" s="82" t="s">
        <v>5236</v>
      </c>
      <c r="G603" s="82" t="s">
        <v>259</v>
      </c>
      <c r="H603" s="83">
        <v>44946</v>
      </c>
      <c r="I603" s="82" t="s">
        <v>87</v>
      </c>
      <c r="J603" s="82" t="s">
        <v>23</v>
      </c>
      <c r="K603" s="82" t="s">
        <v>28</v>
      </c>
      <c r="L603" s="82" t="s">
        <v>6992</v>
      </c>
      <c r="M603" s="82" t="s">
        <v>196</v>
      </c>
      <c r="N603" s="82" t="s">
        <v>5423</v>
      </c>
      <c r="O603" s="82" t="s">
        <v>73</v>
      </c>
      <c r="P603" s="82" t="s">
        <v>5424</v>
      </c>
      <c r="Q603" s="82" t="s">
        <v>27</v>
      </c>
      <c r="R603" s="82" t="s">
        <v>27</v>
      </c>
      <c r="S603" s="82" t="s">
        <v>27</v>
      </c>
      <c r="T603" s="82" t="s">
        <v>27</v>
      </c>
      <c r="U603" s="3" t="s">
        <v>27</v>
      </c>
      <c r="V603" s="3" t="s">
        <v>27</v>
      </c>
      <c r="W603" s="2" t="str">
        <f t="shared" si="54"/>
        <v>JPSMZYDemurrage</v>
      </c>
    </row>
    <row r="604" spans="1:23" ht="15">
      <c r="A604" s="2" t="str">
        <f>+IF(B604="N","",IF(COUNTIF(B:B,B604)&gt;1,COUNTIF(B$3:B604,B604),""))</f>
        <v/>
      </c>
      <c r="B604" s="2" t="str">
        <f>+IF(F604="Detention",IF(G604&amp;E604='Import Demurrage Detention'!$G$2&amp;'Import Demurrage Detention'!$C$3,"Y","N"),IF(G604&amp;E604='Import Demurrage Detention'!$H$2&amp;'Import Demurrage Detention'!$C$3,"Y","N"))</f>
        <v>N</v>
      </c>
      <c r="C604" s="82" t="s">
        <v>255</v>
      </c>
      <c r="D604" s="82" t="s">
        <v>5420</v>
      </c>
      <c r="E604" s="82" t="s">
        <v>79</v>
      </c>
      <c r="F604" s="82" t="s">
        <v>5236</v>
      </c>
      <c r="G604" s="82" t="s">
        <v>262</v>
      </c>
      <c r="H604" s="83">
        <v>44946</v>
      </c>
      <c r="I604" s="82" t="s">
        <v>87</v>
      </c>
      <c r="J604" s="82" t="s">
        <v>23</v>
      </c>
      <c r="K604" s="82" t="s">
        <v>24</v>
      </c>
      <c r="L604" s="82" t="s">
        <v>6992</v>
      </c>
      <c r="M604" s="82" t="s">
        <v>196</v>
      </c>
      <c r="N604" s="82" t="s">
        <v>5421</v>
      </c>
      <c r="O604" s="82" t="s">
        <v>73</v>
      </c>
      <c r="P604" s="82" t="s">
        <v>5422</v>
      </c>
      <c r="Q604" s="82" t="s">
        <v>27</v>
      </c>
      <c r="R604" s="82" t="s">
        <v>27</v>
      </c>
      <c r="S604" s="82" t="s">
        <v>27</v>
      </c>
      <c r="T604" s="82" t="s">
        <v>27</v>
      </c>
      <c r="U604" s="3" t="s">
        <v>27</v>
      </c>
      <c r="V604" s="3" t="s">
        <v>27</v>
      </c>
      <c r="W604" s="2" t="str">
        <f t="shared" si="54"/>
        <v>JPTYOYDemurrage</v>
      </c>
    </row>
    <row r="605" spans="1:23" ht="15">
      <c r="A605" s="2" t="str">
        <f>+IF(B605="N","",IF(COUNTIF(B:B,B605)&gt;1,COUNTIF(B$3:B605,B605),""))</f>
        <v/>
      </c>
      <c r="B605" s="2" t="str">
        <f>+IF(F605="Detention",IF(G605&amp;E605='Import Demurrage Detention'!$G$2&amp;'Import Demurrage Detention'!$C$3,"Y","N"),IF(G605&amp;E605='Import Demurrage Detention'!$H$2&amp;'Import Demurrage Detention'!$C$3,"Y","N"))</f>
        <v>N</v>
      </c>
      <c r="C605" s="82" t="s">
        <v>255</v>
      </c>
      <c r="D605" s="82" t="s">
        <v>5420</v>
      </c>
      <c r="E605" s="82" t="s">
        <v>79</v>
      </c>
      <c r="F605" s="82" t="s">
        <v>5236</v>
      </c>
      <c r="G605" s="82" t="s">
        <v>262</v>
      </c>
      <c r="H605" s="83">
        <v>44946</v>
      </c>
      <c r="I605" s="82" t="s">
        <v>87</v>
      </c>
      <c r="J605" s="82" t="s">
        <v>23</v>
      </c>
      <c r="K605" s="82" t="s">
        <v>28</v>
      </c>
      <c r="L605" s="82" t="s">
        <v>6992</v>
      </c>
      <c r="M605" s="82" t="s">
        <v>196</v>
      </c>
      <c r="N605" s="82" t="s">
        <v>5423</v>
      </c>
      <c r="O605" s="82" t="s">
        <v>73</v>
      </c>
      <c r="P605" s="82" t="s">
        <v>5424</v>
      </c>
      <c r="Q605" s="82" t="s">
        <v>27</v>
      </c>
      <c r="R605" s="82" t="s">
        <v>27</v>
      </c>
      <c r="S605" s="82" t="s">
        <v>27</v>
      </c>
      <c r="T605" s="82" t="s">
        <v>27</v>
      </c>
      <c r="U605" s="3" t="s">
        <v>27</v>
      </c>
      <c r="V605" s="3" t="s">
        <v>27</v>
      </c>
      <c r="W605" s="2" t="str">
        <f t="shared" si="54"/>
        <v>JPTYOYDemurrage</v>
      </c>
    </row>
    <row r="606" spans="1:23" ht="15">
      <c r="A606" s="2" t="str">
        <f>+IF(B606="N","",IF(COUNTIF(B:B,B606)&gt;1,COUNTIF(B$3:B606,B606),""))</f>
        <v/>
      </c>
      <c r="B606" s="2" t="str">
        <f>+IF(F606="Detention",IF(G606&amp;E606='Import Demurrage Detention'!$G$2&amp;'Import Demurrage Detention'!$C$3,"Y","N"),IF(G606&amp;E606='Import Demurrage Detention'!$H$2&amp;'Import Demurrage Detention'!$C$3,"Y","N"))</f>
        <v>N</v>
      </c>
      <c r="C606" s="82" t="s">
        <v>455</v>
      </c>
      <c r="D606" s="82" t="s">
        <v>5394</v>
      </c>
      <c r="E606" s="82" t="s">
        <v>79</v>
      </c>
      <c r="F606" s="82" t="s">
        <v>5236</v>
      </c>
      <c r="G606" s="82" t="s">
        <v>456</v>
      </c>
      <c r="H606" s="83">
        <v>45180</v>
      </c>
      <c r="I606" s="82" t="s">
        <v>87</v>
      </c>
      <c r="J606" s="82" t="s">
        <v>7116</v>
      </c>
      <c r="K606" s="82" t="s">
        <v>24</v>
      </c>
      <c r="L606" s="82" t="s">
        <v>7021</v>
      </c>
      <c r="M606" s="82" t="s">
        <v>7038</v>
      </c>
      <c r="N606" s="82" t="s">
        <v>7117</v>
      </c>
      <c r="O606" s="82" t="s">
        <v>7115</v>
      </c>
      <c r="P606" s="82" t="s">
        <v>5495</v>
      </c>
      <c r="Q606" s="82" t="s">
        <v>431</v>
      </c>
      <c r="R606" s="82" t="s">
        <v>5440</v>
      </c>
      <c r="S606" s="82" t="s">
        <v>27</v>
      </c>
      <c r="T606" s="82" t="s">
        <v>27</v>
      </c>
      <c r="U606" s="82" t="s">
        <v>27</v>
      </c>
      <c r="V606" s="82" t="s">
        <v>27</v>
      </c>
      <c r="W606" s="2" t="str">
        <f t="shared" si="54"/>
        <v>VNDANYDemurrage</v>
      </c>
    </row>
    <row r="607" spans="1:23" ht="15">
      <c r="A607" s="2" t="str">
        <f>+IF(B607="N","",IF(COUNTIF(B:B,B607)&gt;1,COUNTIF(B$3:B607,B607),""))</f>
        <v/>
      </c>
      <c r="B607" s="2" t="str">
        <f>+IF(F607="Detention",IF(G607&amp;E607='Import Demurrage Detention'!$G$2&amp;'Import Demurrage Detention'!$C$3,"Y","N"),IF(G607&amp;E607='Import Demurrage Detention'!$H$2&amp;'Import Demurrage Detention'!$C$3,"Y","N"))</f>
        <v>N</v>
      </c>
      <c r="C607" s="82" t="s">
        <v>455</v>
      </c>
      <c r="D607" s="82" t="s">
        <v>5394</v>
      </c>
      <c r="E607" s="82" t="s">
        <v>79</v>
      </c>
      <c r="F607" s="82" t="s">
        <v>5236</v>
      </c>
      <c r="G607" s="82" t="s">
        <v>456</v>
      </c>
      <c r="H607" s="83">
        <v>45180</v>
      </c>
      <c r="I607" s="82" t="s">
        <v>87</v>
      </c>
      <c r="J607" s="82" t="s">
        <v>7116</v>
      </c>
      <c r="K607" s="82" t="s">
        <v>5244</v>
      </c>
      <c r="L607" s="82" t="s">
        <v>7021</v>
      </c>
      <c r="M607" s="82" t="s">
        <v>7038</v>
      </c>
      <c r="N607" s="82" t="s">
        <v>5495</v>
      </c>
      <c r="O607" s="82" t="s">
        <v>7115</v>
      </c>
      <c r="P607" s="82" t="s">
        <v>7118</v>
      </c>
      <c r="Q607" s="82" t="s">
        <v>431</v>
      </c>
      <c r="R607" s="82" t="s">
        <v>5442</v>
      </c>
      <c r="S607" s="82" t="s">
        <v>27</v>
      </c>
      <c r="T607" s="82" t="s">
        <v>27</v>
      </c>
      <c r="U607" s="82" t="s">
        <v>27</v>
      </c>
      <c r="V607" s="82" t="s">
        <v>27</v>
      </c>
      <c r="W607" s="2" t="str">
        <f t="shared" si="54"/>
        <v>VNDANYDemurrage</v>
      </c>
    </row>
    <row r="608" spans="1:23" ht="15">
      <c r="A608" s="2" t="str">
        <f>+IF(B608="N","",IF(COUNTIF(B:B,B608)&gt;1,COUNTIF(B$3:B608,B608),""))</f>
        <v/>
      </c>
      <c r="B608" s="2" t="str">
        <f>+IF(F608="Detention",IF(G608&amp;E608='Import Demurrage Detention'!$G$2&amp;'Import Demurrage Detention'!$C$3,"Y","N"),IF(G608&amp;E608='Import Demurrage Detention'!$H$2&amp;'Import Demurrage Detention'!$C$3,"Y","N"))</f>
        <v>N</v>
      </c>
      <c r="C608" s="82" t="s">
        <v>455</v>
      </c>
      <c r="D608" s="82" t="s">
        <v>5394</v>
      </c>
      <c r="E608" s="82" t="s">
        <v>79</v>
      </c>
      <c r="F608" s="82" t="s">
        <v>5236</v>
      </c>
      <c r="G608" s="82" t="s">
        <v>459</v>
      </c>
      <c r="H608" s="83">
        <v>45180</v>
      </c>
      <c r="I608" s="82" t="s">
        <v>87</v>
      </c>
      <c r="J608" s="82" t="s">
        <v>7116</v>
      </c>
      <c r="K608" s="82" t="s">
        <v>24</v>
      </c>
      <c r="L608" s="82" t="s">
        <v>7021</v>
      </c>
      <c r="M608" s="82" t="s">
        <v>7038</v>
      </c>
      <c r="N608" s="82" t="s">
        <v>7117</v>
      </c>
      <c r="O608" s="82" t="s">
        <v>7115</v>
      </c>
      <c r="P608" s="82" t="s">
        <v>5495</v>
      </c>
      <c r="Q608" s="82" t="s">
        <v>431</v>
      </c>
      <c r="R608" s="82" t="s">
        <v>5440</v>
      </c>
      <c r="S608" s="82" t="s">
        <v>27</v>
      </c>
      <c r="T608" s="82" t="s">
        <v>27</v>
      </c>
      <c r="U608" s="82" t="s">
        <v>27</v>
      </c>
      <c r="V608" s="82" t="s">
        <v>27</v>
      </c>
      <c r="W608" s="2" t="str">
        <f t="shared" si="54"/>
        <v>VNHANYDemurrage</v>
      </c>
    </row>
    <row r="609" spans="1:23" ht="15">
      <c r="A609" s="2" t="str">
        <f>+IF(B609="N","",IF(COUNTIF(B:B,B609)&gt;1,COUNTIF(B$3:B609,B609),""))</f>
        <v/>
      </c>
      <c r="B609" s="2" t="str">
        <f>+IF(F609="Detention",IF(G609&amp;E609='Import Demurrage Detention'!$G$2&amp;'Import Demurrage Detention'!$C$3,"Y","N"),IF(G609&amp;E609='Import Demurrage Detention'!$H$2&amp;'Import Demurrage Detention'!$C$3,"Y","N"))</f>
        <v>N</v>
      </c>
      <c r="C609" s="82" t="s">
        <v>455</v>
      </c>
      <c r="D609" s="82" t="s">
        <v>5394</v>
      </c>
      <c r="E609" s="82" t="s">
        <v>79</v>
      </c>
      <c r="F609" s="82" t="s">
        <v>5236</v>
      </c>
      <c r="G609" s="82" t="s">
        <v>459</v>
      </c>
      <c r="H609" s="83">
        <v>45180</v>
      </c>
      <c r="I609" s="82" t="s">
        <v>87</v>
      </c>
      <c r="J609" s="82" t="s">
        <v>7116</v>
      </c>
      <c r="K609" s="82" t="s">
        <v>5244</v>
      </c>
      <c r="L609" s="82" t="s">
        <v>7021</v>
      </c>
      <c r="M609" s="82" t="s">
        <v>7038</v>
      </c>
      <c r="N609" s="82" t="s">
        <v>5495</v>
      </c>
      <c r="O609" s="82" t="s">
        <v>7115</v>
      </c>
      <c r="P609" s="82" t="s">
        <v>7118</v>
      </c>
      <c r="Q609" s="82" t="s">
        <v>431</v>
      </c>
      <c r="R609" s="82" t="s">
        <v>5442</v>
      </c>
      <c r="S609" s="82" t="s">
        <v>27</v>
      </c>
      <c r="T609" s="82" t="s">
        <v>27</v>
      </c>
      <c r="U609" s="82" t="s">
        <v>27</v>
      </c>
      <c r="V609" s="82" t="s">
        <v>27</v>
      </c>
      <c r="W609" s="2" t="str">
        <f t="shared" si="54"/>
        <v>VNHANYDemurrage</v>
      </c>
    </row>
    <row r="610" spans="1:23" ht="15">
      <c r="A610" s="2" t="str">
        <f>+IF(B610="N","",IF(COUNTIF(B:B,B610)&gt;1,COUNTIF(B$3:B610,B610),""))</f>
        <v/>
      </c>
      <c r="B610" s="2" t="str">
        <f>+IF(F610="Detention",IF(G610&amp;E610='Import Demurrage Detention'!$G$2&amp;'Import Demurrage Detention'!$C$3,"Y","N"),IF(G610&amp;E610='Import Demurrage Detention'!$H$2&amp;'Import Demurrage Detention'!$C$3,"Y","N"))</f>
        <v>N</v>
      </c>
      <c r="C610" s="82" t="s">
        <v>455</v>
      </c>
      <c r="D610" s="82" t="s">
        <v>5394</v>
      </c>
      <c r="E610" s="82" t="s">
        <v>79</v>
      </c>
      <c r="F610" s="82" t="s">
        <v>5236</v>
      </c>
      <c r="G610" s="82" t="s">
        <v>457</v>
      </c>
      <c r="H610" s="83">
        <v>45180</v>
      </c>
      <c r="I610" s="82" t="s">
        <v>87</v>
      </c>
      <c r="J610" s="82" t="s">
        <v>7116</v>
      </c>
      <c r="K610" s="82" t="s">
        <v>24</v>
      </c>
      <c r="L610" s="82" t="s">
        <v>7021</v>
      </c>
      <c r="M610" s="82" t="s">
        <v>7038</v>
      </c>
      <c r="N610" s="82" t="s">
        <v>7117</v>
      </c>
      <c r="O610" s="82" t="s">
        <v>7115</v>
      </c>
      <c r="P610" s="82" t="s">
        <v>5495</v>
      </c>
      <c r="Q610" s="82" t="s">
        <v>431</v>
      </c>
      <c r="R610" s="82" t="s">
        <v>5440</v>
      </c>
      <c r="S610" s="82" t="s">
        <v>27</v>
      </c>
      <c r="T610" s="82" t="s">
        <v>27</v>
      </c>
      <c r="U610" s="82" t="s">
        <v>27</v>
      </c>
      <c r="V610" s="82" t="s">
        <v>27</v>
      </c>
      <c r="W610" s="2" t="str">
        <f t="shared" si="54"/>
        <v>VNHPHYDemurrage</v>
      </c>
    </row>
    <row r="611" spans="1:23" ht="15">
      <c r="A611" s="2" t="str">
        <f>+IF(B611="N","",IF(COUNTIF(B:B,B611)&gt;1,COUNTIF(B$3:B611,B611),""))</f>
        <v/>
      </c>
      <c r="B611" s="2" t="str">
        <f>+IF(F611="Detention",IF(G611&amp;E611='Import Demurrage Detention'!$G$2&amp;'Import Demurrage Detention'!$C$3,"Y","N"),IF(G611&amp;E611='Import Demurrage Detention'!$H$2&amp;'Import Demurrage Detention'!$C$3,"Y","N"))</f>
        <v>N</v>
      </c>
      <c r="C611" s="82" t="s">
        <v>455</v>
      </c>
      <c r="D611" s="82" t="s">
        <v>5394</v>
      </c>
      <c r="E611" s="82" t="s">
        <v>79</v>
      </c>
      <c r="F611" s="82" t="s">
        <v>5236</v>
      </c>
      <c r="G611" s="82" t="s">
        <v>457</v>
      </c>
      <c r="H611" s="83">
        <v>45180</v>
      </c>
      <c r="I611" s="82" t="s">
        <v>87</v>
      </c>
      <c r="J611" s="82" t="s">
        <v>7116</v>
      </c>
      <c r="K611" s="82" t="s">
        <v>5244</v>
      </c>
      <c r="L611" s="82" t="s">
        <v>7021</v>
      </c>
      <c r="M611" s="82" t="s">
        <v>7038</v>
      </c>
      <c r="N611" s="82" t="s">
        <v>5495</v>
      </c>
      <c r="O611" s="82" t="s">
        <v>7115</v>
      </c>
      <c r="P611" s="82" t="s">
        <v>7118</v>
      </c>
      <c r="Q611" s="82" t="s">
        <v>431</v>
      </c>
      <c r="R611" s="82" t="s">
        <v>5442</v>
      </c>
      <c r="S611" s="82" t="s">
        <v>27</v>
      </c>
      <c r="T611" s="82" t="s">
        <v>27</v>
      </c>
      <c r="U611" s="82" t="s">
        <v>27</v>
      </c>
      <c r="V611" s="82" t="s">
        <v>27</v>
      </c>
      <c r="W611" s="2" t="str">
        <f t="shared" si="54"/>
        <v>VNHPHYDemurrage</v>
      </c>
    </row>
    <row r="612" spans="1:23" ht="15">
      <c r="A612" s="2" t="str">
        <f>+IF(B612="N","",IF(COUNTIF(B:B,B612)&gt;1,COUNTIF(B$3:B612,B612),""))</f>
        <v/>
      </c>
      <c r="B612" s="2" t="str">
        <f>+IF(F612="Detention",IF(G612&amp;E612='Import Demurrage Detention'!$G$2&amp;'Import Demurrage Detention'!$C$3,"Y","N"),IF(G612&amp;E612='Import Demurrage Detention'!$H$2&amp;'Import Demurrage Detention'!$C$3,"Y","N"))</f>
        <v>N</v>
      </c>
      <c r="C612" s="82" t="s">
        <v>455</v>
      </c>
      <c r="D612" s="82" t="s">
        <v>5394</v>
      </c>
      <c r="E612" s="82" t="s">
        <v>79</v>
      </c>
      <c r="F612" s="82" t="s">
        <v>5236</v>
      </c>
      <c r="G612" s="82" t="s">
        <v>458</v>
      </c>
      <c r="H612" s="83">
        <v>45180</v>
      </c>
      <c r="I612" s="82" t="s">
        <v>87</v>
      </c>
      <c r="J612" s="82" t="s">
        <v>7116</v>
      </c>
      <c r="K612" s="82" t="s">
        <v>24</v>
      </c>
      <c r="L612" s="82" t="s">
        <v>7021</v>
      </c>
      <c r="M612" s="82" t="s">
        <v>7038</v>
      </c>
      <c r="N612" s="82" t="s">
        <v>7117</v>
      </c>
      <c r="O612" s="82" t="s">
        <v>7115</v>
      </c>
      <c r="P612" s="82" t="s">
        <v>5495</v>
      </c>
      <c r="Q612" s="82" t="s">
        <v>431</v>
      </c>
      <c r="R612" s="82" t="s">
        <v>5440</v>
      </c>
      <c r="S612" s="82" t="s">
        <v>27</v>
      </c>
      <c r="T612" s="82" t="s">
        <v>27</v>
      </c>
      <c r="U612" s="82" t="s">
        <v>27</v>
      </c>
      <c r="V612" s="82" t="s">
        <v>27</v>
      </c>
      <c r="W612" s="2" t="str">
        <f t="shared" si="54"/>
        <v>VNSGNYDemurrage</v>
      </c>
    </row>
    <row r="613" spans="1:23" ht="15">
      <c r="A613" s="2" t="str">
        <f>+IF(B613="N","",IF(COUNTIF(B:B,B613)&gt;1,COUNTIF(B$3:B613,B613),""))</f>
        <v/>
      </c>
      <c r="B613" s="2" t="str">
        <f>+IF(F613="Detention",IF(G613&amp;E613='Import Demurrage Detention'!$G$2&amp;'Import Demurrage Detention'!$C$3,"Y","N"),IF(G613&amp;E613='Import Demurrage Detention'!$H$2&amp;'Import Demurrage Detention'!$C$3,"Y","N"))</f>
        <v>N</v>
      </c>
      <c r="C613" s="82" t="s">
        <v>455</v>
      </c>
      <c r="D613" s="82" t="s">
        <v>5394</v>
      </c>
      <c r="E613" s="82" t="s">
        <v>79</v>
      </c>
      <c r="F613" s="82" t="s">
        <v>5236</v>
      </c>
      <c r="G613" s="82" t="s">
        <v>458</v>
      </c>
      <c r="H613" s="83">
        <v>45180</v>
      </c>
      <c r="I613" s="82" t="s">
        <v>87</v>
      </c>
      <c r="J613" s="82" t="s">
        <v>7116</v>
      </c>
      <c r="K613" s="82" t="s">
        <v>5244</v>
      </c>
      <c r="L613" s="82" t="s">
        <v>7021</v>
      </c>
      <c r="M613" s="82" t="s">
        <v>7038</v>
      </c>
      <c r="N613" s="82" t="s">
        <v>5495</v>
      </c>
      <c r="O613" s="82" t="s">
        <v>7115</v>
      </c>
      <c r="P613" s="82" t="s">
        <v>7118</v>
      </c>
      <c r="Q613" s="82" t="s">
        <v>431</v>
      </c>
      <c r="R613" s="82" t="s">
        <v>5442</v>
      </c>
      <c r="S613" s="82" t="s">
        <v>27</v>
      </c>
      <c r="T613" s="82" t="s">
        <v>27</v>
      </c>
      <c r="U613" s="82" t="s">
        <v>27</v>
      </c>
      <c r="V613" s="82" t="s">
        <v>27</v>
      </c>
      <c r="W613" s="2" t="str">
        <f t="shared" si="54"/>
        <v>VNSGNYDemurrage</v>
      </c>
    </row>
    <row r="614" spans="1:23" ht="15">
      <c r="A614" s="2" t="str">
        <f>+IF(B614="N","",IF(COUNTIF(B:B,B614)&gt;1,COUNTIF(B$3:B614,B614),""))</f>
        <v/>
      </c>
      <c r="B614" s="2" t="str">
        <f>+IF(F614="Detention",IF(G614&amp;E614='Import Demurrage Detention'!$G$2&amp;'Import Demurrage Detention'!$C$3,"Y","N"),IF(G614&amp;E614='Import Demurrage Detention'!$H$2&amp;'Import Demurrage Detention'!$C$3,"Y","N"))</f>
        <v>N</v>
      </c>
      <c r="C614" s="82" t="s">
        <v>455</v>
      </c>
      <c r="D614" s="82" t="s">
        <v>5394</v>
      </c>
      <c r="E614" s="82" t="s">
        <v>79</v>
      </c>
      <c r="F614" s="82" t="s">
        <v>5236</v>
      </c>
      <c r="G614" s="82" t="s">
        <v>456</v>
      </c>
      <c r="H614" s="83">
        <v>45180</v>
      </c>
      <c r="I614" s="82" t="s">
        <v>87</v>
      </c>
      <c r="J614" s="82" t="s">
        <v>23</v>
      </c>
      <c r="K614" s="91" t="s">
        <v>24</v>
      </c>
      <c r="L614" s="82" t="s">
        <v>7022</v>
      </c>
      <c r="M614" s="82" t="s">
        <v>7038</v>
      </c>
      <c r="N614" s="82" t="s">
        <v>7117</v>
      </c>
      <c r="O614" s="82" t="s">
        <v>7115</v>
      </c>
      <c r="P614" s="82" t="s">
        <v>5495</v>
      </c>
      <c r="Q614" s="82" t="s">
        <v>431</v>
      </c>
      <c r="R614" s="82" t="s">
        <v>5440</v>
      </c>
      <c r="S614" s="82" t="s">
        <v>27</v>
      </c>
      <c r="T614" s="82" t="s">
        <v>27</v>
      </c>
      <c r="U614" s="82" t="s">
        <v>27</v>
      </c>
      <c r="V614" s="82" t="s">
        <v>27</v>
      </c>
      <c r="W614" s="2" t="str">
        <f t="shared" si="54"/>
        <v>VNDANYDemurrage</v>
      </c>
    </row>
    <row r="615" spans="1:23" ht="15">
      <c r="A615" s="2" t="str">
        <f>+IF(B615="N","",IF(COUNTIF(B:B,B615)&gt;1,COUNTIF(B$3:B615,B615),""))</f>
        <v/>
      </c>
      <c r="B615" s="2" t="str">
        <f>+IF(F615="Detention",IF(G615&amp;E615='Import Demurrage Detention'!$G$2&amp;'Import Demurrage Detention'!$C$3,"Y","N"),IF(G615&amp;E615='Import Demurrage Detention'!$H$2&amp;'Import Demurrage Detention'!$C$3,"Y","N"))</f>
        <v>N</v>
      </c>
      <c r="C615" s="82" t="s">
        <v>455</v>
      </c>
      <c r="D615" s="82" t="s">
        <v>5394</v>
      </c>
      <c r="E615" s="82" t="s">
        <v>79</v>
      </c>
      <c r="F615" s="82" t="s">
        <v>5236</v>
      </c>
      <c r="G615" s="82" t="s">
        <v>456</v>
      </c>
      <c r="H615" s="83">
        <v>45180</v>
      </c>
      <c r="I615" s="82" t="s">
        <v>87</v>
      </c>
      <c r="J615" s="82" t="s">
        <v>23</v>
      </c>
      <c r="K615" s="91" t="s">
        <v>5244</v>
      </c>
      <c r="L615" s="82" t="s">
        <v>7022</v>
      </c>
      <c r="M615" s="82" t="s">
        <v>7038</v>
      </c>
      <c r="N615" s="82" t="s">
        <v>5495</v>
      </c>
      <c r="O615" s="82" t="s">
        <v>7115</v>
      </c>
      <c r="P615" s="82" t="s">
        <v>7118</v>
      </c>
      <c r="Q615" s="82" t="s">
        <v>431</v>
      </c>
      <c r="R615" s="82" t="s">
        <v>5442</v>
      </c>
      <c r="S615" s="82" t="s">
        <v>27</v>
      </c>
      <c r="T615" s="82" t="s">
        <v>27</v>
      </c>
      <c r="U615" s="82" t="s">
        <v>27</v>
      </c>
      <c r="V615" s="82" t="s">
        <v>27</v>
      </c>
      <c r="W615" s="2" t="str">
        <f t="shared" si="54"/>
        <v>VNDANYDemurrage</v>
      </c>
    </row>
    <row r="616" spans="1:23" ht="15">
      <c r="A616" s="2" t="str">
        <f>+IF(B616="N","",IF(COUNTIF(B:B,B616)&gt;1,COUNTIF(B$3:B616,B616),""))</f>
        <v/>
      </c>
      <c r="B616" s="2" t="str">
        <f>+IF(F616="Detention",IF(G616&amp;E616='Import Demurrage Detention'!$G$2&amp;'Import Demurrage Detention'!$C$3,"Y","N"),IF(G616&amp;E616='Import Demurrage Detention'!$H$2&amp;'Import Demurrage Detention'!$C$3,"Y","N"))</f>
        <v>N</v>
      </c>
      <c r="C616" s="82" t="s">
        <v>455</v>
      </c>
      <c r="D616" s="82" t="s">
        <v>5394</v>
      </c>
      <c r="E616" s="82" t="s">
        <v>79</v>
      </c>
      <c r="F616" s="82" t="s">
        <v>5236</v>
      </c>
      <c r="G616" s="82" t="s">
        <v>459</v>
      </c>
      <c r="H616" s="83">
        <v>45180</v>
      </c>
      <c r="I616" s="82" t="s">
        <v>87</v>
      </c>
      <c r="J616" s="82" t="s">
        <v>23</v>
      </c>
      <c r="K616" s="91" t="s">
        <v>24</v>
      </c>
      <c r="L616" s="82" t="s">
        <v>7022</v>
      </c>
      <c r="M616" s="82" t="s">
        <v>7038</v>
      </c>
      <c r="N616" s="82" t="s">
        <v>7117</v>
      </c>
      <c r="O616" s="82" t="s">
        <v>7115</v>
      </c>
      <c r="P616" s="82" t="s">
        <v>5495</v>
      </c>
      <c r="Q616" s="82" t="s">
        <v>431</v>
      </c>
      <c r="R616" s="82" t="s">
        <v>5440</v>
      </c>
      <c r="S616" s="82" t="s">
        <v>27</v>
      </c>
      <c r="T616" s="82" t="s">
        <v>27</v>
      </c>
      <c r="U616" s="82" t="s">
        <v>27</v>
      </c>
      <c r="V616" s="82" t="s">
        <v>27</v>
      </c>
      <c r="W616" s="2" t="str">
        <f t="shared" si="54"/>
        <v>VNHANYDemurrage</v>
      </c>
    </row>
    <row r="617" spans="1:23" ht="15">
      <c r="A617" s="2" t="str">
        <f>+IF(B617="N","",IF(COUNTIF(B:B,B617)&gt;1,COUNTIF(B$3:B617,B617),""))</f>
        <v/>
      </c>
      <c r="B617" s="2" t="str">
        <f>+IF(F617="Detention",IF(G617&amp;E617='Import Demurrage Detention'!$G$2&amp;'Import Demurrage Detention'!$C$3,"Y","N"),IF(G617&amp;E617='Import Demurrage Detention'!$H$2&amp;'Import Demurrage Detention'!$C$3,"Y","N"))</f>
        <v>N</v>
      </c>
      <c r="C617" s="82" t="s">
        <v>455</v>
      </c>
      <c r="D617" s="82" t="s">
        <v>5394</v>
      </c>
      <c r="E617" s="82" t="s">
        <v>79</v>
      </c>
      <c r="F617" s="82" t="s">
        <v>5236</v>
      </c>
      <c r="G617" s="82" t="s">
        <v>459</v>
      </c>
      <c r="H617" s="83">
        <v>45180</v>
      </c>
      <c r="I617" s="82" t="s">
        <v>87</v>
      </c>
      <c r="J617" s="82" t="s">
        <v>23</v>
      </c>
      <c r="K617" s="91" t="s">
        <v>5244</v>
      </c>
      <c r="L617" s="82" t="s">
        <v>7022</v>
      </c>
      <c r="M617" s="82" t="s">
        <v>7038</v>
      </c>
      <c r="N617" s="82" t="s">
        <v>5495</v>
      </c>
      <c r="O617" s="82" t="s">
        <v>7115</v>
      </c>
      <c r="P617" s="82" t="s">
        <v>7118</v>
      </c>
      <c r="Q617" s="82" t="s">
        <v>431</v>
      </c>
      <c r="R617" s="82" t="s">
        <v>5442</v>
      </c>
      <c r="S617" s="82" t="s">
        <v>27</v>
      </c>
      <c r="T617" s="82" t="s">
        <v>27</v>
      </c>
      <c r="U617" s="82" t="s">
        <v>27</v>
      </c>
      <c r="V617" s="82" t="s">
        <v>27</v>
      </c>
      <c r="W617" s="2" t="str">
        <f t="shared" si="54"/>
        <v>VNHANYDemurrage</v>
      </c>
    </row>
    <row r="618" spans="1:23" ht="15">
      <c r="A618" s="2" t="str">
        <f>+IF(B618="N","",IF(COUNTIF(B:B,B618)&gt;1,COUNTIF(B$3:B618,B618),""))</f>
        <v/>
      </c>
      <c r="B618" s="2" t="str">
        <f>+IF(F618="Detention",IF(G618&amp;E618='Import Demurrage Detention'!$G$2&amp;'Import Demurrage Detention'!$C$3,"Y","N"),IF(G618&amp;E618='Import Demurrage Detention'!$H$2&amp;'Import Demurrage Detention'!$C$3,"Y","N"))</f>
        <v>N</v>
      </c>
      <c r="C618" s="82" t="s">
        <v>455</v>
      </c>
      <c r="D618" s="82" t="s">
        <v>5394</v>
      </c>
      <c r="E618" s="82" t="s">
        <v>79</v>
      </c>
      <c r="F618" s="82" t="s">
        <v>5236</v>
      </c>
      <c r="G618" s="82" t="s">
        <v>457</v>
      </c>
      <c r="H618" s="83">
        <v>45180</v>
      </c>
      <c r="I618" s="82" t="s">
        <v>87</v>
      </c>
      <c r="J618" s="82" t="s">
        <v>23</v>
      </c>
      <c r="K618" s="91" t="s">
        <v>24</v>
      </c>
      <c r="L618" s="82" t="s">
        <v>7022</v>
      </c>
      <c r="M618" s="82" t="s">
        <v>7038</v>
      </c>
      <c r="N618" s="82" t="s">
        <v>7117</v>
      </c>
      <c r="O618" s="82" t="s">
        <v>7115</v>
      </c>
      <c r="P618" s="82" t="s">
        <v>5495</v>
      </c>
      <c r="Q618" s="82" t="s">
        <v>431</v>
      </c>
      <c r="R618" s="82" t="s">
        <v>5440</v>
      </c>
      <c r="S618" s="82" t="s">
        <v>27</v>
      </c>
      <c r="T618" s="82" t="s">
        <v>27</v>
      </c>
      <c r="U618" s="82" t="s">
        <v>27</v>
      </c>
      <c r="V618" s="82" t="s">
        <v>27</v>
      </c>
      <c r="W618" s="2" t="str">
        <f t="shared" si="54"/>
        <v>VNHPHYDemurrage</v>
      </c>
    </row>
    <row r="619" spans="1:23" ht="15">
      <c r="A619" s="2" t="str">
        <f>+IF(B619="N","",IF(COUNTIF(B:B,B619)&gt;1,COUNTIF(B$3:B619,B619),""))</f>
        <v/>
      </c>
      <c r="B619" s="2" t="str">
        <f>+IF(F619="Detention",IF(G619&amp;E619='Import Demurrage Detention'!$G$2&amp;'Import Demurrage Detention'!$C$3,"Y","N"),IF(G619&amp;E619='Import Demurrage Detention'!$H$2&amp;'Import Demurrage Detention'!$C$3,"Y","N"))</f>
        <v>N</v>
      </c>
      <c r="C619" s="82" t="s">
        <v>455</v>
      </c>
      <c r="D619" s="82" t="s">
        <v>5394</v>
      </c>
      <c r="E619" s="82" t="s">
        <v>79</v>
      </c>
      <c r="F619" s="82" t="s">
        <v>5236</v>
      </c>
      <c r="G619" s="82" t="s">
        <v>457</v>
      </c>
      <c r="H619" s="83">
        <v>45180</v>
      </c>
      <c r="I619" s="82" t="s">
        <v>87</v>
      </c>
      <c r="J619" s="82" t="s">
        <v>23</v>
      </c>
      <c r="K619" s="91" t="s">
        <v>5244</v>
      </c>
      <c r="L619" s="82" t="s">
        <v>7022</v>
      </c>
      <c r="M619" s="82" t="s">
        <v>7038</v>
      </c>
      <c r="N619" s="82" t="s">
        <v>5495</v>
      </c>
      <c r="O619" s="82" t="s">
        <v>7115</v>
      </c>
      <c r="P619" s="82" t="s">
        <v>7118</v>
      </c>
      <c r="Q619" s="82" t="s">
        <v>431</v>
      </c>
      <c r="R619" s="82" t="s">
        <v>5442</v>
      </c>
      <c r="S619" s="82" t="s">
        <v>27</v>
      </c>
      <c r="T619" s="82" t="s">
        <v>27</v>
      </c>
      <c r="U619" s="82" t="s">
        <v>27</v>
      </c>
      <c r="V619" s="82" t="s">
        <v>27</v>
      </c>
      <c r="W619" s="2" t="str">
        <f t="shared" si="54"/>
        <v>VNHPHYDemurrage</v>
      </c>
    </row>
    <row r="620" spans="1:23" ht="15">
      <c r="A620" s="2" t="str">
        <f>+IF(B620="N","",IF(COUNTIF(B:B,B620)&gt;1,COUNTIF(B$3:B620,B620),""))</f>
        <v/>
      </c>
      <c r="B620" s="2" t="str">
        <f>+IF(F620="Detention",IF(G620&amp;E620='Import Demurrage Detention'!$G$2&amp;'Import Demurrage Detention'!$C$3,"Y","N"),IF(G620&amp;E620='Import Demurrage Detention'!$H$2&amp;'Import Demurrage Detention'!$C$3,"Y","N"))</f>
        <v>N</v>
      </c>
      <c r="C620" s="82" t="s">
        <v>455</v>
      </c>
      <c r="D620" s="82" t="s">
        <v>5394</v>
      </c>
      <c r="E620" s="82" t="s">
        <v>79</v>
      </c>
      <c r="F620" s="82" t="s">
        <v>5236</v>
      </c>
      <c r="G620" s="82" t="s">
        <v>458</v>
      </c>
      <c r="H620" s="83">
        <v>45180</v>
      </c>
      <c r="I620" s="82" t="s">
        <v>87</v>
      </c>
      <c r="J620" s="82" t="s">
        <v>23</v>
      </c>
      <c r="K620" s="91" t="s">
        <v>24</v>
      </c>
      <c r="L620" s="82" t="s">
        <v>7022</v>
      </c>
      <c r="M620" s="82" t="s">
        <v>7038</v>
      </c>
      <c r="N620" s="82" t="s">
        <v>7117</v>
      </c>
      <c r="O620" s="82" t="s">
        <v>7115</v>
      </c>
      <c r="P620" s="82" t="s">
        <v>5495</v>
      </c>
      <c r="Q620" s="82" t="s">
        <v>431</v>
      </c>
      <c r="R620" s="82" t="s">
        <v>5440</v>
      </c>
      <c r="S620" s="82" t="s">
        <v>27</v>
      </c>
      <c r="T620" s="82" t="s">
        <v>27</v>
      </c>
      <c r="U620" s="82" t="s">
        <v>27</v>
      </c>
      <c r="V620" s="82" t="s">
        <v>27</v>
      </c>
      <c r="W620" s="2" t="str">
        <f t="shared" si="54"/>
        <v>VNSGNYDemurrage</v>
      </c>
    </row>
    <row r="621" spans="1:23" ht="15">
      <c r="A621" s="2" t="str">
        <f>+IF(B621="N","",IF(COUNTIF(B:B,B621)&gt;1,COUNTIF(B$3:B621,B621),""))</f>
        <v/>
      </c>
      <c r="B621" s="2" t="str">
        <f>+IF(F621="Detention",IF(G621&amp;E621='Import Demurrage Detention'!$G$2&amp;'Import Demurrage Detention'!$C$3,"Y","N"),IF(G621&amp;E621='Import Demurrage Detention'!$H$2&amp;'Import Demurrage Detention'!$C$3,"Y","N"))</f>
        <v>N</v>
      </c>
      <c r="C621" s="82" t="s">
        <v>455</v>
      </c>
      <c r="D621" s="82" t="s">
        <v>5394</v>
      </c>
      <c r="E621" s="82" t="s">
        <v>79</v>
      </c>
      <c r="F621" s="82" t="s">
        <v>5236</v>
      </c>
      <c r="G621" s="82" t="s">
        <v>458</v>
      </c>
      <c r="H621" s="83">
        <v>45180</v>
      </c>
      <c r="I621" s="82" t="s">
        <v>87</v>
      </c>
      <c r="J621" s="82" t="s">
        <v>23</v>
      </c>
      <c r="K621" s="91" t="s">
        <v>5244</v>
      </c>
      <c r="L621" s="82" t="s">
        <v>7022</v>
      </c>
      <c r="M621" s="82" t="s">
        <v>7038</v>
      </c>
      <c r="N621" s="82" t="s">
        <v>5495</v>
      </c>
      <c r="O621" s="82" t="s">
        <v>7115</v>
      </c>
      <c r="P621" s="82" t="s">
        <v>7118</v>
      </c>
      <c r="Q621" s="82" t="s">
        <v>431</v>
      </c>
      <c r="R621" s="82" t="s">
        <v>5442</v>
      </c>
      <c r="S621" s="82" t="s">
        <v>27</v>
      </c>
      <c r="T621" s="82" t="s">
        <v>27</v>
      </c>
      <c r="U621" s="82" t="s">
        <v>27</v>
      </c>
      <c r="V621" s="82" t="s">
        <v>27</v>
      </c>
      <c r="W621" s="2" t="str">
        <f t="shared" si="54"/>
        <v>VNSGNYDemurrage</v>
      </c>
    </row>
    <row r="622" spans="1:23" ht="15">
      <c r="A622" s="2" t="str">
        <f>+IF(B622="N","",IF(COUNTIF(B:B,B622)&gt;1,COUNTIF(B$3:B622,B622),""))</f>
        <v/>
      </c>
      <c r="B622" s="2" t="str">
        <f>+IF(F622="Detention",IF(G622&amp;E622='Import Demurrage Detention'!$G$2&amp;'Import Demurrage Detention'!$C$3,"Y","N"),IF(G622&amp;E622='Import Demurrage Detention'!$H$2&amp;'Import Demurrage Detention'!$C$3,"Y","N"))</f>
        <v>N</v>
      </c>
      <c r="C622" s="82" t="s">
        <v>455</v>
      </c>
      <c r="D622" s="82" t="s">
        <v>5394</v>
      </c>
      <c r="E622" s="82" t="s">
        <v>79</v>
      </c>
      <c r="F622" s="82" t="s">
        <v>5236</v>
      </c>
      <c r="G622" s="82" t="s">
        <v>456</v>
      </c>
      <c r="H622" s="83">
        <v>45180</v>
      </c>
      <c r="I622" s="82" t="s">
        <v>87</v>
      </c>
      <c r="J622" s="82" t="s">
        <v>23</v>
      </c>
      <c r="K622" s="82" t="s">
        <v>24</v>
      </c>
      <c r="L622" s="111" t="s">
        <v>7056</v>
      </c>
      <c r="M622" s="82" t="s">
        <v>7038</v>
      </c>
      <c r="N622" s="82" t="s">
        <v>7117</v>
      </c>
      <c r="O622" s="82" t="s">
        <v>7115</v>
      </c>
      <c r="P622" s="82" t="s">
        <v>5495</v>
      </c>
      <c r="Q622" s="82" t="s">
        <v>431</v>
      </c>
      <c r="R622" s="82" t="s">
        <v>5440</v>
      </c>
      <c r="S622" s="82" t="s">
        <v>27</v>
      </c>
      <c r="T622" s="82" t="s">
        <v>27</v>
      </c>
      <c r="U622" s="82" t="s">
        <v>27</v>
      </c>
      <c r="V622" s="82" t="s">
        <v>27</v>
      </c>
      <c r="W622" s="2" t="str">
        <f t="shared" si="54"/>
        <v>VNDANYDemurrage</v>
      </c>
    </row>
    <row r="623" spans="1:23" ht="15">
      <c r="A623" s="2" t="str">
        <f>+IF(B623="N","",IF(COUNTIF(B:B,B623)&gt;1,COUNTIF(B$3:B623,B623),""))</f>
        <v/>
      </c>
      <c r="B623" s="2" t="str">
        <f>+IF(F623="Detention",IF(G623&amp;E623='Import Demurrage Detention'!$G$2&amp;'Import Demurrage Detention'!$C$3,"Y","N"),IF(G623&amp;E623='Import Demurrage Detention'!$H$2&amp;'Import Demurrage Detention'!$C$3,"Y","N"))</f>
        <v>N</v>
      </c>
      <c r="C623" s="82" t="s">
        <v>455</v>
      </c>
      <c r="D623" s="82" t="s">
        <v>5394</v>
      </c>
      <c r="E623" s="82" t="s">
        <v>79</v>
      </c>
      <c r="F623" s="82" t="s">
        <v>5236</v>
      </c>
      <c r="G623" s="82" t="s">
        <v>456</v>
      </c>
      <c r="H623" s="83">
        <v>45180</v>
      </c>
      <c r="I623" s="82" t="s">
        <v>87</v>
      </c>
      <c r="J623" s="82" t="s">
        <v>23</v>
      </c>
      <c r="K623" s="82" t="s">
        <v>5244</v>
      </c>
      <c r="L623" s="111" t="s">
        <v>7056</v>
      </c>
      <c r="M623" s="82" t="s">
        <v>7038</v>
      </c>
      <c r="N623" s="82" t="s">
        <v>5495</v>
      </c>
      <c r="O623" s="82" t="s">
        <v>7115</v>
      </c>
      <c r="P623" s="82" t="s">
        <v>7118</v>
      </c>
      <c r="Q623" s="82" t="s">
        <v>431</v>
      </c>
      <c r="R623" s="82" t="s">
        <v>5442</v>
      </c>
      <c r="S623" s="82" t="s">
        <v>27</v>
      </c>
      <c r="T623" s="82" t="s">
        <v>27</v>
      </c>
      <c r="U623" s="82" t="s">
        <v>27</v>
      </c>
      <c r="V623" s="82" t="s">
        <v>27</v>
      </c>
      <c r="W623" s="2" t="str">
        <f t="shared" si="54"/>
        <v>VNDANYDemurrage</v>
      </c>
    </row>
    <row r="624" spans="1:23" ht="15">
      <c r="A624" s="2" t="str">
        <f>+IF(B624="N","",IF(COUNTIF(B:B,B624)&gt;1,COUNTIF(B$3:B624,B624),""))</f>
        <v/>
      </c>
      <c r="B624" s="2" t="str">
        <f>+IF(F624="Detention",IF(G624&amp;E624='Import Demurrage Detention'!$G$2&amp;'Import Demurrage Detention'!$C$3,"Y","N"),IF(G624&amp;E624='Import Demurrage Detention'!$H$2&amp;'Import Demurrage Detention'!$C$3,"Y","N"))</f>
        <v>N</v>
      </c>
      <c r="C624" s="82" t="s">
        <v>455</v>
      </c>
      <c r="D624" s="82" t="s">
        <v>5394</v>
      </c>
      <c r="E624" s="82" t="s">
        <v>79</v>
      </c>
      <c r="F624" s="82" t="s">
        <v>5236</v>
      </c>
      <c r="G624" s="82" t="s">
        <v>459</v>
      </c>
      <c r="H624" s="83">
        <v>45180</v>
      </c>
      <c r="I624" s="82" t="s">
        <v>87</v>
      </c>
      <c r="J624" s="82" t="s">
        <v>23</v>
      </c>
      <c r="K624" s="82" t="s">
        <v>24</v>
      </c>
      <c r="L624" s="111" t="s">
        <v>7056</v>
      </c>
      <c r="M624" s="82" t="s">
        <v>7038</v>
      </c>
      <c r="N624" s="82" t="s">
        <v>7117</v>
      </c>
      <c r="O624" s="82" t="s">
        <v>7115</v>
      </c>
      <c r="P624" s="82" t="s">
        <v>5495</v>
      </c>
      <c r="Q624" s="82" t="s">
        <v>431</v>
      </c>
      <c r="R624" s="82" t="s">
        <v>5440</v>
      </c>
      <c r="S624" s="82" t="s">
        <v>27</v>
      </c>
      <c r="T624" s="82" t="s">
        <v>27</v>
      </c>
      <c r="U624" s="82" t="s">
        <v>27</v>
      </c>
      <c r="V624" s="82" t="s">
        <v>27</v>
      </c>
      <c r="W624" s="2" t="str">
        <f t="shared" si="54"/>
        <v>VNHANYDemurrage</v>
      </c>
    </row>
    <row r="625" spans="1:23" ht="15">
      <c r="A625" s="2" t="str">
        <f>+IF(B625="N","",IF(COUNTIF(B:B,B625)&gt;1,COUNTIF(B$3:B625,B625),""))</f>
        <v/>
      </c>
      <c r="B625" s="2" t="str">
        <f>+IF(F625="Detention",IF(G625&amp;E625='Import Demurrage Detention'!$G$2&amp;'Import Demurrage Detention'!$C$3,"Y","N"),IF(G625&amp;E625='Import Demurrage Detention'!$H$2&amp;'Import Demurrage Detention'!$C$3,"Y","N"))</f>
        <v>N</v>
      </c>
      <c r="C625" s="82" t="s">
        <v>455</v>
      </c>
      <c r="D625" s="82" t="s">
        <v>5394</v>
      </c>
      <c r="E625" s="82" t="s">
        <v>79</v>
      </c>
      <c r="F625" s="82" t="s">
        <v>5236</v>
      </c>
      <c r="G625" s="82" t="s">
        <v>459</v>
      </c>
      <c r="H625" s="83">
        <v>45180</v>
      </c>
      <c r="I625" s="82" t="s">
        <v>87</v>
      </c>
      <c r="J625" s="82" t="s">
        <v>23</v>
      </c>
      <c r="K625" s="82" t="s">
        <v>5244</v>
      </c>
      <c r="L625" s="111" t="s">
        <v>7056</v>
      </c>
      <c r="M625" s="82" t="s">
        <v>7038</v>
      </c>
      <c r="N625" s="82" t="s">
        <v>5495</v>
      </c>
      <c r="O625" s="82" t="s">
        <v>7115</v>
      </c>
      <c r="P625" s="82" t="s">
        <v>7118</v>
      </c>
      <c r="Q625" s="82" t="s">
        <v>431</v>
      </c>
      <c r="R625" s="82" t="s">
        <v>5442</v>
      </c>
      <c r="S625" s="82" t="s">
        <v>27</v>
      </c>
      <c r="T625" s="82" t="s">
        <v>27</v>
      </c>
      <c r="U625" s="82" t="s">
        <v>27</v>
      </c>
      <c r="V625" s="82" t="s">
        <v>27</v>
      </c>
      <c r="W625" s="2" t="str">
        <f t="shared" si="54"/>
        <v>VNHANYDemurrage</v>
      </c>
    </row>
    <row r="626" spans="1:23" ht="15">
      <c r="A626" s="2" t="str">
        <f>+IF(B626="N","",IF(COUNTIF(B:B,B626)&gt;1,COUNTIF(B$3:B626,B626),""))</f>
        <v/>
      </c>
      <c r="B626" s="2" t="str">
        <f>+IF(F626="Detention",IF(G626&amp;E626='Import Demurrage Detention'!$G$2&amp;'Import Demurrage Detention'!$C$3,"Y","N"),IF(G626&amp;E626='Import Demurrage Detention'!$H$2&amp;'Import Demurrage Detention'!$C$3,"Y","N"))</f>
        <v>N</v>
      </c>
      <c r="C626" s="82" t="s">
        <v>455</v>
      </c>
      <c r="D626" s="82" t="s">
        <v>5394</v>
      </c>
      <c r="E626" s="82" t="s">
        <v>79</v>
      </c>
      <c r="F626" s="82" t="s">
        <v>5236</v>
      </c>
      <c r="G626" s="82" t="s">
        <v>457</v>
      </c>
      <c r="H626" s="83">
        <v>45180</v>
      </c>
      <c r="I626" s="82" t="s">
        <v>87</v>
      </c>
      <c r="J626" s="82" t="s">
        <v>23</v>
      </c>
      <c r="K626" s="82" t="s">
        <v>24</v>
      </c>
      <c r="L626" s="111" t="s">
        <v>7056</v>
      </c>
      <c r="M626" s="82" t="s">
        <v>7038</v>
      </c>
      <c r="N626" s="82" t="s">
        <v>7117</v>
      </c>
      <c r="O626" s="82" t="s">
        <v>7115</v>
      </c>
      <c r="P626" s="82" t="s">
        <v>5495</v>
      </c>
      <c r="Q626" s="82" t="s">
        <v>431</v>
      </c>
      <c r="R626" s="82" t="s">
        <v>5440</v>
      </c>
      <c r="S626" s="82" t="s">
        <v>27</v>
      </c>
      <c r="T626" s="82" t="s">
        <v>27</v>
      </c>
      <c r="U626" s="82" t="s">
        <v>27</v>
      </c>
      <c r="V626" s="82" t="s">
        <v>27</v>
      </c>
      <c r="W626" s="2" t="str">
        <f t="shared" si="54"/>
        <v>VNHPHYDemurrage</v>
      </c>
    </row>
    <row r="627" spans="1:23" ht="15">
      <c r="A627" s="2" t="str">
        <f>+IF(B627="N","",IF(COUNTIF(B:B,B627)&gt;1,COUNTIF(B$3:B627,B627),""))</f>
        <v/>
      </c>
      <c r="B627" s="2" t="str">
        <f>+IF(F627="Detention",IF(G627&amp;E627='Import Demurrage Detention'!$G$2&amp;'Import Demurrage Detention'!$C$3,"Y","N"),IF(G627&amp;E627='Import Demurrage Detention'!$H$2&amp;'Import Demurrage Detention'!$C$3,"Y","N"))</f>
        <v>N</v>
      </c>
      <c r="C627" s="82" t="s">
        <v>455</v>
      </c>
      <c r="D627" s="82" t="s">
        <v>5394</v>
      </c>
      <c r="E627" s="82" t="s">
        <v>79</v>
      </c>
      <c r="F627" s="82" t="s">
        <v>5236</v>
      </c>
      <c r="G627" s="82" t="s">
        <v>457</v>
      </c>
      <c r="H627" s="83">
        <v>45180</v>
      </c>
      <c r="I627" s="82" t="s">
        <v>87</v>
      </c>
      <c r="J627" s="82" t="s">
        <v>23</v>
      </c>
      <c r="K627" s="82" t="s">
        <v>5244</v>
      </c>
      <c r="L627" s="111" t="s">
        <v>7056</v>
      </c>
      <c r="M627" s="82" t="s">
        <v>7038</v>
      </c>
      <c r="N627" s="82" t="s">
        <v>5495</v>
      </c>
      <c r="O627" s="82" t="s">
        <v>7115</v>
      </c>
      <c r="P627" s="82" t="s">
        <v>7118</v>
      </c>
      <c r="Q627" s="82" t="s">
        <v>431</v>
      </c>
      <c r="R627" s="82" t="s">
        <v>5442</v>
      </c>
      <c r="S627" s="82" t="s">
        <v>27</v>
      </c>
      <c r="T627" s="82" t="s">
        <v>27</v>
      </c>
      <c r="U627" s="82" t="s">
        <v>27</v>
      </c>
      <c r="V627" s="82" t="s">
        <v>27</v>
      </c>
      <c r="W627" s="2" t="str">
        <f t="shared" si="54"/>
        <v>VNHPHYDemurrage</v>
      </c>
    </row>
    <row r="628" spans="1:23" ht="15">
      <c r="A628" s="2" t="str">
        <f>+IF(B628="N","",IF(COUNTIF(B:B,B628)&gt;1,COUNTIF(B$3:B628,B628),""))</f>
        <v/>
      </c>
      <c r="B628" s="2" t="str">
        <f>+IF(F628="Detention",IF(G628&amp;E628='Import Demurrage Detention'!$G$2&amp;'Import Demurrage Detention'!$C$3,"Y","N"),IF(G628&amp;E628='Import Demurrage Detention'!$H$2&amp;'Import Demurrage Detention'!$C$3,"Y","N"))</f>
        <v>N</v>
      </c>
      <c r="C628" s="82" t="s">
        <v>455</v>
      </c>
      <c r="D628" s="82" t="s">
        <v>5394</v>
      </c>
      <c r="E628" s="82" t="s">
        <v>79</v>
      </c>
      <c r="F628" s="82" t="s">
        <v>5236</v>
      </c>
      <c r="G628" s="82" t="s">
        <v>458</v>
      </c>
      <c r="H628" s="83">
        <v>45180</v>
      </c>
      <c r="I628" s="82" t="s">
        <v>87</v>
      </c>
      <c r="J628" s="82" t="s">
        <v>23</v>
      </c>
      <c r="K628" s="82" t="s">
        <v>24</v>
      </c>
      <c r="L628" s="111" t="s">
        <v>7056</v>
      </c>
      <c r="M628" s="82" t="s">
        <v>7038</v>
      </c>
      <c r="N628" s="82" t="s">
        <v>7117</v>
      </c>
      <c r="O628" s="82" t="s">
        <v>7115</v>
      </c>
      <c r="P628" s="82" t="s">
        <v>5495</v>
      </c>
      <c r="Q628" s="82" t="s">
        <v>431</v>
      </c>
      <c r="R628" s="82" t="s">
        <v>5440</v>
      </c>
      <c r="S628" s="82" t="s">
        <v>27</v>
      </c>
      <c r="T628" s="82" t="s">
        <v>27</v>
      </c>
      <c r="U628" s="3" t="s">
        <v>27</v>
      </c>
      <c r="V628" s="3" t="s">
        <v>27</v>
      </c>
      <c r="W628" s="2" t="str">
        <f t="shared" si="54"/>
        <v>VNSGNYDemurrage</v>
      </c>
    </row>
    <row r="629" spans="1:23" ht="15">
      <c r="A629" s="2" t="str">
        <f>+IF(B629="N","",IF(COUNTIF(B:B,B629)&gt;1,COUNTIF(B$3:B629,B629),""))</f>
        <v/>
      </c>
      <c r="B629" s="2" t="str">
        <f>+IF(F629="Detention",IF(G629&amp;E629='Import Demurrage Detention'!$G$2&amp;'Import Demurrage Detention'!$C$3,"Y","N"),IF(G629&amp;E629='Import Demurrage Detention'!$H$2&amp;'Import Demurrage Detention'!$C$3,"Y","N"))</f>
        <v>N</v>
      </c>
      <c r="C629" s="82" t="s">
        <v>455</v>
      </c>
      <c r="D629" s="82" t="s">
        <v>5394</v>
      </c>
      <c r="E629" s="82" t="s">
        <v>79</v>
      </c>
      <c r="F629" s="82" t="s">
        <v>5236</v>
      </c>
      <c r="G629" s="82" t="s">
        <v>458</v>
      </c>
      <c r="H629" s="83">
        <v>45180</v>
      </c>
      <c r="I629" s="82" t="s">
        <v>87</v>
      </c>
      <c r="J629" s="82" t="s">
        <v>23</v>
      </c>
      <c r="K629" s="82" t="s">
        <v>5244</v>
      </c>
      <c r="L629" s="111" t="s">
        <v>7056</v>
      </c>
      <c r="M629" s="82" t="s">
        <v>7038</v>
      </c>
      <c r="N629" s="82" t="s">
        <v>5495</v>
      </c>
      <c r="O629" s="82" t="s">
        <v>7115</v>
      </c>
      <c r="P629" s="82" t="s">
        <v>7118</v>
      </c>
      <c r="Q629" s="82" t="s">
        <v>431</v>
      </c>
      <c r="R629" s="82" t="s">
        <v>5442</v>
      </c>
      <c r="S629" s="82" t="s">
        <v>27</v>
      </c>
      <c r="T629" s="82" t="s">
        <v>27</v>
      </c>
      <c r="U629" s="3" t="s">
        <v>27</v>
      </c>
      <c r="V629" s="3" t="s">
        <v>27</v>
      </c>
      <c r="W629" s="2" t="str">
        <f t="shared" si="54"/>
        <v>VNSGNYDemurrage</v>
      </c>
    </row>
    <row r="630" spans="1:23" ht="15">
      <c r="A630" s="2" t="str">
        <f>+IF(B630="N","",IF(COUNTIF(B:B,B630)&gt;1,COUNTIF(B$3:B630,B630),""))</f>
        <v/>
      </c>
      <c r="B630" s="2" t="str">
        <f>+IF(F630="Detention",IF(G630&amp;E630='Import Demurrage Detention'!$G$2&amp;'Import Demurrage Detention'!$C$3,"Y","N"),IF(G630&amp;E630='Import Demurrage Detention'!$H$2&amp;'Import Demurrage Detention'!$C$3,"Y","N"))</f>
        <v>N</v>
      </c>
      <c r="C630" s="93" t="s">
        <v>455</v>
      </c>
      <c r="D630" s="93" t="s">
        <v>5394</v>
      </c>
      <c r="E630" s="93" t="s">
        <v>79</v>
      </c>
      <c r="F630" s="93" t="s">
        <v>5236</v>
      </c>
      <c r="G630" s="93" t="s">
        <v>458</v>
      </c>
      <c r="H630" s="4">
        <v>45180</v>
      </c>
      <c r="I630" s="93" t="s">
        <v>72</v>
      </c>
      <c r="J630" s="93" t="s">
        <v>23</v>
      </c>
      <c r="K630" s="94" t="s">
        <v>24</v>
      </c>
      <c r="L630" s="93" t="s">
        <v>7119</v>
      </c>
      <c r="M630" s="93" t="s">
        <v>5456</v>
      </c>
      <c r="N630" s="93" t="s">
        <v>6701</v>
      </c>
      <c r="O630" s="93" t="s">
        <v>7115</v>
      </c>
      <c r="P630" s="93" t="s">
        <v>7121</v>
      </c>
      <c r="Q630" s="93" t="s">
        <v>431</v>
      </c>
      <c r="R630" s="93" t="s">
        <v>5440</v>
      </c>
      <c r="S630" s="93" t="s">
        <v>27</v>
      </c>
      <c r="T630" s="93" t="s">
        <v>27</v>
      </c>
      <c r="U630" s="3" t="s">
        <v>27</v>
      </c>
      <c r="V630" s="3" t="s">
        <v>27</v>
      </c>
      <c r="W630" s="2" t="str">
        <f t="shared" si="54"/>
        <v>VNSGNYDemurrage</v>
      </c>
    </row>
    <row r="631" spans="1:23" ht="15">
      <c r="A631" s="2" t="str">
        <f>+IF(B631="N","",IF(COUNTIF(B:B,B631)&gt;1,COUNTIF(B$3:B631,B631),""))</f>
        <v/>
      </c>
      <c r="B631" s="2" t="str">
        <f>+IF(F631="Detention",IF(G631&amp;E631='Import Demurrage Detention'!$G$2&amp;'Import Demurrage Detention'!$C$3,"Y","N"),IF(G631&amp;E631='Import Demurrage Detention'!$H$2&amp;'Import Demurrage Detention'!$C$3,"Y","N"))</f>
        <v>N</v>
      </c>
      <c r="C631" s="92" t="s">
        <v>455</v>
      </c>
      <c r="D631" s="92" t="s">
        <v>5394</v>
      </c>
      <c r="E631" s="92" t="s">
        <v>79</v>
      </c>
      <c r="F631" s="92" t="s">
        <v>5236</v>
      </c>
      <c r="G631" s="92" t="s">
        <v>458</v>
      </c>
      <c r="H631" s="4">
        <v>45180</v>
      </c>
      <c r="I631" s="93" t="s">
        <v>72</v>
      </c>
      <c r="J631" s="93" t="s">
        <v>23</v>
      </c>
      <c r="K631" s="94" t="s">
        <v>5244</v>
      </c>
      <c r="L631" s="93" t="s">
        <v>7119</v>
      </c>
      <c r="M631" s="93" t="s">
        <v>5456</v>
      </c>
      <c r="N631" s="93" t="s">
        <v>7121</v>
      </c>
      <c r="O631" s="93" t="s">
        <v>7115</v>
      </c>
      <c r="P631" s="93" t="s">
        <v>5393</v>
      </c>
      <c r="Q631" s="93" t="s">
        <v>431</v>
      </c>
      <c r="R631" s="93" t="s">
        <v>5442</v>
      </c>
      <c r="S631" s="93" t="s">
        <v>27</v>
      </c>
      <c r="T631" s="93" t="s">
        <v>27</v>
      </c>
      <c r="U631" s="3" t="s">
        <v>27</v>
      </c>
      <c r="V631" s="3" t="s">
        <v>27</v>
      </c>
      <c r="W631" s="2" t="str">
        <f t="shared" ref="W631:W642" si="55">+G631&amp;E631&amp;F631</f>
        <v>VNSGNYDemurrage</v>
      </c>
    </row>
    <row r="632" spans="1:23" ht="15">
      <c r="A632" s="2" t="str">
        <f>+IF(B632="N","",IF(COUNTIF(B:B,B632)&gt;1,COUNTIF(B$3:B632,B632),""))</f>
        <v/>
      </c>
      <c r="B632" s="2" t="str">
        <f>+IF(F632="Detention",IF(G632&amp;E632='Import Demurrage Detention'!$G$2&amp;'Import Demurrage Detention'!$C$3,"Y","N"),IF(G632&amp;E632='Import Demurrage Detention'!$H$2&amp;'Import Demurrage Detention'!$C$3,"Y","N"))</f>
        <v>N</v>
      </c>
      <c r="C632" s="95" t="s">
        <v>5395</v>
      </c>
      <c r="D632" s="95" t="s">
        <v>5396</v>
      </c>
      <c r="E632" s="96" t="s">
        <v>79</v>
      </c>
      <c r="F632" s="95" t="s">
        <v>5236</v>
      </c>
      <c r="G632" s="95" t="s">
        <v>114</v>
      </c>
      <c r="H632" s="4">
        <v>45180</v>
      </c>
      <c r="I632" s="82" t="s">
        <v>72</v>
      </c>
      <c r="J632" s="96" t="s">
        <v>23</v>
      </c>
      <c r="K632" s="97" t="s">
        <v>28</v>
      </c>
      <c r="L632" s="96" t="s">
        <v>7026</v>
      </c>
      <c r="M632" s="96" t="s">
        <v>82</v>
      </c>
      <c r="N632" s="96" t="s">
        <v>5403</v>
      </c>
      <c r="O632" s="96" t="s">
        <v>98</v>
      </c>
      <c r="P632" s="96" t="s">
        <v>5397</v>
      </c>
      <c r="Q632" s="96" t="s">
        <v>27</v>
      </c>
      <c r="R632" s="96" t="s">
        <v>27</v>
      </c>
      <c r="S632" s="96" t="s">
        <v>27</v>
      </c>
      <c r="T632" s="96" t="s">
        <v>27</v>
      </c>
      <c r="U632" s="96" t="s">
        <v>27</v>
      </c>
      <c r="V632" s="96" t="s">
        <v>27</v>
      </c>
      <c r="W632" s="2" t="str">
        <f t="shared" si="55"/>
        <v>CNNANYDemurrage</v>
      </c>
    </row>
    <row r="633" spans="1:23" ht="15">
      <c r="A633" s="2" t="str">
        <f>+IF(B633="N","",IF(COUNTIF(B:B,B633)&gt;1,COUNTIF(B$3:B633,B633),""))</f>
        <v/>
      </c>
      <c r="B633" s="2" t="str">
        <f>+IF(F633="Detention",IF(G633&amp;E633='Import Demurrage Detention'!$G$2&amp;'Import Demurrage Detention'!$C$3,"Y","N"),IF(G633&amp;E633='Import Demurrage Detention'!$H$2&amp;'Import Demurrage Detention'!$C$3,"Y","N"))</f>
        <v>N</v>
      </c>
      <c r="C633" s="95" t="s">
        <v>5395</v>
      </c>
      <c r="D633" s="95" t="s">
        <v>5396</v>
      </c>
      <c r="E633" s="96" t="s">
        <v>79</v>
      </c>
      <c r="F633" s="95" t="s">
        <v>21</v>
      </c>
      <c r="G633" s="95" t="s">
        <v>114</v>
      </c>
      <c r="H633" s="4">
        <v>44960</v>
      </c>
      <c r="I633" s="96" t="s">
        <v>5276</v>
      </c>
      <c r="J633" s="96" t="s">
        <v>23</v>
      </c>
      <c r="K633" s="97" t="s">
        <v>28</v>
      </c>
      <c r="L633" s="96" t="s">
        <v>7026</v>
      </c>
      <c r="M633" s="96" t="s">
        <v>6746</v>
      </c>
      <c r="N633" s="96" t="s">
        <v>5404</v>
      </c>
      <c r="O633" s="96" t="s">
        <v>5362</v>
      </c>
      <c r="P633" s="96" t="s">
        <v>5401</v>
      </c>
      <c r="Q633" s="96" t="s">
        <v>26</v>
      </c>
      <c r="R633" s="96" t="s">
        <v>5400</v>
      </c>
      <c r="S633" s="96" t="s">
        <v>27</v>
      </c>
      <c r="T633" s="96" t="s">
        <v>27</v>
      </c>
      <c r="U633" s="96" t="s">
        <v>27</v>
      </c>
      <c r="V633" s="96" t="s">
        <v>27</v>
      </c>
      <c r="W633" s="2" t="str">
        <f t="shared" si="55"/>
        <v>CNNANYDetention</v>
      </c>
    </row>
    <row r="634" spans="1:23" ht="15">
      <c r="A634" s="2" t="str">
        <f>+IF(B634="N","",IF(COUNTIF(B:B,B634)&gt;1,COUNTIF(B$3:B634,B634),""))</f>
        <v/>
      </c>
      <c r="B634" s="2" t="str">
        <f>+IF(F634="Detention",IF(G634&amp;E634='Import Demurrage Detention'!$G$2&amp;'Import Demurrage Detention'!$C$3,"Y","N"),IF(G634&amp;E634='Import Demurrage Detention'!$H$2&amp;'Import Demurrage Detention'!$C$3,"Y","N"))</f>
        <v>N</v>
      </c>
      <c r="C634" s="3" t="s">
        <v>455</v>
      </c>
      <c r="D634" s="3" t="s">
        <v>5394</v>
      </c>
      <c r="E634" s="98" t="s">
        <v>79</v>
      </c>
      <c r="F634" s="3" t="s">
        <v>21</v>
      </c>
      <c r="G634" s="3" t="s">
        <v>458</v>
      </c>
      <c r="H634" s="4">
        <v>45180</v>
      </c>
      <c r="I634" s="82" t="s">
        <v>5363</v>
      </c>
      <c r="J634" s="82" t="s">
        <v>65</v>
      </c>
      <c r="K634" s="82" t="s">
        <v>24</v>
      </c>
      <c r="L634" s="82" t="s">
        <v>7119</v>
      </c>
      <c r="M634" s="82" t="s">
        <v>7111</v>
      </c>
      <c r="N634" s="82" t="s">
        <v>7112</v>
      </c>
      <c r="O634" s="82" t="s">
        <v>5294</v>
      </c>
      <c r="P634" s="82" t="s">
        <v>7113</v>
      </c>
      <c r="Q634" s="82" t="s">
        <v>460</v>
      </c>
      <c r="R634" s="82" t="s">
        <v>5439</v>
      </c>
      <c r="S634" s="82" t="s">
        <v>431</v>
      </c>
      <c r="T634" s="82" t="s">
        <v>5440</v>
      </c>
      <c r="U634" s="82" t="s">
        <v>27</v>
      </c>
      <c r="V634" s="82" t="s">
        <v>27</v>
      </c>
      <c r="W634" s="2" t="str">
        <f t="shared" si="55"/>
        <v>VNSGNYDetention</v>
      </c>
    </row>
    <row r="635" spans="1:23" ht="15">
      <c r="A635" s="2" t="str">
        <f>+IF(B635="N","",IF(COUNTIF(B:B,B635)&gt;1,COUNTIF(B$3:B635,B635),""))</f>
        <v/>
      </c>
      <c r="B635" s="2" t="str">
        <f>+IF(F635="Detention",IF(G635&amp;E635='Import Demurrage Detention'!$G$2&amp;'Import Demurrage Detention'!$C$3,"Y","N"),IF(G635&amp;E635='Import Demurrage Detention'!$H$2&amp;'Import Demurrage Detention'!$C$3,"Y","N"))</f>
        <v>N</v>
      </c>
      <c r="C635" s="3" t="s">
        <v>251</v>
      </c>
      <c r="D635" s="3" t="s">
        <v>5312</v>
      </c>
      <c r="E635" s="3" t="s">
        <v>20</v>
      </c>
      <c r="F635" s="3" t="s">
        <v>5236</v>
      </c>
      <c r="G635" s="3" t="s">
        <v>3638</v>
      </c>
      <c r="H635" s="4">
        <v>44972</v>
      </c>
      <c r="I635" s="3" t="s">
        <v>5633</v>
      </c>
      <c r="J635" s="3" t="s">
        <v>23</v>
      </c>
      <c r="K635" s="68" t="s">
        <v>24</v>
      </c>
      <c r="L635" s="3" t="s">
        <v>25</v>
      </c>
      <c r="M635" s="3" t="s">
        <v>7032</v>
      </c>
      <c r="N635" s="3" t="s">
        <v>7031</v>
      </c>
      <c r="O635" s="3" t="s">
        <v>5351</v>
      </c>
      <c r="P635" s="3" t="s">
        <v>5344</v>
      </c>
      <c r="Q635" s="3" t="s">
        <v>5352</v>
      </c>
      <c r="R635" s="3" t="s">
        <v>5353</v>
      </c>
      <c r="S635" s="3" t="s">
        <v>408</v>
      </c>
      <c r="T635" s="3" t="s">
        <v>5354</v>
      </c>
      <c r="U635" s="3" t="s">
        <v>27</v>
      </c>
      <c r="V635" s="3" t="s">
        <v>27</v>
      </c>
      <c r="W635" s="2" t="str">
        <f t="shared" si="55"/>
        <v>ITADINDemurrage</v>
      </c>
    </row>
    <row r="636" spans="1:23" ht="15">
      <c r="A636" s="2" t="str">
        <f>+IF(B636="N","",IF(COUNTIF(B:B,B636)&gt;1,COUNTIF(B$3:B636,B636),""))</f>
        <v/>
      </c>
      <c r="B636" s="2" t="str">
        <f>+IF(F636="Detention",IF(G636&amp;E636='Import Demurrage Detention'!$G$2&amp;'Import Demurrage Detention'!$C$3,"Y","N"),IF(G636&amp;E636='Import Demurrage Detention'!$H$2&amp;'Import Demurrage Detention'!$C$3,"Y","N"))</f>
        <v>N</v>
      </c>
      <c r="C636" s="3" t="s">
        <v>251</v>
      </c>
      <c r="D636" s="3" t="s">
        <v>5312</v>
      </c>
      <c r="E636" s="3" t="s">
        <v>20</v>
      </c>
      <c r="F636" s="3" t="s">
        <v>5236</v>
      </c>
      <c r="G636" s="3" t="s">
        <v>3638</v>
      </c>
      <c r="H636" s="4">
        <v>44972</v>
      </c>
      <c r="I636" s="3" t="s">
        <v>5633</v>
      </c>
      <c r="J636" s="3" t="s">
        <v>23</v>
      </c>
      <c r="K636" s="68" t="s">
        <v>5244</v>
      </c>
      <c r="L636" s="3" t="s">
        <v>25</v>
      </c>
      <c r="M636" s="3" t="s">
        <v>7032</v>
      </c>
      <c r="N636" s="3" t="s">
        <v>5344</v>
      </c>
      <c r="O636" s="3" t="s">
        <v>5351</v>
      </c>
      <c r="P636" s="3" t="s">
        <v>5317</v>
      </c>
      <c r="Q636" s="3" t="s">
        <v>5352</v>
      </c>
      <c r="R636" s="3" t="s">
        <v>5356</v>
      </c>
      <c r="S636" s="3" t="s">
        <v>408</v>
      </c>
      <c r="T636" s="3" t="s">
        <v>5357</v>
      </c>
      <c r="U636" s="3" t="s">
        <v>27</v>
      </c>
      <c r="V636" s="3" t="s">
        <v>27</v>
      </c>
      <c r="W636" s="2" t="str">
        <f t="shared" si="55"/>
        <v>ITADINDemurrage</v>
      </c>
    </row>
    <row r="637" spans="1:23" ht="15">
      <c r="A637" s="2" t="str">
        <f>+IF(B637="N","",IF(COUNTIF(B:B,B637)&gt;1,COUNTIF(B$3:B637,B637),""))</f>
        <v/>
      </c>
      <c r="B637" s="2" t="str">
        <f>+IF(F637="Detention",IF(G637&amp;E637='Import Demurrage Detention'!$G$2&amp;'Import Demurrage Detention'!$C$3,"Y","N"),IF(G637&amp;E637='Import Demurrage Detention'!$H$2&amp;'Import Demurrage Detention'!$C$3,"Y","N"))</f>
        <v>N</v>
      </c>
      <c r="C637" s="3" t="s">
        <v>251</v>
      </c>
      <c r="D637" s="3" t="s">
        <v>5312</v>
      </c>
      <c r="E637" s="3" t="s">
        <v>20</v>
      </c>
      <c r="F637" s="3" t="s">
        <v>5236</v>
      </c>
      <c r="G637" s="3" t="s">
        <v>3639</v>
      </c>
      <c r="H637" s="4">
        <v>44972</v>
      </c>
      <c r="I637" s="3" t="s">
        <v>5299</v>
      </c>
      <c r="J637" s="3" t="s">
        <v>23</v>
      </c>
      <c r="K637" s="68" t="s">
        <v>24</v>
      </c>
      <c r="L637" s="3" t="s">
        <v>25</v>
      </c>
      <c r="M637" s="3" t="s">
        <v>5349</v>
      </c>
      <c r="N637" s="3" t="s">
        <v>5350</v>
      </c>
      <c r="O637" s="3" t="s">
        <v>5351</v>
      </c>
      <c r="P637" s="3" t="s">
        <v>5327</v>
      </c>
      <c r="Q637" s="3" t="s">
        <v>5352</v>
      </c>
      <c r="R637" s="3" t="s">
        <v>5353</v>
      </c>
      <c r="S637" s="3" t="s">
        <v>408</v>
      </c>
      <c r="T637" s="3" t="s">
        <v>5354</v>
      </c>
      <c r="U637" s="3" t="s">
        <v>27</v>
      </c>
      <c r="V637" s="3" t="s">
        <v>27</v>
      </c>
      <c r="W637" s="2" t="str">
        <f t="shared" si="55"/>
        <v>ITCTANDemurrage</v>
      </c>
    </row>
    <row r="638" spans="1:23" ht="15">
      <c r="A638" s="2" t="str">
        <f>+IF(B638="N","",IF(COUNTIF(B:B,B638)&gt;1,COUNTIF(B$3:B638,B638),""))</f>
        <v/>
      </c>
      <c r="B638" s="2" t="str">
        <f>+IF(F638="Detention",IF(G638&amp;E638='Import Demurrage Detention'!$G$2&amp;'Import Demurrage Detention'!$C$3,"Y","N"),IF(G638&amp;E638='Import Demurrage Detention'!$H$2&amp;'Import Demurrage Detention'!$C$3,"Y","N"))</f>
        <v>N</v>
      </c>
      <c r="C638" s="3" t="s">
        <v>251</v>
      </c>
      <c r="D638" s="3" t="s">
        <v>5312</v>
      </c>
      <c r="E638" s="3" t="s">
        <v>20</v>
      </c>
      <c r="F638" s="3" t="s">
        <v>5236</v>
      </c>
      <c r="G638" s="3" t="s">
        <v>3639</v>
      </c>
      <c r="H638" s="4">
        <v>44972</v>
      </c>
      <c r="I638" s="3" t="s">
        <v>5299</v>
      </c>
      <c r="J638" s="3" t="s">
        <v>23</v>
      </c>
      <c r="K638" s="68" t="s">
        <v>5244</v>
      </c>
      <c r="L638" s="3" t="s">
        <v>25</v>
      </c>
      <c r="M638" s="3" t="s">
        <v>5349</v>
      </c>
      <c r="N638" s="3" t="s">
        <v>5355</v>
      </c>
      <c r="O638" s="3" t="s">
        <v>5351</v>
      </c>
      <c r="P638" s="3" t="s">
        <v>5329</v>
      </c>
      <c r="Q638" s="3" t="s">
        <v>5352</v>
      </c>
      <c r="R638" s="3" t="s">
        <v>5356</v>
      </c>
      <c r="S638" s="3" t="s">
        <v>408</v>
      </c>
      <c r="T638" s="3" t="s">
        <v>5357</v>
      </c>
      <c r="U638" s="3" t="s">
        <v>27</v>
      </c>
      <c r="V638" s="3" t="s">
        <v>27</v>
      </c>
      <c r="W638" s="2" t="str">
        <f t="shared" si="55"/>
        <v>ITCTANDemurrage</v>
      </c>
    </row>
    <row r="639" spans="1:23" ht="15">
      <c r="A639" s="2" t="str">
        <f>+IF(B639="N","",IF(COUNTIF(B:B,B639)&gt;1,COUNTIF(B$3:B639,B639),""))</f>
        <v/>
      </c>
      <c r="B639" s="2" t="str">
        <f>+IF(F639="Detention",IF(G639&amp;E639='Import Demurrage Detention'!$G$2&amp;'Import Demurrage Detention'!$C$3,"Y","N"),IF(G639&amp;E639='Import Demurrage Detention'!$H$2&amp;'Import Demurrage Detention'!$C$3,"Y","N"))</f>
        <v>N</v>
      </c>
      <c r="C639" s="3" t="s">
        <v>251</v>
      </c>
      <c r="D639" s="3" t="s">
        <v>5312</v>
      </c>
      <c r="E639" s="3" t="s">
        <v>20</v>
      </c>
      <c r="F639" s="3" t="s">
        <v>5236</v>
      </c>
      <c r="G639" s="3" t="s">
        <v>7033</v>
      </c>
      <c r="H639" s="4">
        <v>44972</v>
      </c>
      <c r="I639" s="3" t="s">
        <v>5299</v>
      </c>
      <c r="J639" s="3" t="s">
        <v>23</v>
      </c>
      <c r="K639" s="68" t="s">
        <v>24</v>
      </c>
      <c r="L639" s="3" t="s">
        <v>25</v>
      </c>
      <c r="M639" s="3" t="s">
        <v>5349</v>
      </c>
      <c r="N639" s="3" t="s">
        <v>5350</v>
      </c>
      <c r="O639" s="3" t="s">
        <v>5351</v>
      </c>
      <c r="P639" s="3" t="s">
        <v>5327</v>
      </c>
      <c r="Q639" s="3" t="s">
        <v>5352</v>
      </c>
      <c r="R639" s="3" t="s">
        <v>5353</v>
      </c>
      <c r="S639" s="3" t="s">
        <v>408</v>
      </c>
      <c r="T639" s="3" t="s">
        <v>5354</v>
      </c>
      <c r="U639" s="3" t="s">
        <v>27</v>
      </c>
      <c r="V639" s="3" t="s">
        <v>27</v>
      </c>
      <c r="W639" s="2" t="str">
        <f t="shared" si="55"/>
        <v>ITGOATMNDemurrage</v>
      </c>
    </row>
    <row r="640" spans="1:23" ht="15">
      <c r="A640" s="2" t="str">
        <f>+IF(B640="N","",IF(COUNTIF(B:B,B640)&gt;1,COUNTIF(B$3:B640,B640),""))</f>
        <v/>
      </c>
      <c r="B640" s="2" t="str">
        <f>+IF(F640="Detention",IF(G640&amp;E640='Import Demurrage Detention'!$G$2&amp;'Import Demurrage Detention'!$C$3,"Y","N"),IF(G640&amp;E640='Import Demurrage Detention'!$H$2&amp;'Import Demurrage Detention'!$C$3,"Y","N"))</f>
        <v>N</v>
      </c>
      <c r="C640" s="3" t="s">
        <v>251</v>
      </c>
      <c r="D640" s="3" t="s">
        <v>5312</v>
      </c>
      <c r="E640" s="3" t="s">
        <v>20</v>
      </c>
      <c r="F640" s="3" t="s">
        <v>5236</v>
      </c>
      <c r="G640" s="3" t="s">
        <v>7033</v>
      </c>
      <c r="H640" s="4">
        <v>44972</v>
      </c>
      <c r="I640" s="3" t="s">
        <v>5299</v>
      </c>
      <c r="J640" s="3" t="s">
        <v>23</v>
      </c>
      <c r="K640" s="68" t="s">
        <v>5244</v>
      </c>
      <c r="L640" s="3" t="s">
        <v>25</v>
      </c>
      <c r="M640" s="3" t="s">
        <v>5349</v>
      </c>
      <c r="N640" s="3" t="s">
        <v>5355</v>
      </c>
      <c r="O640" s="3" t="s">
        <v>5351</v>
      </c>
      <c r="P640" s="3" t="s">
        <v>5329</v>
      </c>
      <c r="Q640" s="3" t="s">
        <v>5352</v>
      </c>
      <c r="R640" s="3" t="s">
        <v>5356</v>
      </c>
      <c r="S640" s="3" t="s">
        <v>408</v>
      </c>
      <c r="T640" s="3" t="s">
        <v>5357</v>
      </c>
      <c r="U640" s="3" t="s">
        <v>27</v>
      </c>
      <c r="V640" s="3" t="s">
        <v>27</v>
      </c>
      <c r="W640" s="2" t="str">
        <f t="shared" si="55"/>
        <v>ITGOATMNDemurrage</v>
      </c>
    </row>
    <row r="641" spans="1:23" ht="15">
      <c r="A641" s="2" t="str">
        <f>+IF(B641="N","",IF(COUNTIF(B:B,B641)&gt;1,COUNTIF(B$3:B641,B641),""))</f>
        <v/>
      </c>
      <c r="B641" s="2" t="str">
        <f>+IF(F641="Detention",IF(G641&amp;E641='Import Demurrage Detention'!$G$2&amp;'Import Demurrage Detention'!$C$3,"Y","N"),IF(G641&amp;E641='Import Demurrage Detention'!$H$2&amp;'Import Demurrage Detention'!$C$3,"Y","N"))</f>
        <v>N</v>
      </c>
      <c r="C641" s="3" t="s">
        <v>455</v>
      </c>
      <c r="D641" s="3" t="s">
        <v>5394</v>
      </c>
      <c r="E641" s="3" t="s">
        <v>20</v>
      </c>
      <c r="F641" s="3" t="s">
        <v>5236</v>
      </c>
      <c r="G641" s="3" t="s">
        <v>4735</v>
      </c>
      <c r="H641" s="4">
        <v>45180</v>
      </c>
      <c r="I641" s="82" t="s">
        <v>165</v>
      </c>
      <c r="J641" s="82" t="s">
        <v>23</v>
      </c>
      <c r="K641" s="82" t="s">
        <v>24</v>
      </c>
      <c r="L641" s="82" t="s">
        <v>25</v>
      </c>
      <c r="M641" s="82" t="s">
        <v>222</v>
      </c>
      <c r="N641" s="82" t="s">
        <v>7112</v>
      </c>
      <c r="O641" s="82" t="s">
        <v>195</v>
      </c>
      <c r="P641" s="82" t="s">
        <v>7113</v>
      </c>
      <c r="Q641" s="82" t="s">
        <v>7115</v>
      </c>
      <c r="R641" s="82" t="s">
        <v>5439</v>
      </c>
      <c r="S641" s="82" t="s">
        <v>431</v>
      </c>
      <c r="T641" s="82" t="s">
        <v>5440</v>
      </c>
      <c r="U641" s="82" t="s">
        <v>27</v>
      </c>
      <c r="V641" s="82" t="s">
        <v>27</v>
      </c>
      <c r="W641" s="2" t="str">
        <f t="shared" si="55"/>
        <v>VNQNNNDemurrage</v>
      </c>
    </row>
    <row r="642" spans="1:23" ht="15">
      <c r="A642" s="2" t="str">
        <f>+IF(B642="N","",IF(COUNTIF(B:B,B642)&gt;1,COUNTIF(B$3:B642,B642),""))</f>
        <v/>
      </c>
      <c r="B642" s="2" t="str">
        <f>+IF(F642="Detention",IF(G642&amp;E642='Import Demurrage Detention'!$G$2&amp;'Import Demurrage Detention'!$C$3,"Y","N"),IF(G642&amp;E642='Import Demurrage Detention'!$H$2&amp;'Import Demurrage Detention'!$C$3,"Y","N"))</f>
        <v>N</v>
      </c>
      <c r="C642" s="3" t="s">
        <v>455</v>
      </c>
      <c r="D642" s="3" t="s">
        <v>5394</v>
      </c>
      <c r="E642" s="3" t="s">
        <v>20</v>
      </c>
      <c r="F642" s="3" t="s">
        <v>5236</v>
      </c>
      <c r="G642" s="3" t="s">
        <v>4735</v>
      </c>
      <c r="H642" s="4">
        <v>45180</v>
      </c>
      <c r="I642" s="82" t="s">
        <v>165</v>
      </c>
      <c r="J642" s="82" t="s">
        <v>23</v>
      </c>
      <c r="K642" s="82" t="s">
        <v>5244</v>
      </c>
      <c r="L642" s="82" t="s">
        <v>25</v>
      </c>
      <c r="M642" s="82" t="s">
        <v>222</v>
      </c>
      <c r="N642" s="82" t="s">
        <v>7114</v>
      </c>
      <c r="O642" s="82" t="s">
        <v>195</v>
      </c>
      <c r="P642" s="82" t="s">
        <v>5439</v>
      </c>
      <c r="Q642" s="82" t="s">
        <v>7115</v>
      </c>
      <c r="R642" s="82" t="s">
        <v>5441</v>
      </c>
      <c r="S642" s="82" t="s">
        <v>431</v>
      </c>
      <c r="T642" s="82" t="s">
        <v>5442</v>
      </c>
      <c r="U642" s="82" t="s">
        <v>27</v>
      </c>
      <c r="V642" s="82" t="s">
        <v>27</v>
      </c>
      <c r="W642" s="2" t="str">
        <f t="shared" si="55"/>
        <v>VNQNNNDemurrage</v>
      </c>
    </row>
    <row r="643" spans="1:23" ht="15">
      <c r="A643" s="2" t="str">
        <f>+IF(B643="N","",IF(COUNTIF(B:B,B643)&gt;1,COUNTIF(B$3:B643,B643),""))</f>
        <v/>
      </c>
      <c r="B643" s="2" t="str">
        <f>+IF(F643="Detention",IF(G643&amp;E643='Import Demurrage Detention'!$G$2&amp;'Import Demurrage Detention'!$C$3,"Y","N"),IF(G643&amp;E643='Import Demurrage Detention'!$H$2&amp;'Import Demurrage Detention'!$C$3,"Y","N"))</f>
        <v>N</v>
      </c>
      <c r="C643" s="82" t="s">
        <v>455</v>
      </c>
      <c r="D643" s="82" t="s">
        <v>5394</v>
      </c>
      <c r="E643" s="82" t="s">
        <v>79</v>
      </c>
      <c r="F643" s="82" t="s">
        <v>5236</v>
      </c>
      <c r="G643" s="82" t="s">
        <v>4735</v>
      </c>
      <c r="H643" s="83">
        <v>45180</v>
      </c>
      <c r="I643" s="82" t="s">
        <v>87</v>
      </c>
      <c r="J643" s="82" t="s">
        <v>23</v>
      </c>
      <c r="K643" s="82" t="s">
        <v>24</v>
      </c>
      <c r="L643" s="111" t="s">
        <v>7056</v>
      </c>
      <c r="M643" s="82" t="s">
        <v>7038</v>
      </c>
      <c r="N643" s="82" t="s">
        <v>7117</v>
      </c>
      <c r="O643" s="82" t="s">
        <v>7115</v>
      </c>
      <c r="P643" s="82" t="s">
        <v>5495</v>
      </c>
      <c r="Q643" s="82" t="s">
        <v>431</v>
      </c>
      <c r="R643" s="82" t="s">
        <v>5440</v>
      </c>
      <c r="S643" s="82" t="s">
        <v>27</v>
      </c>
      <c r="T643" s="82" t="s">
        <v>27</v>
      </c>
      <c r="U643" s="3" t="s">
        <v>27</v>
      </c>
      <c r="V643" s="3" t="s">
        <v>27</v>
      </c>
      <c r="W643" s="2" t="str">
        <f t="shared" ref="W643:W693" si="56">+G643&amp;E643&amp;F643</f>
        <v>VNQNNYDemurrage</v>
      </c>
    </row>
    <row r="644" spans="1:23" ht="15">
      <c r="A644" s="2" t="str">
        <f>+IF(B644="N","",IF(COUNTIF(B:B,B644)&gt;1,COUNTIF(B$3:B644,B644),""))</f>
        <v/>
      </c>
      <c r="B644" s="2" t="str">
        <f>+IF(F644="Detention",IF(G644&amp;E644='Import Demurrage Detention'!$G$2&amp;'Import Demurrage Detention'!$C$3,"Y","N"),IF(G644&amp;E644='Import Demurrage Detention'!$H$2&amp;'Import Demurrage Detention'!$C$3,"Y","N"))</f>
        <v>N</v>
      </c>
      <c r="C644" s="82" t="s">
        <v>455</v>
      </c>
      <c r="D644" s="82" t="s">
        <v>5394</v>
      </c>
      <c r="E644" s="82" t="s">
        <v>79</v>
      </c>
      <c r="F644" s="82" t="s">
        <v>5236</v>
      </c>
      <c r="G644" s="82" t="s">
        <v>4735</v>
      </c>
      <c r="H644" s="83">
        <v>45180</v>
      </c>
      <c r="I644" s="82" t="s">
        <v>87</v>
      </c>
      <c r="J644" s="82" t="s">
        <v>23</v>
      </c>
      <c r="K644" s="82" t="s">
        <v>5244</v>
      </c>
      <c r="L644" s="111" t="s">
        <v>7056</v>
      </c>
      <c r="M644" s="82" t="s">
        <v>7038</v>
      </c>
      <c r="N644" s="82" t="s">
        <v>5495</v>
      </c>
      <c r="O644" s="82" t="s">
        <v>7115</v>
      </c>
      <c r="P644" s="82" t="s">
        <v>7118</v>
      </c>
      <c r="Q644" s="82" t="s">
        <v>431</v>
      </c>
      <c r="R644" s="82" t="s">
        <v>5442</v>
      </c>
      <c r="S644" s="82" t="s">
        <v>27</v>
      </c>
      <c r="T644" s="82" t="s">
        <v>27</v>
      </c>
      <c r="U644" s="3" t="s">
        <v>27</v>
      </c>
      <c r="V644" s="3" t="s">
        <v>27</v>
      </c>
      <c r="W644" s="2" t="str">
        <f t="shared" si="56"/>
        <v>VNQNNYDemurrage</v>
      </c>
    </row>
    <row r="645" spans="1:23" ht="15">
      <c r="A645" s="2" t="str">
        <f>+IF(B645="N","",IF(COUNTIF(B:B,B645)&gt;1,COUNTIF(B$3:B645,B645),""))</f>
        <v/>
      </c>
      <c r="B645" s="2" t="str">
        <f>+IF(F645="Detention",IF(G645&amp;E645='Import Demurrage Detention'!$G$2&amp;'Import Demurrage Detention'!$C$3,"Y","N"),IF(G645&amp;E645='Import Demurrage Detention'!$H$2&amp;'Import Demurrage Detention'!$C$3,"Y","N"))</f>
        <v>N</v>
      </c>
      <c r="C645" s="82" t="s">
        <v>455</v>
      </c>
      <c r="D645" s="82" t="s">
        <v>5394</v>
      </c>
      <c r="E645" s="82" t="s">
        <v>79</v>
      </c>
      <c r="F645" s="82" t="s">
        <v>5236</v>
      </c>
      <c r="G645" s="82" t="s">
        <v>4735</v>
      </c>
      <c r="H645" s="83">
        <v>45180</v>
      </c>
      <c r="I645" s="82" t="s">
        <v>87</v>
      </c>
      <c r="J645" s="82" t="s">
        <v>7116</v>
      </c>
      <c r="K645" s="82" t="s">
        <v>24</v>
      </c>
      <c r="L645" s="82" t="s">
        <v>7021</v>
      </c>
      <c r="M645" s="82" t="s">
        <v>7038</v>
      </c>
      <c r="N645" s="82" t="s">
        <v>7117</v>
      </c>
      <c r="O645" s="82" t="s">
        <v>7115</v>
      </c>
      <c r="P645" s="82" t="s">
        <v>5495</v>
      </c>
      <c r="Q645" s="82" t="s">
        <v>431</v>
      </c>
      <c r="R645" s="82" t="s">
        <v>5440</v>
      </c>
      <c r="S645" s="82" t="s">
        <v>27</v>
      </c>
      <c r="T645" s="82" t="s">
        <v>27</v>
      </c>
      <c r="U645" s="82" t="s">
        <v>27</v>
      </c>
      <c r="V645" s="82" t="s">
        <v>27</v>
      </c>
      <c r="W645" s="2" t="str">
        <f t="shared" si="56"/>
        <v>VNQNNYDemurrage</v>
      </c>
    </row>
    <row r="646" spans="1:23" ht="15">
      <c r="A646" s="2" t="str">
        <f>+IF(B646="N","",IF(COUNTIF(B:B,B646)&gt;1,COUNTIF(B$3:B646,B646),""))</f>
        <v/>
      </c>
      <c r="B646" s="2" t="str">
        <f>+IF(F646="Detention",IF(G646&amp;E646='Import Demurrage Detention'!$G$2&amp;'Import Demurrage Detention'!$C$3,"Y","N"),IF(G646&amp;E646='Import Demurrage Detention'!$H$2&amp;'Import Demurrage Detention'!$C$3,"Y","N"))</f>
        <v>N</v>
      </c>
      <c r="C646" s="82" t="s">
        <v>455</v>
      </c>
      <c r="D646" s="82" t="s">
        <v>5394</v>
      </c>
      <c r="E646" s="82" t="s">
        <v>79</v>
      </c>
      <c r="F646" s="82" t="s">
        <v>5236</v>
      </c>
      <c r="G646" s="82" t="s">
        <v>4735</v>
      </c>
      <c r="H646" s="83">
        <v>45180</v>
      </c>
      <c r="I646" s="82" t="s">
        <v>87</v>
      </c>
      <c r="J646" s="82" t="s">
        <v>7116</v>
      </c>
      <c r="K646" s="82" t="s">
        <v>5244</v>
      </c>
      <c r="L646" s="82" t="s">
        <v>7021</v>
      </c>
      <c r="M646" s="82" t="s">
        <v>7038</v>
      </c>
      <c r="N646" s="82" t="s">
        <v>5495</v>
      </c>
      <c r="O646" s="82" t="s">
        <v>7115</v>
      </c>
      <c r="P646" s="82" t="s">
        <v>7118</v>
      </c>
      <c r="Q646" s="82" t="s">
        <v>431</v>
      </c>
      <c r="R646" s="82" t="s">
        <v>5442</v>
      </c>
      <c r="S646" s="82" t="s">
        <v>27</v>
      </c>
      <c r="T646" s="82" t="s">
        <v>27</v>
      </c>
      <c r="U646" s="82" t="s">
        <v>27</v>
      </c>
      <c r="V646" s="82" t="s">
        <v>27</v>
      </c>
      <c r="W646" s="2" t="str">
        <f t="shared" si="56"/>
        <v>VNQNNYDemurrage</v>
      </c>
    </row>
    <row r="647" spans="1:23" ht="15">
      <c r="A647" s="2" t="str">
        <f>+IF(B647="N","",IF(COUNTIF(B:B,B647)&gt;1,COUNTIF(B$3:B647,B647),""))</f>
        <v/>
      </c>
      <c r="B647" s="2" t="str">
        <f>+IF(F647="Detention",IF(G647&amp;E647='Import Demurrage Detention'!$G$2&amp;'Import Demurrage Detention'!$C$3,"Y","N"),IF(G647&amp;E647='Import Demurrage Detention'!$H$2&amp;'Import Demurrage Detention'!$C$3,"Y","N"))</f>
        <v>N</v>
      </c>
      <c r="C647" s="82" t="s">
        <v>455</v>
      </c>
      <c r="D647" s="82" t="s">
        <v>5394</v>
      </c>
      <c r="E647" s="82" t="s">
        <v>79</v>
      </c>
      <c r="F647" s="82" t="s">
        <v>5236</v>
      </c>
      <c r="G647" s="82" t="s">
        <v>4735</v>
      </c>
      <c r="H647" s="83">
        <v>45180</v>
      </c>
      <c r="I647" s="82" t="s">
        <v>87</v>
      </c>
      <c r="J647" s="82" t="s">
        <v>23</v>
      </c>
      <c r="K647" s="91" t="s">
        <v>24</v>
      </c>
      <c r="L647" s="82" t="s">
        <v>7022</v>
      </c>
      <c r="M647" s="82" t="s">
        <v>7038</v>
      </c>
      <c r="N647" s="82" t="s">
        <v>7117</v>
      </c>
      <c r="O647" s="82" t="s">
        <v>7115</v>
      </c>
      <c r="P647" s="82" t="s">
        <v>5495</v>
      </c>
      <c r="Q647" s="82" t="s">
        <v>431</v>
      </c>
      <c r="R647" s="82" t="s">
        <v>5440</v>
      </c>
      <c r="S647" s="82" t="s">
        <v>27</v>
      </c>
      <c r="T647" s="82" t="s">
        <v>27</v>
      </c>
      <c r="U647" s="82" t="s">
        <v>27</v>
      </c>
      <c r="V647" s="3" t="s">
        <v>27</v>
      </c>
      <c r="W647" s="2" t="str">
        <f t="shared" si="56"/>
        <v>VNQNNYDemurrage</v>
      </c>
    </row>
    <row r="648" spans="1:23" ht="15">
      <c r="A648" s="2" t="str">
        <f>+IF(B648="N","",IF(COUNTIF(B:B,B648)&gt;1,COUNTIF(B$3:B648,B648),""))</f>
        <v/>
      </c>
      <c r="B648" s="2" t="str">
        <f>+IF(F648="Detention",IF(G648&amp;E648='Import Demurrage Detention'!$G$2&amp;'Import Demurrage Detention'!$C$3,"Y","N"),IF(G648&amp;E648='Import Demurrage Detention'!$H$2&amp;'Import Demurrage Detention'!$C$3,"Y","N"))</f>
        <v>N</v>
      </c>
      <c r="C648" s="82" t="s">
        <v>455</v>
      </c>
      <c r="D648" s="82" t="s">
        <v>5394</v>
      </c>
      <c r="E648" s="82" t="s">
        <v>79</v>
      </c>
      <c r="F648" s="82" t="s">
        <v>5236</v>
      </c>
      <c r="G648" s="82" t="s">
        <v>4735</v>
      </c>
      <c r="H648" s="83">
        <v>45180</v>
      </c>
      <c r="I648" s="82" t="s">
        <v>87</v>
      </c>
      <c r="J648" s="82" t="s">
        <v>23</v>
      </c>
      <c r="K648" s="91" t="s">
        <v>5244</v>
      </c>
      <c r="L648" s="82" t="s">
        <v>7022</v>
      </c>
      <c r="M648" s="82" t="s">
        <v>7038</v>
      </c>
      <c r="N648" s="82" t="s">
        <v>5495</v>
      </c>
      <c r="O648" s="82" t="s">
        <v>7115</v>
      </c>
      <c r="P648" s="82" t="s">
        <v>7118</v>
      </c>
      <c r="Q648" s="82" t="s">
        <v>431</v>
      </c>
      <c r="R648" s="82" t="s">
        <v>5442</v>
      </c>
      <c r="S648" s="82" t="s">
        <v>27</v>
      </c>
      <c r="T648" s="82" t="s">
        <v>27</v>
      </c>
      <c r="U648" s="82" t="s">
        <v>27</v>
      </c>
      <c r="V648" s="3" t="s">
        <v>27</v>
      </c>
      <c r="W648" s="2" t="str">
        <f t="shared" si="56"/>
        <v>VNQNNYDemurrage</v>
      </c>
    </row>
    <row r="649" spans="1:23" ht="15">
      <c r="A649" s="2" t="str">
        <f>+IF(B649="N","",IF(COUNTIF(B:B,B649)&gt;1,COUNTIF(B$3:B649,B649),""))</f>
        <v/>
      </c>
      <c r="B649" s="2" t="str">
        <f>+IF(F649="Detention",IF(G649&amp;E649='Import Demurrage Detention'!$G$2&amp;'Import Demurrage Detention'!$C$3,"Y","N"),IF(G649&amp;E649='Import Demurrage Detention'!$H$2&amp;'Import Demurrage Detention'!$C$3,"Y","N"))</f>
        <v>N</v>
      </c>
      <c r="C649" s="82" t="s">
        <v>255</v>
      </c>
      <c r="D649" s="82" t="s">
        <v>5420</v>
      </c>
      <c r="E649" s="82" t="s">
        <v>79</v>
      </c>
      <c r="F649" s="82" t="s">
        <v>5236</v>
      </c>
      <c r="G649" s="82" t="s">
        <v>260</v>
      </c>
      <c r="H649" s="83">
        <v>44989</v>
      </c>
      <c r="I649" s="82" t="s">
        <v>87</v>
      </c>
      <c r="J649" s="82" t="s">
        <v>23</v>
      </c>
      <c r="K649" s="82" t="s">
        <v>24</v>
      </c>
      <c r="L649" s="82" t="s">
        <v>7036</v>
      </c>
      <c r="M649" s="82" t="s">
        <v>196</v>
      </c>
      <c r="N649" s="82" t="s">
        <v>5421</v>
      </c>
      <c r="O649" s="82" t="s">
        <v>73</v>
      </c>
      <c r="P649" s="82" t="s">
        <v>5422</v>
      </c>
      <c r="Q649" s="96" t="s">
        <v>27</v>
      </c>
      <c r="R649" s="96" t="s">
        <v>27</v>
      </c>
      <c r="S649" s="96" t="s">
        <v>27</v>
      </c>
      <c r="T649" s="96" t="s">
        <v>27</v>
      </c>
      <c r="U649" s="96" t="s">
        <v>27</v>
      </c>
      <c r="V649" s="96" t="s">
        <v>27</v>
      </c>
      <c r="W649" s="2" t="str">
        <f t="shared" si="56"/>
        <v>JPHIJYDemurrage</v>
      </c>
    </row>
    <row r="650" spans="1:23" ht="15">
      <c r="A650" s="2" t="str">
        <f>+IF(B650="N","",IF(COUNTIF(B:B,B650)&gt;1,COUNTIF(B$3:B650,B650),""))</f>
        <v/>
      </c>
      <c r="B650" s="2" t="str">
        <f>+IF(F650="Detention",IF(G650&amp;E650='Import Demurrage Detention'!$G$2&amp;'Import Demurrage Detention'!$C$3,"Y","N"),IF(G650&amp;E650='Import Demurrage Detention'!$H$2&amp;'Import Demurrage Detention'!$C$3,"Y","N"))</f>
        <v>N</v>
      </c>
      <c r="C650" s="82" t="s">
        <v>255</v>
      </c>
      <c r="D650" s="82" t="s">
        <v>5420</v>
      </c>
      <c r="E650" s="82" t="s">
        <v>79</v>
      </c>
      <c r="F650" s="82" t="s">
        <v>5236</v>
      </c>
      <c r="G650" s="82" t="s">
        <v>260</v>
      </c>
      <c r="H650" s="83">
        <v>44989</v>
      </c>
      <c r="I650" s="82" t="s">
        <v>87</v>
      </c>
      <c r="J650" s="82" t="s">
        <v>23</v>
      </c>
      <c r="K650" s="82" t="s">
        <v>28</v>
      </c>
      <c r="L650" s="82" t="s">
        <v>7036</v>
      </c>
      <c r="M650" s="82" t="s">
        <v>196</v>
      </c>
      <c r="N650" s="82" t="s">
        <v>5423</v>
      </c>
      <c r="O650" s="82" t="s">
        <v>73</v>
      </c>
      <c r="P650" s="82" t="s">
        <v>5424</v>
      </c>
      <c r="Q650" s="96" t="s">
        <v>27</v>
      </c>
      <c r="R650" s="96" t="s">
        <v>27</v>
      </c>
      <c r="S650" s="96" t="s">
        <v>27</v>
      </c>
      <c r="T650" s="96" t="s">
        <v>27</v>
      </c>
      <c r="U650" s="96" t="s">
        <v>27</v>
      </c>
      <c r="V650" s="96" t="s">
        <v>27</v>
      </c>
      <c r="W650" s="2" t="str">
        <f t="shared" si="56"/>
        <v>JPHIJYDemurrage</v>
      </c>
    </row>
    <row r="651" spans="1:23" ht="15">
      <c r="A651" s="2" t="str">
        <f>+IF(B651="N","",IF(COUNTIF(B:B,B651)&gt;1,COUNTIF(B$3:B651,B651),""))</f>
        <v/>
      </c>
      <c r="B651" s="2" t="str">
        <f>+IF(F651="Detention",IF(G651&amp;E651='Import Demurrage Detention'!$G$2&amp;'Import Demurrage Detention'!$C$3,"Y","N"),IF(G651&amp;E651='Import Demurrage Detention'!$H$2&amp;'Import Demurrage Detention'!$C$3,"Y","N"))</f>
        <v>N</v>
      </c>
      <c r="C651" s="82" t="s">
        <v>255</v>
      </c>
      <c r="D651" s="82" t="s">
        <v>5420</v>
      </c>
      <c r="E651" s="82" t="s">
        <v>79</v>
      </c>
      <c r="F651" s="82" t="s">
        <v>5236</v>
      </c>
      <c r="G651" s="82" t="s">
        <v>256</v>
      </c>
      <c r="H651" s="83">
        <v>44989</v>
      </c>
      <c r="I651" s="82" t="s">
        <v>87</v>
      </c>
      <c r="J651" s="82" t="s">
        <v>23</v>
      </c>
      <c r="K651" s="82" t="s">
        <v>24</v>
      </c>
      <c r="L651" s="82" t="s">
        <v>7036</v>
      </c>
      <c r="M651" s="82" t="s">
        <v>196</v>
      </c>
      <c r="N651" s="82" t="s">
        <v>5421</v>
      </c>
      <c r="O651" s="82" t="s">
        <v>73</v>
      </c>
      <c r="P651" s="82" t="s">
        <v>5422</v>
      </c>
      <c r="Q651" s="96" t="s">
        <v>27</v>
      </c>
      <c r="R651" s="96" t="s">
        <v>27</v>
      </c>
      <c r="S651" s="96" t="s">
        <v>27</v>
      </c>
      <c r="T651" s="96" t="s">
        <v>27</v>
      </c>
      <c r="U651" s="96" t="s">
        <v>27</v>
      </c>
      <c r="V651" s="96" t="s">
        <v>27</v>
      </c>
      <c r="W651" s="2" t="str">
        <f t="shared" si="56"/>
        <v>JPHKTYDemurrage</v>
      </c>
    </row>
    <row r="652" spans="1:23" ht="15">
      <c r="A652" s="2" t="str">
        <f>+IF(B652="N","",IF(COUNTIF(B:B,B652)&gt;1,COUNTIF(B$3:B652,B652),""))</f>
        <v/>
      </c>
      <c r="B652" s="2" t="str">
        <f>+IF(F652="Detention",IF(G652&amp;E652='Import Demurrage Detention'!$G$2&amp;'Import Demurrage Detention'!$C$3,"Y","N"),IF(G652&amp;E652='Import Demurrage Detention'!$H$2&amp;'Import Demurrage Detention'!$C$3,"Y","N"))</f>
        <v>N</v>
      </c>
      <c r="C652" s="82" t="s">
        <v>255</v>
      </c>
      <c r="D652" s="82" t="s">
        <v>5420</v>
      </c>
      <c r="E652" s="82" t="s">
        <v>79</v>
      </c>
      <c r="F652" s="82" t="s">
        <v>5236</v>
      </c>
      <c r="G652" s="82" t="s">
        <v>256</v>
      </c>
      <c r="H652" s="83">
        <v>44989</v>
      </c>
      <c r="I652" s="82" t="s">
        <v>87</v>
      </c>
      <c r="J652" s="82" t="s">
        <v>23</v>
      </c>
      <c r="K652" s="82" t="s">
        <v>28</v>
      </c>
      <c r="L652" s="82" t="s">
        <v>7036</v>
      </c>
      <c r="M652" s="82" t="s">
        <v>196</v>
      </c>
      <c r="N652" s="82" t="s">
        <v>5423</v>
      </c>
      <c r="O652" s="82" t="s">
        <v>73</v>
      </c>
      <c r="P652" s="82" t="s">
        <v>5424</v>
      </c>
      <c r="Q652" s="96" t="s">
        <v>27</v>
      </c>
      <c r="R652" s="96" t="s">
        <v>27</v>
      </c>
      <c r="S652" s="96" t="s">
        <v>27</v>
      </c>
      <c r="T652" s="96" t="s">
        <v>27</v>
      </c>
      <c r="U652" s="96" t="s">
        <v>27</v>
      </c>
      <c r="V652" s="96" t="s">
        <v>27</v>
      </c>
      <c r="W652" s="2" t="str">
        <f t="shared" si="56"/>
        <v>JPHKTYDemurrage</v>
      </c>
    </row>
    <row r="653" spans="1:23" ht="15">
      <c r="A653" s="2" t="str">
        <f>+IF(B653="N","",IF(COUNTIF(B:B,B653)&gt;1,COUNTIF(B$3:B653,B653),""))</f>
        <v/>
      </c>
      <c r="B653" s="2" t="str">
        <f>+IF(F653="Detention",IF(G653&amp;E653='Import Demurrage Detention'!$G$2&amp;'Import Demurrage Detention'!$C$3,"Y","N"),IF(G653&amp;E653='Import Demurrage Detention'!$H$2&amp;'Import Demurrage Detention'!$C$3,"Y","N"))</f>
        <v>N</v>
      </c>
      <c r="C653" s="82" t="s">
        <v>255</v>
      </c>
      <c r="D653" s="82" t="s">
        <v>5420</v>
      </c>
      <c r="E653" s="82" t="s">
        <v>79</v>
      </c>
      <c r="F653" s="82" t="s">
        <v>5236</v>
      </c>
      <c r="G653" s="82" t="s">
        <v>257</v>
      </c>
      <c r="H653" s="83">
        <v>44989</v>
      </c>
      <c r="I653" s="82" t="s">
        <v>87</v>
      </c>
      <c r="J653" s="82" t="s">
        <v>23</v>
      </c>
      <c r="K653" s="82" t="s">
        <v>24</v>
      </c>
      <c r="L653" s="82" t="s">
        <v>7036</v>
      </c>
      <c r="M653" s="82" t="s">
        <v>196</v>
      </c>
      <c r="N653" s="82" t="s">
        <v>5421</v>
      </c>
      <c r="O653" s="82" t="s">
        <v>73</v>
      </c>
      <c r="P653" s="82" t="s">
        <v>5422</v>
      </c>
      <c r="Q653" s="96" t="s">
        <v>27</v>
      </c>
      <c r="R653" s="96" t="s">
        <v>27</v>
      </c>
      <c r="S653" s="96" t="s">
        <v>27</v>
      </c>
      <c r="T653" s="96" t="s">
        <v>27</v>
      </c>
      <c r="U653" s="96" t="s">
        <v>27</v>
      </c>
      <c r="V653" s="96" t="s">
        <v>27</v>
      </c>
      <c r="W653" s="2" t="str">
        <f t="shared" si="56"/>
        <v>JPKOBYDemurrage</v>
      </c>
    </row>
    <row r="654" spans="1:23" ht="15">
      <c r="A654" s="2" t="str">
        <f>+IF(B654="N","",IF(COUNTIF(B:B,B654)&gt;1,COUNTIF(B$3:B654,B654),""))</f>
        <v/>
      </c>
      <c r="B654" s="2" t="str">
        <f>+IF(F654="Detention",IF(G654&amp;E654='Import Demurrage Detention'!$G$2&amp;'Import Demurrage Detention'!$C$3,"Y","N"),IF(G654&amp;E654='Import Demurrage Detention'!$H$2&amp;'Import Demurrage Detention'!$C$3,"Y","N"))</f>
        <v>N</v>
      </c>
      <c r="C654" s="82" t="s">
        <v>255</v>
      </c>
      <c r="D654" s="82" t="s">
        <v>5420</v>
      </c>
      <c r="E654" s="82" t="s">
        <v>79</v>
      </c>
      <c r="F654" s="82" t="s">
        <v>5236</v>
      </c>
      <c r="G654" s="82" t="s">
        <v>257</v>
      </c>
      <c r="H654" s="83">
        <v>44989</v>
      </c>
      <c r="I654" s="82" t="s">
        <v>87</v>
      </c>
      <c r="J654" s="82" t="s">
        <v>23</v>
      </c>
      <c r="K654" s="82" t="s">
        <v>28</v>
      </c>
      <c r="L654" s="82" t="s">
        <v>7036</v>
      </c>
      <c r="M654" s="82" t="s">
        <v>196</v>
      </c>
      <c r="N654" s="82" t="s">
        <v>5423</v>
      </c>
      <c r="O654" s="82" t="s">
        <v>73</v>
      </c>
      <c r="P654" s="82" t="s">
        <v>5424</v>
      </c>
      <c r="Q654" s="96" t="s">
        <v>27</v>
      </c>
      <c r="R654" s="96" t="s">
        <v>27</v>
      </c>
      <c r="S654" s="96" t="s">
        <v>27</v>
      </c>
      <c r="T654" s="96" t="s">
        <v>27</v>
      </c>
      <c r="U654" s="96" t="s">
        <v>27</v>
      </c>
      <c r="V654" s="96" t="s">
        <v>27</v>
      </c>
      <c r="W654" s="2" t="str">
        <f t="shared" si="56"/>
        <v>JPKOBYDemurrage</v>
      </c>
    </row>
    <row r="655" spans="1:23" ht="15">
      <c r="A655" s="2" t="str">
        <f>+IF(B655="N","",IF(COUNTIF(B:B,B655)&gt;1,COUNTIF(B$3:B655,B655),""))</f>
        <v/>
      </c>
      <c r="B655" s="2" t="str">
        <f>+IF(F655="Detention",IF(G655&amp;E655='Import Demurrage Detention'!$G$2&amp;'Import Demurrage Detention'!$C$3,"Y","N"),IF(G655&amp;E655='Import Demurrage Detention'!$H$2&amp;'Import Demurrage Detention'!$C$3,"Y","N"))</f>
        <v>N</v>
      </c>
      <c r="C655" s="82" t="s">
        <v>255</v>
      </c>
      <c r="D655" s="82" t="s">
        <v>5420</v>
      </c>
      <c r="E655" s="82" t="s">
        <v>79</v>
      </c>
      <c r="F655" s="82" t="s">
        <v>5236</v>
      </c>
      <c r="G655" s="82" t="s">
        <v>258</v>
      </c>
      <c r="H655" s="83">
        <v>44989</v>
      </c>
      <c r="I655" s="82" t="s">
        <v>87</v>
      </c>
      <c r="J655" s="82" t="s">
        <v>23</v>
      </c>
      <c r="K655" s="82" t="s">
        <v>24</v>
      </c>
      <c r="L655" s="82" t="s">
        <v>7036</v>
      </c>
      <c r="M655" s="82" t="s">
        <v>196</v>
      </c>
      <c r="N655" s="82" t="s">
        <v>5421</v>
      </c>
      <c r="O655" s="82" t="s">
        <v>73</v>
      </c>
      <c r="P655" s="82" t="s">
        <v>5422</v>
      </c>
      <c r="Q655" s="96" t="s">
        <v>27</v>
      </c>
      <c r="R655" s="96" t="s">
        <v>27</v>
      </c>
      <c r="S655" s="96" t="s">
        <v>27</v>
      </c>
      <c r="T655" s="96" t="s">
        <v>27</v>
      </c>
      <c r="U655" s="96" t="s">
        <v>27</v>
      </c>
      <c r="V655" s="96" t="s">
        <v>27</v>
      </c>
      <c r="W655" s="2" t="str">
        <f t="shared" si="56"/>
        <v>JPOSAYDemurrage</v>
      </c>
    </row>
    <row r="656" spans="1:23" ht="15">
      <c r="A656" s="2" t="str">
        <f>+IF(B656="N","",IF(COUNTIF(B:B,B656)&gt;1,COUNTIF(B$3:B656,B656),""))</f>
        <v/>
      </c>
      <c r="B656" s="2" t="str">
        <f>+IF(F656="Detention",IF(G656&amp;E656='Import Demurrage Detention'!$G$2&amp;'Import Demurrage Detention'!$C$3,"Y","N"),IF(G656&amp;E656='Import Demurrage Detention'!$H$2&amp;'Import Demurrage Detention'!$C$3,"Y","N"))</f>
        <v>N</v>
      </c>
      <c r="C656" s="82" t="s">
        <v>255</v>
      </c>
      <c r="D656" s="82" t="s">
        <v>5420</v>
      </c>
      <c r="E656" s="82" t="s">
        <v>79</v>
      </c>
      <c r="F656" s="82" t="s">
        <v>5236</v>
      </c>
      <c r="G656" s="82" t="s">
        <v>258</v>
      </c>
      <c r="H656" s="83">
        <v>44989</v>
      </c>
      <c r="I656" s="82" t="s">
        <v>87</v>
      </c>
      <c r="J656" s="82" t="s">
        <v>23</v>
      </c>
      <c r="K656" s="82" t="s">
        <v>28</v>
      </c>
      <c r="L656" s="82" t="s">
        <v>7036</v>
      </c>
      <c r="M656" s="82" t="s">
        <v>196</v>
      </c>
      <c r="N656" s="82" t="s">
        <v>5423</v>
      </c>
      <c r="O656" s="82" t="s">
        <v>73</v>
      </c>
      <c r="P656" s="82" t="s">
        <v>5424</v>
      </c>
      <c r="Q656" s="96" t="s">
        <v>27</v>
      </c>
      <c r="R656" s="96" t="s">
        <v>27</v>
      </c>
      <c r="S656" s="96" t="s">
        <v>27</v>
      </c>
      <c r="T656" s="96" t="s">
        <v>27</v>
      </c>
      <c r="U656" s="96" t="s">
        <v>27</v>
      </c>
      <c r="V656" s="96" t="s">
        <v>27</v>
      </c>
      <c r="W656" s="2" t="str">
        <f t="shared" si="56"/>
        <v>JPOSAYDemurrage</v>
      </c>
    </row>
    <row r="657" spans="1:23" ht="15">
      <c r="A657" s="2" t="str">
        <f>+IF(B657="N","",IF(COUNTIF(B:B,B657)&gt;1,COUNTIF(B$3:B657,B657),""))</f>
        <v/>
      </c>
      <c r="B657" s="2" t="str">
        <f>+IF(F657="Detention",IF(G657&amp;E657='Import Demurrage Detention'!$G$2&amp;'Import Demurrage Detention'!$C$3,"Y","N"),IF(G657&amp;E657='Import Demurrage Detention'!$H$2&amp;'Import Demurrage Detention'!$C$3,"Y","N"))</f>
        <v>N</v>
      </c>
      <c r="C657" s="82" t="s">
        <v>255</v>
      </c>
      <c r="D657" s="82" t="s">
        <v>5420</v>
      </c>
      <c r="E657" s="82" t="s">
        <v>79</v>
      </c>
      <c r="F657" s="82" t="s">
        <v>5236</v>
      </c>
      <c r="G657" s="82" t="s">
        <v>259</v>
      </c>
      <c r="H657" s="83">
        <v>44989</v>
      </c>
      <c r="I657" s="82" t="s">
        <v>87</v>
      </c>
      <c r="J657" s="82" t="s">
        <v>23</v>
      </c>
      <c r="K657" s="82" t="s">
        <v>24</v>
      </c>
      <c r="L657" s="82" t="s">
        <v>7036</v>
      </c>
      <c r="M657" s="82" t="s">
        <v>196</v>
      </c>
      <c r="N657" s="82" t="s">
        <v>5421</v>
      </c>
      <c r="O657" s="82" t="s">
        <v>73</v>
      </c>
      <c r="P657" s="82" t="s">
        <v>5422</v>
      </c>
      <c r="Q657" s="96" t="s">
        <v>27</v>
      </c>
      <c r="R657" s="96" t="s">
        <v>27</v>
      </c>
      <c r="S657" s="96" t="s">
        <v>27</v>
      </c>
      <c r="T657" s="96" t="s">
        <v>27</v>
      </c>
      <c r="U657" s="96" t="s">
        <v>27</v>
      </c>
      <c r="V657" s="96" t="s">
        <v>27</v>
      </c>
      <c r="W657" s="2" t="str">
        <f t="shared" si="56"/>
        <v>JPSMZYDemurrage</v>
      </c>
    </row>
    <row r="658" spans="1:23" ht="15">
      <c r="A658" s="2" t="str">
        <f>+IF(B658="N","",IF(COUNTIF(B:B,B658)&gt;1,COUNTIF(B$3:B658,B658),""))</f>
        <v/>
      </c>
      <c r="B658" s="2" t="str">
        <f>+IF(F658="Detention",IF(G658&amp;E658='Import Demurrage Detention'!$G$2&amp;'Import Demurrage Detention'!$C$3,"Y","N"),IF(G658&amp;E658='Import Demurrage Detention'!$H$2&amp;'Import Demurrage Detention'!$C$3,"Y","N"))</f>
        <v>N</v>
      </c>
      <c r="C658" s="82" t="s">
        <v>255</v>
      </c>
      <c r="D658" s="82" t="s">
        <v>5420</v>
      </c>
      <c r="E658" s="82" t="s">
        <v>79</v>
      </c>
      <c r="F658" s="82" t="s">
        <v>5236</v>
      </c>
      <c r="G658" s="82" t="s">
        <v>259</v>
      </c>
      <c r="H658" s="83">
        <v>44989</v>
      </c>
      <c r="I658" s="82" t="s">
        <v>87</v>
      </c>
      <c r="J658" s="82" t="s">
        <v>23</v>
      </c>
      <c r="K658" s="82" t="s">
        <v>28</v>
      </c>
      <c r="L658" s="82" t="s">
        <v>7036</v>
      </c>
      <c r="M658" s="82" t="s">
        <v>196</v>
      </c>
      <c r="N658" s="82" t="s">
        <v>5423</v>
      </c>
      <c r="O658" s="82" t="s">
        <v>73</v>
      </c>
      <c r="P658" s="82" t="s">
        <v>5424</v>
      </c>
      <c r="Q658" s="96" t="s">
        <v>27</v>
      </c>
      <c r="R658" s="96" t="s">
        <v>27</v>
      </c>
      <c r="S658" s="96" t="s">
        <v>27</v>
      </c>
      <c r="T658" s="96" t="s">
        <v>27</v>
      </c>
      <c r="U658" s="96" t="s">
        <v>27</v>
      </c>
      <c r="V658" s="96" t="s">
        <v>27</v>
      </c>
      <c r="W658" s="2" t="str">
        <f t="shared" si="56"/>
        <v>JPSMZYDemurrage</v>
      </c>
    </row>
    <row r="659" spans="1:23" ht="15">
      <c r="A659" s="2" t="str">
        <f>+IF(B659="N","",IF(COUNTIF(B:B,B659)&gt;1,COUNTIF(B$3:B659,B659),""))</f>
        <v/>
      </c>
      <c r="B659" s="2" t="str">
        <f>+IF(F659="Detention",IF(G659&amp;E659='Import Demurrage Detention'!$G$2&amp;'Import Demurrage Detention'!$C$3,"Y","N"),IF(G659&amp;E659='Import Demurrage Detention'!$H$2&amp;'Import Demurrage Detention'!$C$3,"Y","N"))</f>
        <v>N</v>
      </c>
      <c r="C659" s="82" t="s">
        <v>255</v>
      </c>
      <c r="D659" s="82" t="s">
        <v>5420</v>
      </c>
      <c r="E659" s="82" t="s">
        <v>79</v>
      </c>
      <c r="F659" s="82" t="s">
        <v>5236</v>
      </c>
      <c r="G659" s="82" t="s">
        <v>262</v>
      </c>
      <c r="H659" s="83">
        <v>44989</v>
      </c>
      <c r="I659" s="82" t="s">
        <v>87</v>
      </c>
      <c r="J659" s="82" t="s">
        <v>23</v>
      </c>
      <c r="K659" s="82" t="s">
        <v>24</v>
      </c>
      <c r="L659" s="82" t="s">
        <v>7036</v>
      </c>
      <c r="M659" s="82" t="s">
        <v>196</v>
      </c>
      <c r="N659" s="82" t="s">
        <v>5421</v>
      </c>
      <c r="O659" s="82" t="s">
        <v>73</v>
      </c>
      <c r="P659" s="82" t="s">
        <v>5422</v>
      </c>
      <c r="Q659" s="96" t="s">
        <v>27</v>
      </c>
      <c r="R659" s="96" t="s">
        <v>27</v>
      </c>
      <c r="S659" s="96" t="s">
        <v>27</v>
      </c>
      <c r="T659" s="96" t="s">
        <v>27</v>
      </c>
      <c r="U659" s="96" t="s">
        <v>27</v>
      </c>
      <c r="V659" s="96" t="s">
        <v>27</v>
      </c>
      <c r="W659" s="2" t="str">
        <f t="shared" si="56"/>
        <v>JPTYOYDemurrage</v>
      </c>
    </row>
    <row r="660" spans="1:23" ht="15">
      <c r="A660" s="2" t="str">
        <f>+IF(B660="N","",IF(COUNTIF(B:B,B660)&gt;1,COUNTIF(B$3:B660,B660),""))</f>
        <v/>
      </c>
      <c r="B660" s="2" t="str">
        <f>+IF(F660="Detention",IF(G660&amp;E660='Import Demurrage Detention'!$G$2&amp;'Import Demurrage Detention'!$C$3,"Y","N"),IF(G660&amp;E660='Import Demurrage Detention'!$H$2&amp;'Import Demurrage Detention'!$C$3,"Y","N"))</f>
        <v>N</v>
      </c>
      <c r="C660" s="82" t="s">
        <v>255</v>
      </c>
      <c r="D660" s="82" t="s">
        <v>5420</v>
      </c>
      <c r="E660" s="82" t="s">
        <v>79</v>
      </c>
      <c r="F660" s="82" t="s">
        <v>5236</v>
      </c>
      <c r="G660" s="82" t="s">
        <v>262</v>
      </c>
      <c r="H660" s="83">
        <v>44989</v>
      </c>
      <c r="I660" s="82" t="s">
        <v>87</v>
      </c>
      <c r="J660" s="82" t="s">
        <v>23</v>
      </c>
      <c r="K660" s="82" t="s">
        <v>28</v>
      </c>
      <c r="L660" s="82" t="s">
        <v>7036</v>
      </c>
      <c r="M660" s="82" t="s">
        <v>196</v>
      </c>
      <c r="N660" s="82" t="s">
        <v>5423</v>
      </c>
      <c r="O660" s="82" t="s">
        <v>73</v>
      </c>
      <c r="P660" s="82" t="s">
        <v>5424</v>
      </c>
      <c r="Q660" s="96" t="s">
        <v>27</v>
      </c>
      <c r="R660" s="96" t="s">
        <v>27</v>
      </c>
      <c r="S660" s="96" t="s">
        <v>27</v>
      </c>
      <c r="T660" s="96" t="s">
        <v>27</v>
      </c>
      <c r="U660" s="96" t="s">
        <v>27</v>
      </c>
      <c r="V660" s="96" t="s">
        <v>27</v>
      </c>
      <c r="W660" s="2" t="str">
        <f t="shared" si="56"/>
        <v>JPTYOYDemurrage</v>
      </c>
    </row>
    <row r="661" spans="1:23" ht="15">
      <c r="A661" s="2" t="str">
        <f>+IF(B661="N","",IF(COUNTIF(B:B,B661)&gt;1,COUNTIF(B$3:B661,B661),""))</f>
        <v/>
      </c>
      <c r="B661" s="2" t="str">
        <f>+IF(F661="Detention",IF(G661&amp;E661='Import Demurrage Detention'!$G$2&amp;'Import Demurrage Detention'!$C$3,"Y","N"),IF(G661&amp;E661='Import Demurrage Detention'!$H$2&amp;'Import Demurrage Detention'!$C$3,"Y","N"))</f>
        <v>N</v>
      </c>
      <c r="C661" s="82" t="s">
        <v>255</v>
      </c>
      <c r="D661" s="82" t="s">
        <v>5420</v>
      </c>
      <c r="E661" s="82" t="s">
        <v>79</v>
      </c>
      <c r="F661" s="82" t="s">
        <v>21</v>
      </c>
      <c r="G661" s="82" t="s">
        <v>260</v>
      </c>
      <c r="H661" s="83">
        <v>44989</v>
      </c>
      <c r="I661" s="82" t="s">
        <v>64</v>
      </c>
      <c r="J661" s="82" t="s">
        <v>65</v>
      </c>
      <c r="K661" s="82" t="s">
        <v>24</v>
      </c>
      <c r="L661" s="82" t="s">
        <v>7036</v>
      </c>
      <c r="M661" s="82" t="s">
        <v>6753</v>
      </c>
      <c r="N661" s="82" t="s">
        <v>6730</v>
      </c>
      <c r="O661" s="82" t="s">
        <v>5425</v>
      </c>
      <c r="P661" s="82" t="s">
        <v>6731</v>
      </c>
      <c r="Q661" s="82" t="s">
        <v>69</v>
      </c>
      <c r="R661" s="82" t="s">
        <v>6732</v>
      </c>
      <c r="S661" s="82" t="s">
        <v>27</v>
      </c>
      <c r="T661" s="82" t="s">
        <v>27</v>
      </c>
      <c r="U661" s="82" t="s">
        <v>27</v>
      </c>
      <c r="V661" s="82" t="s">
        <v>27</v>
      </c>
      <c r="W661" s="2" t="str">
        <f t="shared" si="56"/>
        <v>JPHIJYDetention</v>
      </c>
    </row>
    <row r="662" spans="1:23" ht="15">
      <c r="A662" s="2" t="str">
        <f>+IF(B662="N","",IF(COUNTIF(B:B,B662)&gt;1,COUNTIF(B$3:B662,B662),""))</f>
        <v/>
      </c>
      <c r="B662" s="2" t="str">
        <f>+IF(F662="Detention",IF(G662&amp;E662='Import Demurrage Detention'!$G$2&amp;'Import Demurrage Detention'!$C$3,"Y","N"),IF(G662&amp;E662='Import Demurrage Detention'!$H$2&amp;'Import Demurrage Detention'!$C$3,"Y","N"))</f>
        <v>N</v>
      </c>
      <c r="C662" s="82" t="s">
        <v>255</v>
      </c>
      <c r="D662" s="82" t="s">
        <v>5420</v>
      </c>
      <c r="E662" s="82" t="s">
        <v>79</v>
      </c>
      <c r="F662" s="82" t="s">
        <v>21</v>
      </c>
      <c r="G662" s="82" t="s">
        <v>260</v>
      </c>
      <c r="H662" s="83">
        <v>44989</v>
      </c>
      <c r="I662" s="82" t="s">
        <v>64</v>
      </c>
      <c r="J662" s="82" t="s">
        <v>65</v>
      </c>
      <c r="K662" s="82" t="s">
        <v>28</v>
      </c>
      <c r="L662" s="82" t="s">
        <v>7036</v>
      </c>
      <c r="M662" s="82" t="s">
        <v>6753</v>
      </c>
      <c r="N662" s="82" t="s">
        <v>6733</v>
      </c>
      <c r="O662" s="82" t="s">
        <v>5425</v>
      </c>
      <c r="P662" s="82" t="s">
        <v>6734</v>
      </c>
      <c r="Q662" s="82" t="s">
        <v>69</v>
      </c>
      <c r="R662" s="82" t="s">
        <v>6735</v>
      </c>
      <c r="S662" s="82" t="s">
        <v>27</v>
      </c>
      <c r="T662" s="82" t="s">
        <v>27</v>
      </c>
      <c r="U662" s="82" t="s">
        <v>27</v>
      </c>
      <c r="V662" s="82" t="s">
        <v>27</v>
      </c>
      <c r="W662" s="2" t="str">
        <f t="shared" si="56"/>
        <v>JPHIJYDetention</v>
      </c>
    </row>
    <row r="663" spans="1:23" ht="15">
      <c r="A663" s="2" t="str">
        <f>+IF(B663="N","",IF(COUNTIF(B:B,B663)&gt;1,COUNTIF(B$3:B663,B663),""))</f>
        <v/>
      </c>
      <c r="B663" s="2" t="str">
        <f>+IF(F663="Detention",IF(G663&amp;E663='Import Demurrage Detention'!$G$2&amp;'Import Demurrage Detention'!$C$3,"Y","N"),IF(G663&amp;E663='Import Demurrage Detention'!$H$2&amp;'Import Demurrage Detention'!$C$3,"Y","N"))</f>
        <v>N</v>
      </c>
      <c r="C663" s="82" t="s">
        <v>255</v>
      </c>
      <c r="D663" s="82" t="s">
        <v>5420</v>
      </c>
      <c r="E663" s="82" t="s">
        <v>79</v>
      </c>
      <c r="F663" s="82" t="s">
        <v>21</v>
      </c>
      <c r="G663" s="82" t="s">
        <v>257</v>
      </c>
      <c r="H663" s="83">
        <v>44989</v>
      </c>
      <c r="I663" s="82" t="s">
        <v>64</v>
      </c>
      <c r="J663" s="82" t="s">
        <v>65</v>
      </c>
      <c r="K663" s="82" t="s">
        <v>24</v>
      </c>
      <c r="L663" s="82" t="s">
        <v>7036</v>
      </c>
      <c r="M663" s="82" t="s">
        <v>6753</v>
      </c>
      <c r="N663" s="82" t="s">
        <v>6730</v>
      </c>
      <c r="O663" s="82" t="s">
        <v>5425</v>
      </c>
      <c r="P663" s="82" t="s">
        <v>6731</v>
      </c>
      <c r="Q663" s="82" t="s">
        <v>69</v>
      </c>
      <c r="R663" s="82" t="s">
        <v>6732</v>
      </c>
      <c r="S663" s="82" t="s">
        <v>27</v>
      </c>
      <c r="T663" s="82" t="s">
        <v>27</v>
      </c>
      <c r="U663" s="82" t="s">
        <v>27</v>
      </c>
      <c r="V663" s="82" t="s">
        <v>27</v>
      </c>
      <c r="W663" s="2" t="str">
        <f t="shared" si="56"/>
        <v>JPKOBYDetention</v>
      </c>
    </row>
    <row r="664" spans="1:23" ht="15">
      <c r="A664" s="2" t="str">
        <f>+IF(B664="N","",IF(COUNTIF(B:B,B664)&gt;1,COUNTIF(B$3:B664,B664),""))</f>
        <v/>
      </c>
      <c r="B664" s="2" t="str">
        <f>+IF(F664="Detention",IF(G664&amp;E664='Import Demurrage Detention'!$G$2&amp;'Import Demurrage Detention'!$C$3,"Y","N"),IF(G664&amp;E664='Import Demurrage Detention'!$H$2&amp;'Import Demurrage Detention'!$C$3,"Y","N"))</f>
        <v>N</v>
      </c>
      <c r="C664" s="82" t="s">
        <v>255</v>
      </c>
      <c r="D664" s="82" t="s">
        <v>5420</v>
      </c>
      <c r="E664" s="82" t="s">
        <v>79</v>
      </c>
      <c r="F664" s="82" t="s">
        <v>21</v>
      </c>
      <c r="G664" s="82" t="s">
        <v>257</v>
      </c>
      <c r="H664" s="83">
        <v>44989</v>
      </c>
      <c r="I664" s="82" t="s">
        <v>64</v>
      </c>
      <c r="J664" s="82" t="s">
        <v>65</v>
      </c>
      <c r="K664" s="82" t="s">
        <v>28</v>
      </c>
      <c r="L664" s="82" t="s">
        <v>7036</v>
      </c>
      <c r="M664" s="82" t="s">
        <v>6753</v>
      </c>
      <c r="N664" s="82" t="s">
        <v>6733</v>
      </c>
      <c r="O664" s="82" t="s">
        <v>5425</v>
      </c>
      <c r="P664" s="82" t="s">
        <v>6734</v>
      </c>
      <c r="Q664" s="82" t="s">
        <v>69</v>
      </c>
      <c r="R664" s="82" t="s">
        <v>6735</v>
      </c>
      <c r="S664" s="82" t="s">
        <v>27</v>
      </c>
      <c r="T664" s="82" t="s">
        <v>27</v>
      </c>
      <c r="U664" s="82" t="s">
        <v>27</v>
      </c>
      <c r="V664" s="82" t="s">
        <v>27</v>
      </c>
      <c r="W664" s="2" t="str">
        <f t="shared" si="56"/>
        <v>JPKOBYDetention</v>
      </c>
    </row>
    <row r="665" spans="1:23" ht="15">
      <c r="A665" s="2" t="str">
        <f>+IF(B665="N","",IF(COUNTIF(B:B,B665)&gt;1,COUNTIF(B$3:B665,B665),""))</f>
        <v/>
      </c>
      <c r="B665" s="2" t="str">
        <f>+IF(F665="Detention",IF(G665&amp;E665='Import Demurrage Detention'!$G$2&amp;'Import Demurrage Detention'!$C$3,"Y","N"),IF(G665&amp;E665='Import Demurrage Detention'!$H$2&amp;'Import Demurrage Detention'!$C$3,"Y","N"))</f>
        <v>N</v>
      </c>
      <c r="C665" s="82" t="s">
        <v>303</v>
      </c>
      <c r="D665" s="82" t="s">
        <v>5275</v>
      </c>
      <c r="E665" s="82" t="s">
        <v>79</v>
      </c>
      <c r="F665" s="82" t="s">
        <v>21</v>
      </c>
      <c r="G665" s="82" t="s">
        <v>304</v>
      </c>
      <c r="H665" s="83">
        <v>44998</v>
      </c>
      <c r="I665" s="82" t="s">
        <v>87</v>
      </c>
      <c r="J665" s="82" t="s">
        <v>23</v>
      </c>
      <c r="K665" s="91" t="s">
        <v>24</v>
      </c>
      <c r="L665" s="82" t="s">
        <v>7037</v>
      </c>
      <c r="M665" s="82" t="s">
        <v>7038</v>
      </c>
      <c r="N665" s="82" t="s">
        <v>5334</v>
      </c>
      <c r="O665" s="82" t="s">
        <v>5335</v>
      </c>
      <c r="P665" s="82" t="s">
        <v>5336</v>
      </c>
      <c r="Q665" s="82" t="s">
        <v>5337</v>
      </c>
      <c r="R665" s="82" t="s">
        <v>5338</v>
      </c>
      <c r="S665" s="82" t="s">
        <v>27</v>
      </c>
      <c r="T665" s="82" t="s">
        <v>27</v>
      </c>
      <c r="U665" s="82" t="s">
        <v>27</v>
      </c>
      <c r="V665" s="82" t="s">
        <v>27</v>
      </c>
      <c r="W665" s="2" t="str">
        <f t="shared" si="56"/>
        <v>MACASYDetention</v>
      </c>
    </row>
    <row r="666" spans="1:23" ht="15">
      <c r="A666" s="2" t="str">
        <f>+IF(B666="N","",IF(COUNTIF(B:B,B666)&gt;1,COUNTIF(B$3:B666,B666),""))</f>
        <v/>
      </c>
      <c r="B666" s="2" t="str">
        <f>+IF(F666="Detention",IF(G666&amp;E666='Import Demurrage Detention'!$G$2&amp;'Import Demurrage Detention'!$C$3,"Y","N"),IF(G666&amp;E666='Import Demurrage Detention'!$H$2&amp;'Import Demurrage Detention'!$C$3,"Y","N"))</f>
        <v>N</v>
      </c>
      <c r="C666" s="82" t="s">
        <v>303</v>
      </c>
      <c r="D666" s="82" t="s">
        <v>5275</v>
      </c>
      <c r="E666" s="82" t="s">
        <v>79</v>
      </c>
      <c r="F666" s="82" t="s">
        <v>21</v>
      </c>
      <c r="G666" s="82" t="s">
        <v>304</v>
      </c>
      <c r="H666" s="83">
        <v>44998</v>
      </c>
      <c r="I666" s="82" t="s">
        <v>87</v>
      </c>
      <c r="J666" s="82" t="s">
        <v>23</v>
      </c>
      <c r="K666" s="91" t="s">
        <v>24</v>
      </c>
      <c r="L666" s="82" t="s">
        <v>7039</v>
      </c>
      <c r="M666" s="82" t="s">
        <v>7038</v>
      </c>
      <c r="N666" s="82" t="s">
        <v>5334</v>
      </c>
      <c r="O666" s="82" t="s">
        <v>5335</v>
      </c>
      <c r="P666" s="82" t="s">
        <v>5336</v>
      </c>
      <c r="Q666" s="82" t="s">
        <v>5337</v>
      </c>
      <c r="R666" s="82" t="s">
        <v>5338</v>
      </c>
      <c r="S666" s="82" t="s">
        <v>27</v>
      </c>
      <c r="T666" s="82" t="s">
        <v>27</v>
      </c>
      <c r="U666" s="82" t="s">
        <v>27</v>
      </c>
      <c r="V666" s="82" t="s">
        <v>27</v>
      </c>
      <c r="W666" s="2" t="str">
        <f t="shared" si="56"/>
        <v>MACASYDetention</v>
      </c>
    </row>
    <row r="667" spans="1:23" ht="15">
      <c r="A667" s="2" t="str">
        <f>+IF(B667="N","",IF(COUNTIF(B:B,B667)&gt;1,COUNTIF(B$3:B667,B667),""))</f>
        <v/>
      </c>
      <c r="B667" s="2" t="str">
        <f>+IF(F667="Detention",IF(G667&amp;E667='Import Demurrage Detention'!$G$2&amp;'Import Demurrage Detention'!$C$3,"Y","N"),IF(G667&amp;E667='Import Demurrage Detention'!$H$2&amp;'Import Demurrage Detention'!$C$3,"Y","N"))</f>
        <v>N</v>
      </c>
      <c r="C667" s="99" t="s">
        <v>255</v>
      </c>
      <c r="D667" s="99" t="s">
        <v>5420</v>
      </c>
      <c r="E667" s="99" t="s">
        <v>79</v>
      </c>
      <c r="F667" s="99" t="s">
        <v>5236</v>
      </c>
      <c r="G667" s="99" t="s">
        <v>260</v>
      </c>
      <c r="H667" s="83">
        <v>45019</v>
      </c>
      <c r="I667" s="100" t="s">
        <v>87</v>
      </c>
      <c r="J667" s="100" t="s">
        <v>23</v>
      </c>
      <c r="K667" s="100" t="s">
        <v>24</v>
      </c>
      <c r="L667" s="100" t="s">
        <v>7040</v>
      </c>
      <c r="M667" s="100" t="s">
        <v>196</v>
      </c>
      <c r="N667" s="100" t="s">
        <v>5421</v>
      </c>
      <c r="O667" s="100" t="s">
        <v>73</v>
      </c>
      <c r="P667" s="100" t="s">
        <v>5422</v>
      </c>
      <c r="Q667" s="96" t="s">
        <v>27</v>
      </c>
      <c r="R667" s="96" t="s">
        <v>27</v>
      </c>
      <c r="S667" s="96" t="s">
        <v>27</v>
      </c>
      <c r="T667" s="96" t="s">
        <v>27</v>
      </c>
      <c r="U667" s="96" t="s">
        <v>27</v>
      </c>
      <c r="V667" s="96" t="s">
        <v>27</v>
      </c>
      <c r="W667" s="2" t="str">
        <f t="shared" si="56"/>
        <v>JPHIJYDemurrage</v>
      </c>
    </row>
    <row r="668" spans="1:23" ht="15">
      <c r="A668" s="2" t="str">
        <f>+IF(B668="N","",IF(COUNTIF(B:B,B668)&gt;1,COUNTIF(B$3:B668,B668),""))</f>
        <v/>
      </c>
      <c r="B668" s="2" t="str">
        <f>+IF(F668="Detention",IF(G668&amp;E668='Import Demurrage Detention'!$G$2&amp;'Import Demurrage Detention'!$C$3,"Y","N"),IF(G668&amp;E668='Import Demurrage Detention'!$H$2&amp;'Import Demurrage Detention'!$C$3,"Y","N"))</f>
        <v>N</v>
      </c>
      <c r="C668" s="99" t="s">
        <v>255</v>
      </c>
      <c r="D668" s="99" t="s">
        <v>5420</v>
      </c>
      <c r="E668" s="99" t="s">
        <v>79</v>
      </c>
      <c r="F668" s="99" t="s">
        <v>5236</v>
      </c>
      <c r="G668" s="99" t="s">
        <v>260</v>
      </c>
      <c r="H668" s="83">
        <v>45019</v>
      </c>
      <c r="I668" s="100" t="s">
        <v>87</v>
      </c>
      <c r="J668" s="100" t="s">
        <v>23</v>
      </c>
      <c r="K668" s="100" t="s">
        <v>28</v>
      </c>
      <c r="L668" s="100" t="s">
        <v>7040</v>
      </c>
      <c r="M668" s="100" t="s">
        <v>196</v>
      </c>
      <c r="N668" s="100" t="s">
        <v>5423</v>
      </c>
      <c r="O668" s="100" t="s">
        <v>73</v>
      </c>
      <c r="P668" s="100" t="s">
        <v>5424</v>
      </c>
      <c r="Q668" s="96" t="s">
        <v>27</v>
      </c>
      <c r="R668" s="96" t="s">
        <v>27</v>
      </c>
      <c r="S668" s="96" t="s">
        <v>27</v>
      </c>
      <c r="T668" s="96" t="s">
        <v>27</v>
      </c>
      <c r="U668" s="96" t="s">
        <v>27</v>
      </c>
      <c r="V668" s="96" t="s">
        <v>27</v>
      </c>
      <c r="W668" s="2" t="str">
        <f t="shared" si="56"/>
        <v>JPHIJYDemurrage</v>
      </c>
    </row>
    <row r="669" spans="1:23" ht="15">
      <c r="A669" s="2" t="str">
        <f>+IF(B669="N","",IF(COUNTIF(B:B,B669)&gt;1,COUNTIF(B$3:B669,B669),""))</f>
        <v/>
      </c>
      <c r="B669" s="2" t="str">
        <f>+IF(F669="Detention",IF(G669&amp;E669='Import Demurrage Detention'!$G$2&amp;'Import Demurrage Detention'!$C$3,"Y","N"),IF(G669&amp;E669='Import Demurrage Detention'!$H$2&amp;'Import Demurrage Detention'!$C$3,"Y","N"))</f>
        <v>N</v>
      </c>
      <c r="C669" s="99" t="s">
        <v>255</v>
      </c>
      <c r="D669" s="99" t="s">
        <v>5420</v>
      </c>
      <c r="E669" s="99" t="s">
        <v>79</v>
      </c>
      <c r="F669" s="99" t="s">
        <v>5236</v>
      </c>
      <c r="G669" s="99" t="s">
        <v>256</v>
      </c>
      <c r="H669" s="83">
        <v>45019</v>
      </c>
      <c r="I669" s="100" t="s">
        <v>87</v>
      </c>
      <c r="J669" s="100" t="s">
        <v>23</v>
      </c>
      <c r="K669" s="100" t="s">
        <v>24</v>
      </c>
      <c r="L669" s="100" t="s">
        <v>7040</v>
      </c>
      <c r="M669" s="100" t="s">
        <v>196</v>
      </c>
      <c r="N669" s="100" t="s">
        <v>5421</v>
      </c>
      <c r="O669" s="100" t="s">
        <v>73</v>
      </c>
      <c r="P669" s="100" t="s">
        <v>5422</v>
      </c>
      <c r="Q669" s="96" t="s">
        <v>27</v>
      </c>
      <c r="R669" s="96" t="s">
        <v>27</v>
      </c>
      <c r="S669" s="96" t="s">
        <v>27</v>
      </c>
      <c r="T669" s="96" t="s">
        <v>27</v>
      </c>
      <c r="U669" s="96" t="s">
        <v>27</v>
      </c>
      <c r="V669" s="96" t="s">
        <v>27</v>
      </c>
      <c r="W669" s="2" t="str">
        <f t="shared" si="56"/>
        <v>JPHKTYDemurrage</v>
      </c>
    </row>
    <row r="670" spans="1:23" ht="15">
      <c r="A670" s="2" t="str">
        <f>+IF(B670="N","",IF(COUNTIF(B:B,B670)&gt;1,COUNTIF(B$3:B670,B670),""))</f>
        <v/>
      </c>
      <c r="B670" s="2" t="str">
        <f>+IF(F670="Detention",IF(G670&amp;E670='Import Demurrage Detention'!$G$2&amp;'Import Demurrage Detention'!$C$3,"Y","N"),IF(G670&amp;E670='Import Demurrage Detention'!$H$2&amp;'Import Demurrage Detention'!$C$3,"Y","N"))</f>
        <v>N</v>
      </c>
      <c r="C670" s="99" t="s">
        <v>255</v>
      </c>
      <c r="D670" s="99" t="s">
        <v>5420</v>
      </c>
      <c r="E670" s="99" t="s">
        <v>79</v>
      </c>
      <c r="F670" s="99" t="s">
        <v>5236</v>
      </c>
      <c r="G670" s="99" t="s">
        <v>256</v>
      </c>
      <c r="H670" s="83">
        <v>45019</v>
      </c>
      <c r="I670" s="100" t="s">
        <v>87</v>
      </c>
      <c r="J670" s="100" t="s">
        <v>23</v>
      </c>
      <c r="K670" s="100" t="s">
        <v>28</v>
      </c>
      <c r="L670" s="100" t="s">
        <v>7040</v>
      </c>
      <c r="M670" s="100" t="s">
        <v>196</v>
      </c>
      <c r="N670" s="100" t="s">
        <v>5423</v>
      </c>
      <c r="O670" s="100" t="s">
        <v>73</v>
      </c>
      <c r="P670" s="100" t="s">
        <v>5424</v>
      </c>
      <c r="Q670" s="96" t="s">
        <v>27</v>
      </c>
      <c r="R670" s="96" t="s">
        <v>27</v>
      </c>
      <c r="S670" s="96" t="s">
        <v>27</v>
      </c>
      <c r="T670" s="96" t="s">
        <v>27</v>
      </c>
      <c r="U670" s="96" t="s">
        <v>27</v>
      </c>
      <c r="V670" s="96" t="s">
        <v>27</v>
      </c>
      <c r="W670" s="2" t="str">
        <f t="shared" si="56"/>
        <v>JPHKTYDemurrage</v>
      </c>
    </row>
    <row r="671" spans="1:23" ht="15">
      <c r="A671" s="2" t="str">
        <f>+IF(B671="N","",IF(COUNTIF(B:B,B671)&gt;1,COUNTIF(B$3:B671,B671),""))</f>
        <v/>
      </c>
      <c r="B671" s="2" t="str">
        <f>+IF(F671="Detention",IF(G671&amp;E671='Import Demurrage Detention'!$G$2&amp;'Import Demurrage Detention'!$C$3,"Y","N"),IF(G671&amp;E671='Import Demurrage Detention'!$H$2&amp;'Import Demurrage Detention'!$C$3,"Y","N"))</f>
        <v>N</v>
      </c>
      <c r="C671" s="99" t="s">
        <v>255</v>
      </c>
      <c r="D671" s="99" t="s">
        <v>5420</v>
      </c>
      <c r="E671" s="99" t="s">
        <v>79</v>
      </c>
      <c r="F671" s="99" t="s">
        <v>5236</v>
      </c>
      <c r="G671" s="99" t="s">
        <v>257</v>
      </c>
      <c r="H671" s="83">
        <v>45019</v>
      </c>
      <c r="I671" s="100" t="s">
        <v>87</v>
      </c>
      <c r="J671" s="100" t="s">
        <v>23</v>
      </c>
      <c r="K671" s="100" t="s">
        <v>24</v>
      </c>
      <c r="L671" s="100" t="s">
        <v>7040</v>
      </c>
      <c r="M671" s="100" t="s">
        <v>196</v>
      </c>
      <c r="N671" s="100" t="s">
        <v>5421</v>
      </c>
      <c r="O671" s="100" t="s">
        <v>73</v>
      </c>
      <c r="P671" s="100" t="s">
        <v>5422</v>
      </c>
      <c r="Q671" s="96" t="s">
        <v>27</v>
      </c>
      <c r="R671" s="96" t="s">
        <v>27</v>
      </c>
      <c r="S671" s="96" t="s">
        <v>27</v>
      </c>
      <c r="T671" s="96" t="s">
        <v>27</v>
      </c>
      <c r="U671" s="96" t="s">
        <v>27</v>
      </c>
      <c r="V671" s="96" t="s">
        <v>27</v>
      </c>
      <c r="W671" s="2" t="str">
        <f t="shared" si="56"/>
        <v>JPKOBYDemurrage</v>
      </c>
    </row>
    <row r="672" spans="1:23" ht="15">
      <c r="A672" s="2" t="str">
        <f>+IF(B672="N","",IF(COUNTIF(B:B,B672)&gt;1,COUNTIF(B$3:B672,B672),""))</f>
        <v/>
      </c>
      <c r="B672" s="2" t="str">
        <f>+IF(F672="Detention",IF(G672&amp;E672='Import Demurrage Detention'!$G$2&amp;'Import Demurrage Detention'!$C$3,"Y","N"),IF(G672&amp;E672='Import Demurrage Detention'!$H$2&amp;'Import Demurrage Detention'!$C$3,"Y","N"))</f>
        <v>N</v>
      </c>
      <c r="C672" s="99" t="s">
        <v>255</v>
      </c>
      <c r="D672" s="99" t="s">
        <v>5420</v>
      </c>
      <c r="E672" s="99" t="s">
        <v>79</v>
      </c>
      <c r="F672" s="99" t="s">
        <v>5236</v>
      </c>
      <c r="G672" s="99" t="s">
        <v>257</v>
      </c>
      <c r="H672" s="83">
        <v>45019</v>
      </c>
      <c r="I672" s="100" t="s">
        <v>87</v>
      </c>
      <c r="J672" s="100" t="s">
        <v>23</v>
      </c>
      <c r="K672" s="100" t="s">
        <v>28</v>
      </c>
      <c r="L672" s="100" t="s">
        <v>7040</v>
      </c>
      <c r="M672" s="100" t="s">
        <v>196</v>
      </c>
      <c r="N672" s="100" t="s">
        <v>5423</v>
      </c>
      <c r="O672" s="100" t="s">
        <v>73</v>
      </c>
      <c r="P672" s="100" t="s">
        <v>5424</v>
      </c>
      <c r="Q672" s="96" t="s">
        <v>27</v>
      </c>
      <c r="R672" s="96" t="s">
        <v>27</v>
      </c>
      <c r="S672" s="96" t="s">
        <v>27</v>
      </c>
      <c r="T672" s="96" t="s">
        <v>27</v>
      </c>
      <c r="U672" s="96" t="s">
        <v>27</v>
      </c>
      <c r="V672" s="96" t="s">
        <v>27</v>
      </c>
      <c r="W672" s="2" t="str">
        <f t="shared" si="56"/>
        <v>JPKOBYDemurrage</v>
      </c>
    </row>
    <row r="673" spans="1:24" ht="15">
      <c r="A673" s="2" t="str">
        <f>+IF(B673="N","",IF(COUNTIF(B:B,B673)&gt;1,COUNTIF(B$3:B673,B673),""))</f>
        <v/>
      </c>
      <c r="B673" s="2" t="str">
        <f>+IF(F673="Detention",IF(G673&amp;E673='Import Demurrage Detention'!$G$2&amp;'Import Demurrage Detention'!$C$3,"Y","N"),IF(G673&amp;E673='Import Demurrage Detention'!$H$2&amp;'Import Demurrage Detention'!$C$3,"Y","N"))</f>
        <v>N</v>
      </c>
      <c r="C673" s="99" t="s">
        <v>255</v>
      </c>
      <c r="D673" s="99" t="s">
        <v>5420</v>
      </c>
      <c r="E673" s="99" t="s">
        <v>79</v>
      </c>
      <c r="F673" s="99" t="s">
        <v>5236</v>
      </c>
      <c r="G673" s="99" t="s">
        <v>258</v>
      </c>
      <c r="H673" s="83">
        <v>45019</v>
      </c>
      <c r="I673" s="100" t="s">
        <v>87</v>
      </c>
      <c r="J673" s="100" t="s">
        <v>23</v>
      </c>
      <c r="K673" s="100" t="s">
        <v>24</v>
      </c>
      <c r="L673" s="100" t="s">
        <v>7040</v>
      </c>
      <c r="M673" s="100" t="s">
        <v>196</v>
      </c>
      <c r="N673" s="100" t="s">
        <v>5421</v>
      </c>
      <c r="O673" s="100" t="s">
        <v>73</v>
      </c>
      <c r="P673" s="100" t="s">
        <v>5422</v>
      </c>
      <c r="Q673" s="96" t="s">
        <v>27</v>
      </c>
      <c r="R673" s="96" t="s">
        <v>27</v>
      </c>
      <c r="S673" s="96" t="s">
        <v>27</v>
      </c>
      <c r="T673" s="96" t="s">
        <v>27</v>
      </c>
      <c r="U673" s="96" t="s">
        <v>27</v>
      </c>
      <c r="V673" s="96" t="s">
        <v>27</v>
      </c>
      <c r="W673" s="2" t="str">
        <f t="shared" si="56"/>
        <v>JPOSAYDemurrage</v>
      </c>
    </row>
    <row r="674" spans="1:24" ht="15">
      <c r="A674" s="2" t="str">
        <f>+IF(B674="N","",IF(COUNTIF(B:B,B674)&gt;1,COUNTIF(B$3:B674,B674),""))</f>
        <v/>
      </c>
      <c r="B674" s="2" t="str">
        <f>+IF(F674="Detention",IF(G674&amp;E674='Import Demurrage Detention'!$G$2&amp;'Import Demurrage Detention'!$C$3,"Y","N"),IF(G674&amp;E674='Import Demurrage Detention'!$H$2&amp;'Import Demurrage Detention'!$C$3,"Y","N"))</f>
        <v>N</v>
      </c>
      <c r="C674" s="99" t="s">
        <v>255</v>
      </c>
      <c r="D674" s="99" t="s">
        <v>5420</v>
      </c>
      <c r="E674" s="99" t="s">
        <v>79</v>
      </c>
      <c r="F674" s="99" t="s">
        <v>5236</v>
      </c>
      <c r="G674" s="99" t="s">
        <v>258</v>
      </c>
      <c r="H674" s="83">
        <v>45019</v>
      </c>
      <c r="I674" s="100" t="s">
        <v>87</v>
      </c>
      <c r="J674" s="100" t="s">
        <v>23</v>
      </c>
      <c r="K674" s="100" t="s">
        <v>28</v>
      </c>
      <c r="L674" s="100" t="s">
        <v>7040</v>
      </c>
      <c r="M674" s="100" t="s">
        <v>196</v>
      </c>
      <c r="N674" s="100" t="s">
        <v>5423</v>
      </c>
      <c r="O674" s="100" t="s">
        <v>73</v>
      </c>
      <c r="P674" s="100" t="s">
        <v>5424</v>
      </c>
      <c r="Q674" s="96" t="s">
        <v>27</v>
      </c>
      <c r="R674" s="96" t="s">
        <v>27</v>
      </c>
      <c r="S674" s="96" t="s">
        <v>27</v>
      </c>
      <c r="T674" s="96" t="s">
        <v>27</v>
      </c>
      <c r="U674" s="96" t="s">
        <v>27</v>
      </c>
      <c r="V674" s="96" t="s">
        <v>27</v>
      </c>
      <c r="W674" s="2" t="str">
        <f t="shared" si="56"/>
        <v>JPOSAYDemurrage</v>
      </c>
    </row>
    <row r="675" spans="1:24" ht="15">
      <c r="A675" s="2" t="str">
        <f>+IF(B675="N","",IF(COUNTIF(B:B,B675)&gt;1,COUNTIF(B$3:B675,B675),""))</f>
        <v/>
      </c>
      <c r="B675" s="2" t="str">
        <f>+IF(F675="Detention",IF(G675&amp;E675='Import Demurrage Detention'!$G$2&amp;'Import Demurrage Detention'!$C$3,"Y","N"),IF(G675&amp;E675='Import Demurrage Detention'!$H$2&amp;'Import Demurrage Detention'!$C$3,"Y","N"))</f>
        <v>N</v>
      </c>
      <c r="C675" s="99" t="s">
        <v>255</v>
      </c>
      <c r="D675" s="99" t="s">
        <v>5420</v>
      </c>
      <c r="E675" s="99" t="s">
        <v>79</v>
      </c>
      <c r="F675" s="99" t="s">
        <v>5236</v>
      </c>
      <c r="G675" s="99" t="s">
        <v>259</v>
      </c>
      <c r="H675" s="83">
        <v>45019</v>
      </c>
      <c r="I675" s="100" t="s">
        <v>87</v>
      </c>
      <c r="J675" s="100" t="s">
        <v>23</v>
      </c>
      <c r="K675" s="100" t="s">
        <v>24</v>
      </c>
      <c r="L675" s="100" t="s">
        <v>7040</v>
      </c>
      <c r="M675" s="100" t="s">
        <v>196</v>
      </c>
      <c r="N675" s="100" t="s">
        <v>5421</v>
      </c>
      <c r="O675" s="100" t="s">
        <v>73</v>
      </c>
      <c r="P675" s="100" t="s">
        <v>5422</v>
      </c>
      <c r="Q675" s="96" t="s">
        <v>27</v>
      </c>
      <c r="R675" s="96" t="s">
        <v>27</v>
      </c>
      <c r="S675" s="96" t="s">
        <v>27</v>
      </c>
      <c r="T675" s="96" t="s">
        <v>27</v>
      </c>
      <c r="U675" s="96" t="s">
        <v>27</v>
      </c>
      <c r="V675" s="96" t="s">
        <v>27</v>
      </c>
      <c r="W675" s="2" t="str">
        <f t="shared" si="56"/>
        <v>JPSMZYDemurrage</v>
      </c>
    </row>
    <row r="676" spans="1:24" ht="15">
      <c r="A676" s="2" t="str">
        <f>+IF(B676="N","",IF(COUNTIF(B:B,B676)&gt;1,COUNTIF(B$3:B676,B676),""))</f>
        <v/>
      </c>
      <c r="B676" s="2" t="str">
        <f>+IF(F676="Detention",IF(G676&amp;E676='Import Demurrage Detention'!$G$2&amp;'Import Demurrage Detention'!$C$3,"Y","N"),IF(G676&amp;E676='Import Demurrage Detention'!$H$2&amp;'Import Demurrage Detention'!$C$3,"Y","N"))</f>
        <v>N</v>
      </c>
      <c r="C676" s="99" t="s">
        <v>255</v>
      </c>
      <c r="D676" s="99" t="s">
        <v>5420</v>
      </c>
      <c r="E676" s="99" t="s">
        <v>79</v>
      </c>
      <c r="F676" s="99" t="s">
        <v>5236</v>
      </c>
      <c r="G676" s="99" t="s">
        <v>259</v>
      </c>
      <c r="H676" s="83">
        <v>45019</v>
      </c>
      <c r="I676" s="100" t="s">
        <v>87</v>
      </c>
      <c r="J676" s="100" t="s">
        <v>23</v>
      </c>
      <c r="K676" s="100" t="s">
        <v>28</v>
      </c>
      <c r="L676" s="100" t="s">
        <v>7040</v>
      </c>
      <c r="M676" s="100" t="s">
        <v>196</v>
      </c>
      <c r="N676" s="100" t="s">
        <v>5423</v>
      </c>
      <c r="O676" s="100" t="s">
        <v>73</v>
      </c>
      <c r="P676" s="100" t="s">
        <v>5424</v>
      </c>
      <c r="Q676" s="96" t="s">
        <v>27</v>
      </c>
      <c r="R676" s="96" t="s">
        <v>27</v>
      </c>
      <c r="S676" s="96" t="s">
        <v>27</v>
      </c>
      <c r="T676" s="96" t="s">
        <v>27</v>
      </c>
      <c r="U676" s="96" t="s">
        <v>27</v>
      </c>
      <c r="V676" s="96" t="s">
        <v>27</v>
      </c>
      <c r="W676" s="2" t="str">
        <f t="shared" si="56"/>
        <v>JPSMZYDemurrage</v>
      </c>
    </row>
    <row r="677" spans="1:24" ht="15">
      <c r="A677" s="2" t="str">
        <f>+IF(B677="N","",IF(COUNTIF(B:B,B677)&gt;1,COUNTIF(B$3:B677,B677),""))</f>
        <v/>
      </c>
      <c r="B677" s="2" t="str">
        <f>+IF(F677="Detention",IF(G677&amp;E677='Import Demurrage Detention'!$G$2&amp;'Import Demurrage Detention'!$C$3,"Y","N"),IF(G677&amp;E677='Import Demurrage Detention'!$H$2&amp;'Import Demurrage Detention'!$C$3,"Y","N"))</f>
        <v>N</v>
      </c>
      <c r="C677" s="99" t="s">
        <v>255</v>
      </c>
      <c r="D677" s="99" t="s">
        <v>5420</v>
      </c>
      <c r="E677" s="99" t="s">
        <v>79</v>
      </c>
      <c r="F677" s="99" t="s">
        <v>5236</v>
      </c>
      <c r="G677" s="99" t="s">
        <v>262</v>
      </c>
      <c r="H677" s="83">
        <v>45019</v>
      </c>
      <c r="I677" s="100" t="s">
        <v>87</v>
      </c>
      <c r="J677" s="100" t="s">
        <v>23</v>
      </c>
      <c r="K677" s="100" t="s">
        <v>24</v>
      </c>
      <c r="L677" s="100" t="s">
        <v>7040</v>
      </c>
      <c r="M677" s="100" t="s">
        <v>196</v>
      </c>
      <c r="N677" s="100" t="s">
        <v>5421</v>
      </c>
      <c r="O677" s="100" t="s">
        <v>73</v>
      </c>
      <c r="P677" s="100" t="s">
        <v>5422</v>
      </c>
      <c r="Q677" s="96" t="s">
        <v>27</v>
      </c>
      <c r="R677" s="96" t="s">
        <v>27</v>
      </c>
      <c r="S677" s="96" t="s">
        <v>27</v>
      </c>
      <c r="T677" s="96" t="s">
        <v>27</v>
      </c>
      <c r="U677" s="96" t="s">
        <v>27</v>
      </c>
      <c r="V677" s="96" t="s">
        <v>27</v>
      </c>
      <c r="W677" s="2" t="str">
        <f t="shared" si="56"/>
        <v>JPTYOYDemurrage</v>
      </c>
    </row>
    <row r="678" spans="1:24" ht="15">
      <c r="A678" s="2" t="str">
        <f>+IF(B678="N","",IF(COUNTIF(B:B,B678)&gt;1,COUNTIF(B$3:B678,B678),""))</f>
        <v/>
      </c>
      <c r="B678" s="2" t="str">
        <f>+IF(F678="Detention",IF(G678&amp;E678='Import Demurrage Detention'!$G$2&amp;'Import Demurrage Detention'!$C$3,"Y","N"),IF(G678&amp;E678='Import Demurrage Detention'!$H$2&amp;'Import Demurrage Detention'!$C$3,"Y","N"))</f>
        <v>N</v>
      </c>
      <c r="C678" s="99" t="s">
        <v>255</v>
      </c>
      <c r="D678" s="99" t="s">
        <v>5420</v>
      </c>
      <c r="E678" s="99" t="s">
        <v>79</v>
      </c>
      <c r="F678" s="99" t="s">
        <v>5236</v>
      </c>
      <c r="G678" s="99" t="s">
        <v>262</v>
      </c>
      <c r="H678" s="83">
        <v>45019</v>
      </c>
      <c r="I678" s="100" t="s">
        <v>87</v>
      </c>
      <c r="J678" s="100" t="s">
        <v>23</v>
      </c>
      <c r="K678" s="100" t="s">
        <v>28</v>
      </c>
      <c r="L678" s="100" t="s">
        <v>7040</v>
      </c>
      <c r="M678" s="100" t="s">
        <v>196</v>
      </c>
      <c r="N678" s="100" t="s">
        <v>5423</v>
      </c>
      <c r="O678" s="100" t="s">
        <v>73</v>
      </c>
      <c r="P678" s="100" t="s">
        <v>5424</v>
      </c>
      <c r="Q678" s="96" t="s">
        <v>27</v>
      </c>
      <c r="R678" s="96" t="s">
        <v>27</v>
      </c>
      <c r="S678" s="96" t="s">
        <v>27</v>
      </c>
      <c r="T678" s="96" t="s">
        <v>27</v>
      </c>
      <c r="U678" s="96" t="s">
        <v>27</v>
      </c>
      <c r="V678" s="96" t="s">
        <v>27</v>
      </c>
      <c r="W678" s="2" t="str">
        <f t="shared" si="56"/>
        <v>JPTYOYDemurrage</v>
      </c>
    </row>
    <row r="679" spans="1:24" ht="15">
      <c r="A679" s="2" t="str">
        <f>+IF(B679="N","",IF(COUNTIF(B:B,B679)&gt;1,COUNTIF(B$3:B679,B679),""))</f>
        <v/>
      </c>
      <c r="B679" s="2" t="str">
        <f>+IF(F679="Detention",IF(G679&amp;E679='Import Demurrage Detention'!$G$2&amp;'Import Demurrage Detention'!$C$3,"Y","N"),IF(G679&amp;E679='Import Demurrage Detention'!$H$2&amp;'Import Demurrage Detention'!$C$3,"Y","N"))</f>
        <v>N</v>
      </c>
      <c r="C679" s="3" t="s">
        <v>96</v>
      </c>
      <c r="D679" s="3" t="s">
        <v>5270</v>
      </c>
      <c r="E679" s="3" t="s">
        <v>20</v>
      </c>
      <c r="F679" s="3" t="s">
        <v>21</v>
      </c>
      <c r="G679" s="3" t="s">
        <v>99</v>
      </c>
      <c r="H679" s="4">
        <v>45031</v>
      </c>
      <c r="I679" s="3" t="s">
        <v>72</v>
      </c>
      <c r="J679" s="3" t="s">
        <v>23</v>
      </c>
      <c r="K679" s="68" t="s">
        <v>24</v>
      </c>
      <c r="L679" s="3" t="s">
        <v>25</v>
      </c>
      <c r="M679" s="3" t="s">
        <v>82</v>
      </c>
      <c r="N679" s="3" t="s">
        <v>5344</v>
      </c>
      <c r="O679" s="3" t="s">
        <v>98</v>
      </c>
      <c r="P679" s="3" t="s">
        <v>5387</v>
      </c>
      <c r="Q679" s="3" t="s">
        <v>27</v>
      </c>
      <c r="R679" s="3" t="s">
        <v>27</v>
      </c>
      <c r="S679" s="3" t="s">
        <v>27</v>
      </c>
      <c r="T679" s="3" t="s">
        <v>27</v>
      </c>
      <c r="U679" s="3" t="s">
        <v>27</v>
      </c>
      <c r="V679" s="3" t="s">
        <v>27</v>
      </c>
      <c r="W679" s="2" t="str">
        <f t="shared" si="56"/>
        <v>BGVARNDetention</v>
      </c>
    </row>
    <row r="680" spans="1:24" ht="15">
      <c r="A680" s="2" t="str">
        <f>+IF(B680="N","",IF(COUNTIF(B:B,B680)&gt;1,COUNTIF(B$3:B680,B680),""))</f>
        <v/>
      </c>
      <c r="B680" s="2" t="str">
        <f>+IF(F680="Detention",IF(G680&amp;E680='Import Demurrage Detention'!$G$2&amp;'Import Demurrage Detention'!$C$3,"Y","N"),IF(G680&amp;E680='Import Demurrage Detention'!$H$2&amp;'Import Demurrage Detention'!$C$3,"Y","N"))</f>
        <v>N</v>
      </c>
      <c r="C680" s="3" t="s">
        <v>96</v>
      </c>
      <c r="D680" s="3" t="s">
        <v>5270</v>
      </c>
      <c r="E680" s="3" t="s">
        <v>20</v>
      </c>
      <c r="F680" s="3" t="s">
        <v>21</v>
      </c>
      <c r="G680" s="3" t="s">
        <v>99</v>
      </c>
      <c r="H680" s="4">
        <v>45031</v>
      </c>
      <c r="I680" s="3" t="s">
        <v>72</v>
      </c>
      <c r="J680" s="3" t="s">
        <v>23</v>
      </c>
      <c r="K680" s="68" t="s">
        <v>5244</v>
      </c>
      <c r="L680" s="3" t="s">
        <v>25</v>
      </c>
      <c r="M680" s="3" t="s">
        <v>82</v>
      </c>
      <c r="N680" s="3" t="s">
        <v>5387</v>
      </c>
      <c r="O680" s="3" t="s">
        <v>98</v>
      </c>
      <c r="P680" s="3" t="s">
        <v>5637</v>
      </c>
      <c r="Q680" s="3" t="s">
        <v>27</v>
      </c>
      <c r="R680" s="3" t="s">
        <v>27</v>
      </c>
      <c r="S680" s="3" t="s">
        <v>27</v>
      </c>
      <c r="T680" s="3" t="s">
        <v>27</v>
      </c>
      <c r="U680" s="3" t="s">
        <v>27</v>
      </c>
      <c r="V680" s="3" t="s">
        <v>27</v>
      </c>
      <c r="W680" s="2" t="str">
        <f t="shared" si="56"/>
        <v>BGVARNDetention</v>
      </c>
    </row>
    <row r="681" spans="1:24" ht="15">
      <c r="A681" s="2" t="str">
        <f>+IF(B681="N","",IF(COUNTIF(B:B,B681)&gt;1,COUNTIF(B$3:B681,B681),""))</f>
        <v/>
      </c>
      <c r="B681" s="2" t="str">
        <f>+IF(F681="Detention",IF(G681&amp;E681='Import Demurrage Detention'!$G$2&amp;'Import Demurrage Detention'!$C$3,"Y","N"),IF(G681&amp;E681='Import Demurrage Detention'!$H$2&amp;'Import Demurrage Detention'!$C$3,"Y","N"))</f>
        <v>N</v>
      </c>
      <c r="C681" s="3" t="s">
        <v>187</v>
      </c>
      <c r="D681" s="3" t="s">
        <v>5270</v>
      </c>
      <c r="E681" s="3" t="s">
        <v>79</v>
      </c>
      <c r="F681" s="3" t="s">
        <v>5236</v>
      </c>
      <c r="G681" s="3" t="s">
        <v>188</v>
      </c>
      <c r="H681" s="4">
        <v>45033</v>
      </c>
      <c r="I681" s="3" t="s">
        <v>7041</v>
      </c>
      <c r="J681" s="3" t="s">
        <v>23</v>
      </c>
      <c r="K681" s="68" t="s">
        <v>24</v>
      </c>
      <c r="L681" s="3" t="s">
        <v>7042</v>
      </c>
      <c r="M681" s="82" t="s">
        <v>5272</v>
      </c>
      <c r="N681" s="82" t="s">
        <v>5346</v>
      </c>
      <c r="O681" s="82" t="s">
        <v>27</v>
      </c>
      <c r="P681" s="82" t="s">
        <v>27</v>
      </c>
      <c r="Q681" s="82" t="s">
        <v>27</v>
      </c>
      <c r="R681" s="3" t="s">
        <v>27</v>
      </c>
      <c r="S681" s="3" t="s">
        <v>27</v>
      </c>
      <c r="T681" s="3" t="s">
        <v>27</v>
      </c>
      <c r="U681" s="3" t="s">
        <v>27</v>
      </c>
      <c r="V681" s="3" t="s">
        <v>27</v>
      </c>
      <c r="W681" s="2" t="str">
        <f t="shared" si="56"/>
        <v>GETBLYDemurrage</v>
      </c>
    </row>
    <row r="682" spans="1:24" ht="15">
      <c r="A682" s="2" t="str">
        <f>+IF(B682="N","",IF(COUNTIF(B:B,B682)&gt;1,COUNTIF(B$3:B682,B682),""))</f>
        <v/>
      </c>
      <c r="B682" s="2" t="str">
        <f>+IF(F682="Detention",IF(G682&amp;E682='Import Demurrage Detention'!$G$2&amp;'Import Demurrage Detention'!$C$3,"Y","N"),IF(G682&amp;E682='Import Demurrage Detention'!$H$2&amp;'Import Demurrage Detention'!$C$3,"Y","N"))</f>
        <v>N</v>
      </c>
      <c r="C682" s="3" t="s">
        <v>187</v>
      </c>
      <c r="D682" s="3" t="s">
        <v>5270</v>
      </c>
      <c r="E682" s="3" t="s">
        <v>79</v>
      </c>
      <c r="F682" s="3" t="s">
        <v>5236</v>
      </c>
      <c r="G682" s="3" t="s">
        <v>188</v>
      </c>
      <c r="H682" s="4">
        <v>45033</v>
      </c>
      <c r="I682" s="3" t="s">
        <v>7041</v>
      </c>
      <c r="J682" s="3" t="s">
        <v>23</v>
      </c>
      <c r="K682" s="68" t="s">
        <v>7043</v>
      </c>
      <c r="L682" s="3" t="s">
        <v>7042</v>
      </c>
      <c r="M682" s="82" t="s">
        <v>5272</v>
      </c>
      <c r="N682" s="82" t="s">
        <v>5364</v>
      </c>
      <c r="O682" s="82" t="s">
        <v>27</v>
      </c>
      <c r="P682" s="82" t="s">
        <v>27</v>
      </c>
      <c r="Q682" s="82" t="s">
        <v>27</v>
      </c>
      <c r="R682" s="3" t="s">
        <v>27</v>
      </c>
      <c r="S682" s="3" t="s">
        <v>27</v>
      </c>
      <c r="T682" s="3" t="s">
        <v>27</v>
      </c>
      <c r="U682" s="3" t="s">
        <v>27</v>
      </c>
      <c r="V682" s="3" t="s">
        <v>27</v>
      </c>
      <c r="W682" s="2" t="str">
        <f t="shared" si="56"/>
        <v>GETBLYDemurrage</v>
      </c>
    </row>
    <row r="683" spans="1:24" ht="15">
      <c r="A683" s="2" t="str">
        <f>+IF(B683="N","",IF(COUNTIF(B:B,B683)&gt;1,COUNTIF(B$3:B683,B683),""))</f>
        <v/>
      </c>
      <c r="B683" s="2" t="str">
        <f>+IF(F683="Detention",IF(G683&amp;E683='Import Demurrage Detention'!$G$2&amp;'Import Demurrage Detention'!$C$3,"Y","N"),IF(G683&amp;E683='Import Demurrage Detention'!$H$2&amp;'Import Demurrage Detention'!$C$3,"Y","N"))</f>
        <v>N</v>
      </c>
      <c r="C683" s="3" t="s">
        <v>187</v>
      </c>
      <c r="D683" s="3" t="s">
        <v>5270</v>
      </c>
      <c r="E683" s="3" t="s">
        <v>79</v>
      </c>
      <c r="F683" s="3" t="s">
        <v>21</v>
      </c>
      <c r="G683" s="3" t="s">
        <v>188</v>
      </c>
      <c r="H683" s="4">
        <v>45031</v>
      </c>
      <c r="I683" s="3" t="s">
        <v>7041</v>
      </c>
      <c r="J683" s="3" t="s">
        <v>23</v>
      </c>
      <c r="K683" s="68" t="s">
        <v>24</v>
      </c>
      <c r="L683" s="82" t="s">
        <v>7042</v>
      </c>
      <c r="M683" s="3" t="s">
        <v>5272</v>
      </c>
      <c r="N683" s="3" t="s">
        <v>5376</v>
      </c>
      <c r="O683" s="3" t="s">
        <v>27</v>
      </c>
      <c r="P683" s="3" t="s">
        <v>27</v>
      </c>
      <c r="Q683" s="3" t="s">
        <v>27</v>
      </c>
      <c r="R683" s="3" t="s">
        <v>27</v>
      </c>
      <c r="S683" s="3" t="s">
        <v>27</v>
      </c>
      <c r="T683" s="3" t="s">
        <v>27</v>
      </c>
      <c r="U683" s="3" t="s">
        <v>27</v>
      </c>
      <c r="V683" s="3" t="s">
        <v>27</v>
      </c>
      <c r="W683" s="2" t="str">
        <f t="shared" si="56"/>
        <v>GETBLYDetention</v>
      </c>
    </row>
    <row r="684" spans="1:24" ht="15">
      <c r="A684" s="2" t="str">
        <f>+IF(B684="N","",IF(COUNTIF(B:B,B684)&gt;1,COUNTIF(B$3:B684,B684),""))</f>
        <v/>
      </c>
      <c r="B684" s="2" t="str">
        <f>+IF(F684="Detention",IF(G684&amp;E684='Import Demurrage Detention'!$G$2&amp;'Import Demurrage Detention'!$C$3,"Y","N"),IF(G684&amp;E684='Import Demurrage Detention'!$H$2&amp;'Import Demurrage Detention'!$C$3,"Y","N"))</f>
        <v>N</v>
      </c>
      <c r="C684" s="3" t="s">
        <v>187</v>
      </c>
      <c r="D684" s="3" t="s">
        <v>5270</v>
      </c>
      <c r="E684" s="3" t="s">
        <v>79</v>
      </c>
      <c r="F684" s="3" t="s">
        <v>21</v>
      </c>
      <c r="G684" s="3" t="s">
        <v>188</v>
      </c>
      <c r="H684" s="4">
        <v>45031</v>
      </c>
      <c r="I684" s="3" t="s">
        <v>7041</v>
      </c>
      <c r="J684" s="3" t="s">
        <v>23</v>
      </c>
      <c r="K684" s="68" t="s">
        <v>5244</v>
      </c>
      <c r="L684" s="82" t="s">
        <v>7042</v>
      </c>
      <c r="M684" s="3" t="s">
        <v>5272</v>
      </c>
      <c r="N684" s="3" t="s">
        <v>5273</v>
      </c>
      <c r="O684" s="3" t="s">
        <v>27</v>
      </c>
      <c r="P684" s="3" t="s">
        <v>27</v>
      </c>
      <c r="Q684" s="3" t="s">
        <v>27</v>
      </c>
      <c r="R684" s="3" t="s">
        <v>27</v>
      </c>
      <c r="S684" s="3" t="s">
        <v>27</v>
      </c>
      <c r="T684" s="3" t="s">
        <v>27</v>
      </c>
      <c r="U684" s="3" t="s">
        <v>27</v>
      </c>
      <c r="V684" s="3" t="s">
        <v>27</v>
      </c>
      <c r="W684" s="2" t="str">
        <f t="shared" si="56"/>
        <v>GETBLYDetention</v>
      </c>
    </row>
    <row r="685" spans="1:24" ht="15">
      <c r="A685" s="2" t="str">
        <f>+IF(B685="N","",IF(COUNTIF(B:B,B685)&gt;1,COUNTIF(B$3:B685,B685),""))</f>
        <v/>
      </c>
      <c r="B685" s="2" t="str">
        <f>+IF(F685="Detention",IF(G685&amp;E685='Import Demurrage Detention'!$G$2&amp;'Import Demurrage Detention'!$C$3,"Y","N"),IF(G685&amp;E685='Import Demurrage Detention'!$H$2&amp;'Import Demurrage Detention'!$C$3,"Y","N"))</f>
        <v>N</v>
      </c>
      <c r="C685" s="3" t="s">
        <v>248</v>
      </c>
      <c r="D685" s="3" t="s">
        <v>5270</v>
      </c>
      <c r="E685" s="3" t="s">
        <v>20</v>
      </c>
      <c r="F685" s="3" t="s">
        <v>21</v>
      </c>
      <c r="G685" s="3" t="s">
        <v>249</v>
      </c>
      <c r="H685" s="4">
        <v>45031</v>
      </c>
      <c r="I685" s="3" t="s">
        <v>5299</v>
      </c>
      <c r="J685" s="3" t="s">
        <v>23</v>
      </c>
      <c r="K685" s="82" t="s">
        <v>51</v>
      </c>
      <c r="L685" s="3" t="s">
        <v>25</v>
      </c>
      <c r="M685" s="3" t="s">
        <v>5342</v>
      </c>
      <c r="N685" s="3" t="s">
        <v>5326</v>
      </c>
      <c r="O685" s="3" t="s">
        <v>104</v>
      </c>
      <c r="P685" s="3" t="s">
        <v>102</v>
      </c>
      <c r="Q685" s="3" t="s">
        <v>27</v>
      </c>
      <c r="R685" s="3" t="s">
        <v>27</v>
      </c>
      <c r="S685" s="3" t="s">
        <v>27</v>
      </c>
      <c r="T685" s="3" t="s">
        <v>27</v>
      </c>
      <c r="U685" s="3" t="s">
        <v>27</v>
      </c>
      <c r="V685" s="3" t="s">
        <v>27</v>
      </c>
      <c r="W685" s="2" t="str">
        <f t="shared" si="56"/>
        <v>ILHFANDetention</v>
      </c>
      <c r="X685" s="2"/>
    </row>
    <row r="686" spans="1:24" ht="15">
      <c r="A686" s="2" t="str">
        <f>+IF(B686="N","",IF(COUNTIF(B:B,B686)&gt;1,COUNTIF(B$3:B686,B686),""))</f>
        <v/>
      </c>
      <c r="B686" s="2" t="str">
        <f>+IF(F686="Detention",IF(G686&amp;E686='Import Demurrage Detention'!$G$2&amp;'Import Demurrage Detention'!$C$3,"Y","N"),IF(G686&amp;E686='Import Demurrage Detention'!$H$2&amp;'Import Demurrage Detention'!$C$3,"Y","N"))</f>
        <v>N</v>
      </c>
      <c r="C686" s="3" t="s">
        <v>248</v>
      </c>
      <c r="D686" s="3" t="s">
        <v>5270</v>
      </c>
      <c r="E686" s="3" t="s">
        <v>20</v>
      </c>
      <c r="F686" s="3" t="s">
        <v>21</v>
      </c>
      <c r="G686" s="3" t="s">
        <v>249</v>
      </c>
      <c r="H686" s="4">
        <v>45031</v>
      </c>
      <c r="I686" s="3" t="s">
        <v>5299</v>
      </c>
      <c r="J686" s="3" t="s">
        <v>23</v>
      </c>
      <c r="K686" s="82" t="s">
        <v>44</v>
      </c>
      <c r="L686" s="3" t="s">
        <v>25</v>
      </c>
      <c r="M686" s="3" t="s">
        <v>5342</v>
      </c>
      <c r="N686" s="3" t="s">
        <v>102</v>
      </c>
      <c r="O686" s="3" t="s">
        <v>104</v>
      </c>
      <c r="P686" s="3" t="s">
        <v>5273</v>
      </c>
      <c r="Q686" s="3" t="s">
        <v>27</v>
      </c>
      <c r="R686" s="3" t="s">
        <v>27</v>
      </c>
      <c r="S686" s="3" t="s">
        <v>27</v>
      </c>
      <c r="T686" s="3" t="s">
        <v>27</v>
      </c>
      <c r="U686" s="3" t="s">
        <v>27</v>
      </c>
      <c r="V686" s="3" t="s">
        <v>27</v>
      </c>
      <c r="W686" s="2" t="str">
        <f t="shared" si="56"/>
        <v>ILHFANDetention</v>
      </c>
    </row>
    <row r="687" spans="1:24" ht="15">
      <c r="A687" s="2" t="str">
        <f>+IF(B687="N","",IF(COUNTIF(B:B,B687)&gt;1,COUNTIF(B$3:B687,B687),""))</f>
        <v/>
      </c>
      <c r="B687" s="2" t="str">
        <f>+IF(F687="Detention",IF(G687&amp;E687='Import Demurrage Detention'!$G$2&amp;'Import Demurrage Detention'!$C$3,"Y","N"),IF(G687&amp;E687='Import Demurrage Detention'!$H$2&amp;'Import Demurrage Detention'!$C$3,"Y","N"))</f>
        <v>N</v>
      </c>
      <c r="C687" s="3" t="s">
        <v>446</v>
      </c>
      <c r="D687" s="3" t="s">
        <v>5270</v>
      </c>
      <c r="E687" s="3" t="s">
        <v>20</v>
      </c>
      <c r="F687" s="3" t="s">
        <v>21</v>
      </c>
      <c r="G687" s="3" t="s">
        <v>447</v>
      </c>
      <c r="H687" s="4">
        <v>45031</v>
      </c>
      <c r="I687" s="3" t="s">
        <v>5633</v>
      </c>
      <c r="J687" s="3" t="s">
        <v>23</v>
      </c>
      <c r="K687" s="68" t="s">
        <v>51</v>
      </c>
      <c r="L687" s="3" t="s">
        <v>25</v>
      </c>
      <c r="M687" s="3" t="s">
        <v>7044</v>
      </c>
      <c r="N687" s="3" t="s">
        <v>5459</v>
      </c>
      <c r="O687" s="3" t="s">
        <v>7045</v>
      </c>
      <c r="P687" s="3" t="s">
        <v>5460</v>
      </c>
      <c r="Q687" s="3" t="s">
        <v>5272</v>
      </c>
      <c r="R687" s="3" t="s">
        <v>5273</v>
      </c>
      <c r="S687" s="3" t="s">
        <v>27</v>
      </c>
      <c r="T687" s="3" t="s">
        <v>27</v>
      </c>
      <c r="U687" s="3" t="s">
        <v>27</v>
      </c>
      <c r="V687" s="3" t="s">
        <v>27</v>
      </c>
      <c r="W687" s="2" t="str">
        <f t="shared" si="56"/>
        <v>UAILJTMNDetention</v>
      </c>
      <c r="X687" s="2"/>
    </row>
    <row r="688" spans="1:24" ht="15">
      <c r="A688" s="2" t="str">
        <f>+IF(B688="N","",IF(COUNTIF(B:B,B688)&gt;1,COUNTIF(B$3:B688,B688),""))</f>
        <v/>
      </c>
      <c r="B688" s="2" t="str">
        <f>+IF(F688="Detention",IF(G688&amp;E688='Import Demurrage Detention'!$G$2&amp;'Import Demurrage Detention'!$C$3,"Y","N"),IF(G688&amp;E688='Import Demurrage Detention'!$H$2&amp;'Import Demurrage Detention'!$C$3,"Y","N"))</f>
        <v>N</v>
      </c>
      <c r="C688" s="3" t="s">
        <v>446</v>
      </c>
      <c r="D688" s="3" t="s">
        <v>5270</v>
      </c>
      <c r="E688" s="3" t="s">
        <v>20</v>
      </c>
      <c r="F688" s="3" t="s">
        <v>21</v>
      </c>
      <c r="G688" s="82" t="s">
        <v>447</v>
      </c>
      <c r="H688" s="4">
        <v>45031</v>
      </c>
      <c r="I688" s="3" t="s">
        <v>5633</v>
      </c>
      <c r="J688" s="3" t="s">
        <v>23</v>
      </c>
      <c r="K688" s="68" t="s">
        <v>44</v>
      </c>
      <c r="L688" s="3" t="s">
        <v>25</v>
      </c>
      <c r="M688" s="3" t="s">
        <v>7044</v>
      </c>
      <c r="N688" s="3" t="s">
        <v>5460</v>
      </c>
      <c r="O688" s="3" t="s">
        <v>7045</v>
      </c>
      <c r="P688" s="3" t="s">
        <v>189</v>
      </c>
      <c r="Q688" s="3" t="s">
        <v>5272</v>
      </c>
      <c r="R688" s="3" t="s">
        <v>74</v>
      </c>
      <c r="S688" s="3" t="s">
        <v>27</v>
      </c>
      <c r="T688" s="3" t="s">
        <v>27</v>
      </c>
      <c r="U688" s="3" t="s">
        <v>27</v>
      </c>
      <c r="V688" s="3" t="s">
        <v>27</v>
      </c>
      <c r="W688" s="2" t="str">
        <f t="shared" si="56"/>
        <v>UAILJTMNDetention</v>
      </c>
      <c r="X688" s="2"/>
    </row>
    <row r="689" spans="1:23" ht="15">
      <c r="A689" s="2" t="str">
        <f>+IF(B689="N","",IF(COUNTIF(B:B,B689)&gt;1,COUNTIF(B$3:B689,B689),""))</f>
        <v/>
      </c>
      <c r="B689" s="2" t="str">
        <f>+IF(F689="Detention",IF(G689&amp;E689='Import Demurrage Detention'!$G$2&amp;'Import Demurrage Detention'!$C$3,"Y","N"),IF(G689&amp;E689='Import Demurrage Detention'!$H$2&amp;'Import Demurrage Detention'!$C$3,"Y","N"))</f>
        <v>N</v>
      </c>
      <c r="C689" s="3" t="s">
        <v>432</v>
      </c>
      <c r="D689" s="3" t="s">
        <v>5428</v>
      </c>
      <c r="E689" s="3" t="s">
        <v>20</v>
      </c>
      <c r="F689" s="3" t="s">
        <v>21</v>
      </c>
      <c r="G689" s="3" t="s">
        <v>4557</v>
      </c>
      <c r="H689" s="4">
        <v>45180</v>
      </c>
      <c r="I689" s="82" t="s">
        <v>5299</v>
      </c>
      <c r="J689" s="82" t="s">
        <v>23</v>
      </c>
      <c r="K689" s="82" t="s">
        <v>24</v>
      </c>
      <c r="L689" s="82" t="s">
        <v>25</v>
      </c>
      <c r="M689" s="82" t="s">
        <v>5437</v>
      </c>
      <c r="N689" s="82" t="s">
        <v>6945</v>
      </c>
      <c r="O689" s="82" t="s">
        <v>6946</v>
      </c>
      <c r="P689" s="82" t="s">
        <v>7107</v>
      </c>
      <c r="Q689" s="82" t="s">
        <v>26</v>
      </c>
      <c r="R689" s="82" t="s">
        <v>7108</v>
      </c>
      <c r="S689" s="82" t="s">
        <v>27</v>
      </c>
      <c r="T689" s="82" t="s">
        <v>27</v>
      </c>
      <c r="U689" s="82" t="s">
        <v>27</v>
      </c>
      <c r="V689" s="82" t="s">
        <v>27</v>
      </c>
      <c r="W689" s="2" t="str">
        <f t="shared" si="56"/>
        <v>THLZPNDetention</v>
      </c>
    </row>
    <row r="690" spans="1:23" ht="15">
      <c r="A690" s="2" t="str">
        <f>+IF(B690="N","",IF(COUNTIF(B:B,B690)&gt;1,COUNTIF(B$3:B690,B690),""))</f>
        <v/>
      </c>
      <c r="B690" s="2" t="str">
        <f>+IF(F690="Detention",IF(G690&amp;E690='Import Demurrage Detention'!$G$2&amp;'Import Demurrage Detention'!$C$3,"Y","N"),IF(G690&amp;E690='Import Demurrage Detention'!$H$2&amp;'Import Demurrage Detention'!$C$3,"Y","N"))</f>
        <v>N</v>
      </c>
      <c r="C690" s="3" t="s">
        <v>432</v>
      </c>
      <c r="D690" s="3" t="s">
        <v>5428</v>
      </c>
      <c r="E690" s="3" t="s">
        <v>20</v>
      </c>
      <c r="F690" s="3" t="s">
        <v>21</v>
      </c>
      <c r="G690" s="3" t="s">
        <v>4557</v>
      </c>
      <c r="H690" s="4">
        <v>45180</v>
      </c>
      <c r="I690" s="82" t="s">
        <v>5299</v>
      </c>
      <c r="J690" s="82" t="s">
        <v>23</v>
      </c>
      <c r="K690" s="82" t="s">
        <v>5244</v>
      </c>
      <c r="L690" s="82" t="s">
        <v>25</v>
      </c>
      <c r="M690" s="82" t="s">
        <v>5437</v>
      </c>
      <c r="N690" s="82" t="s">
        <v>6947</v>
      </c>
      <c r="O690" s="82" t="s">
        <v>6946</v>
      </c>
      <c r="P690" s="82" t="s">
        <v>7109</v>
      </c>
      <c r="Q690" s="82" t="s">
        <v>26</v>
      </c>
      <c r="R690" s="82" t="s">
        <v>7110</v>
      </c>
      <c r="S690" s="82" t="s">
        <v>27</v>
      </c>
      <c r="T690" s="82" t="s">
        <v>27</v>
      </c>
      <c r="U690" s="82" t="s">
        <v>27</v>
      </c>
      <c r="V690" s="82" t="s">
        <v>27</v>
      </c>
      <c r="W690" s="2" t="str">
        <f t="shared" si="56"/>
        <v>THLZPNDetention</v>
      </c>
    </row>
    <row r="691" spans="1:23" ht="15">
      <c r="A691" s="2" t="str">
        <f>+IF(B691="N","",IF(COUNTIF(B:B,B691)&gt;1,COUNTIF(B$3:B691,B691),""))</f>
        <v/>
      </c>
      <c r="B691" s="2" t="str">
        <f>+IF(F691="Detention",IF(G691&amp;E691='Import Demurrage Detention'!$G$2&amp;'Import Demurrage Detention'!$C$3,"Y","N"),IF(G691&amp;E691='Import Demurrage Detention'!$H$2&amp;'Import Demurrage Detention'!$C$3,"Y","N"))</f>
        <v>N</v>
      </c>
      <c r="C691" s="3" t="s">
        <v>432</v>
      </c>
      <c r="D691" s="3" t="s">
        <v>5428</v>
      </c>
      <c r="E691" s="3" t="s">
        <v>20</v>
      </c>
      <c r="F691" s="3" t="s">
        <v>21</v>
      </c>
      <c r="G691" s="3" t="s">
        <v>4565</v>
      </c>
      <c r="H691" s="4">
        <v>45180</v>
      </c>
      <c r="I691" s="82" t="s">
        <v>5299</v>
      </c>
      <c r="J691" s="82" t="s">
        <v>23</v>
      </c>
      <c r="K691" s="82" t="s">
        <v>24</v>
      </c>
      <c r="L691" s="82" t="s">
        <v>25</v>
      </c>
      <c r="M691" s="82" t="s">
        <v>5437</v>
      </c>
      <c r="N691" s="82" t="s">
        <v>6945</v>
      </c>
      <c r="O691" s="82" t="s">
        <v>6946</v>
      </c>
      <c r="P691" s="82" t="s">
        <v>7107</v>
      </c>
      <c r="Q691" s="82" t="s">
        <v>26</v>
      </c>
      <c r="R691" s="82" t="s">
        <v>7108</v>
      </c>
      <c r="S691" s="82" t="s">
        <v>27</v>
      </c>
      <c r="T691" s="82" t="s">
        <v>27</v>
      </c>
      <c r="U691" s="82" t="s">
        <v>27</v>
      </c>
      <c r="V691" s="82" t="s">
        <v>27</v>
      </c>
      <c r="W691" s="2" t="str">
        <f t="shared" si="56"/>
        <v>THSONNDetention</v>
      </c>
    </row>
    <row r="692" spans="1:23" ht="15">
      <c r="A692" s="2" t="str">
        <f>+IF(B692="N","",IF(COUNTIF(B:B,B692)&gt;1,COUNTIF(B$3:B692,B692),""))</f>
        <v/>
      </c>
      <c r="B692" s="2" t="str">
        <f>+IF(F692="Detention",IF(G692&amp;E692='Import Demurrage Detention'!$G$2&amp;'Import Demurrage Detention'!$C$3,"Y","N"),IF(G692&amp;E692='Import Demurrage Detention'!$H$2&amp;'Import Demurrage Detention'!$C$3,"Y","N"))</f>
        <v>N</v>
      </c>
      <c r="C692" s="3" t="s">
        <v>432</v>
      </c>
      <c r="D692" s="3" t="s">
        <v>5428</v>
      </c>
      <c r="E692" s="3" t="s">
        <v>20</v>
      </c>
      <c r="F692" s="3" t="s">
        <v>21</v>
      </c>
      <c r="G692" s="3" t="s">
        <v>4565</v>
      </c>
      <c r="H692" s="4">
        <v>45180</v>
      </c>
      <c r="I692" s="82" t="s">
        <v>5299</v>
      </c>
      <c r="J692" s="82" t="s">
        <v>23</v>
      </c>
      <c r="K692" s="82" t="s">
        <v>5244</v>
      </c>
      <c r="L692" s="82" t="s">
        <v>25</v>
      </c>
      <c r="M692" s="82" t="s">
        <v>5437</v>
      </c>
      <c r="N692" s="82" t="s">
        <v>6947</v>
      </c>
      <c r="O692" s="82" t="s">
        <v>6946</v>
      </c>
      <c r="P692" s="82" t="s">
        <v>7109</v>
      </c>
      <c r="Q692" s="82" t="s">
        <v>26</v>
      </c>
      <c r="R692" s="82" t="s">
        <v>7110</v>
      </c>
      <c r="S692" s="82" t="s">
        <v>27</v>
      </c>
      <c r="T692" s="82" t="s">
        <v>27</v>
      </c>
      <c r="U692" s="82" t="s">
        <v>27</v>
      </c>
      <c r="V692" s="82" t="s">
        <v>27</v>
      </c>
      <c r="W692" s="2" t="str">
        <f t="shared" si="56"/>
        <v>THSONNDetention</v>
      </c>
    </row>
    <row r="693" spans="1:23" s="2" customFormat="1" ht="15">
      <c r="A693" s="2" t="str">
        <f>+IF(B693="N","",IF(COUNTIF(B:B,B693)&gt;1,COUNTIF(B$3:B693,B693),""))</f>
        <v/>
      </c>
      <c r="B693" s="2" t="str">
        <f>+IF(F693="Detention",IF(G693&amp;E693='Import Demurrage Detention'!$G$2&amp;'Import Demurrage Detention'!$C$3,"Y","N"),IF(G693&amp;E693='Import Demurrage Detention'!$H$2&amp;'Import Demurrage Detention'!$C$3,"Y","N"))</f>
        <v>N</v>
      </c>
      <c r="C693" s="3" t="s">
        <v>5395</v>
      </c>
      <c r="D693" s="3" t="s">
        <v>5396</v>
      </c>
      <c r="E693" s="3" t="s">
        <v>20</v>
      </c>
      <c r="F693" s="3" t="s">
        <v>5236</v>
      </c>
      <c r="G693" s="3" t="s">
        <v>120</v>
      </c>
      <c r="H693" s="4">
        <v>45180</v>
      </c>
      <c r="I693" s="82" t="s">
        <v>72</v>
      </c>
      <c r="J693" s="3" t="s">
        <v>23</v>
      </c>
      <c r="K693" s="68" t="s">
        <v>28</v>
      </c>
      <c r="L693" s="3" t="s">
        <v>7048</v>
      </c>
      <c r="M693" s="82" t="s">
        <v>98</v>
      </c>
      <c r="N693" s="82" t="s">
        <v>5400</v>
      </c>
      <c r="O693" s="82" t="s">
        <v>27</v>
      </c>
      <c r="P693" s="82" t="s">
        <v>27</v>
      </c>
      <c r="Q693" s="82" t="s">
        <v>27</v>
      </c>
      <c r="R693" s="82" t="s">
        <v>27</v>
      </c>
      <c r="S693" s="3" t="s">
        <v>27</v>
      </c>
      <c r="T693" s="3" t="s">
        <v>27</v>
      </c>
      <c r="U693" s="3" t="s">
        <v>27</v>
      </c>
      <c r="V693" s="3" t="s">
        <v>27</v>
      </c>
      <c r="W693" s="2" t="str">
        <f t="shared" si="56"/>
        <v>CNIWNNDemurrage</v>
      </c>
    </row>
    <row r="694" spans="1:23" s="2" customFormat="1" ht="15">
      <c r="A694" s="2" t="str">
        <f>+IF(B694="N","",IF(COUNTIF(B:B,B694)&gt;1,COUNTIF(B$3:B694,B694),""))</f>
        <v/>
      </c>
      <c r="B694" s="2" t="str">
        <f>+IF(F694="Detention",IF(G694&amp;E694='Import Demurrage Detention'!$G$2&amp;'Import Demurrage Detention'!$C$3,"Y","N"),IF(G694&amp;E694='Import Demurrage Detention'!$H$2&amp;'Import Demurrage Detention'!$C$3,"Y","N"))</f>
        <v>N</v>
      </c>
      <c r="C694" s="3" t="s">
        <v>5395</v>
      </c>
      <c r="D694" s="3" t="s">
        <v>5396</v>
      </c>
      <c r="E694" s="3" t="s">
        <v>20</v>
      </c>
      <c r="F694" s="3" t="s">
        <v>5236</v>
      </c>
      <c r="G694" s="3" t="s">
        <v>120</v>
      </c>
      <c r="H694" s="4">
        <v>45180</v>
      </c>
      <c r="I694" s="82" t="s">
        <v>72</v>
      </c>
      <c r="J694" s="3" t="s">
        <v>23</v>
      </c>
      <c r="K694" s="68" t="s">
        <v>24</v>
      </c>
      <c r="L694" s="3" t="s">
        <v>7049</v>
      </c>
      <c r="M694" s="82" t="s">
        <v>6736</v>
      </c>
      <c r="N694" s="82" t="s">
        <v>5397</v>
      </c>
      <c r="O694" s="82" t="s">
        <v>104</v>
      </c>
      <c r="P694" s="82" t="s">
        <v>5398</v>
      </c>
      <c r="Q694" s="82" t="s">
        <v>27</v>
      </c>
      <c r="R694" s="82" t="s">
        <v>27</v>
      </c>
      <c r="S694" s="3" t="s">
        <v>27</v>
      </c>
      <c r="T694" s="3" t="s">
        <v>27</v>
      </c>
      <c r="U694" s="3" t="s">
        <v>27</v>
      </c>
      <c r="V694" s="3" t="s">
        <v>27</v>
      </c>
      <c r="W694" s="2" t="str">
        <f t="shared" ref="W694:W713" si="57">+G694&amp;E694&amp;F694</f>
        <v>CNIWNNDemurrage</v>
      </c>
    </row>
    <row r="695" spans="1:23" s="2" customFormat="1" ht="15">
      <c r="A695" s="2" t="str">
        <f>+IF(B695="N","",IF(COUNTIF(B:B,B695)&gt;1,COUNTIF(B$3:B695,B695),""))</f>
        <v/>
      </c>
      <c r="B695" s="2" t="str">
        <f>+IF(F695="Detention",IF(G695&amp;E695='Import Demurrage Detention'!$G$2&amp;'Import Demurrage Detention'!$C$3,"Y","N"),IF(G695&amp;E695='Import Demurrage Detention'!$H$2&amp;'Import Demurrage Detention'!$C$3,"Y","N"))</f>
        <v>N</v>
      </c>
      <c r="C695" s="3" t="s">
        <v>5395</v>
      </c>
      <c r="D695" s="3" t="s">
        <v>5396</v>
      </c>
      <c r="E695" s="3" t="s">
        <v>20</v>
      </c>
      <c r="F695" s="3" t="s">
        <v>5236</v>
      </c>
      <c r="G695" s="3" t="s">
        <v>120</v>
      </c>
      <c r="H695" s="4">
        <v>45180</v>
      </c>
      <c r="I695" s="82" t="s">
        <v>72</v>
      </c>
      <c r="J695" s="3" t="s">
        <v>23</v>
      </c>
      <c r="K695" s="68" t="s">
        <v>24</v>
      </c>
      <c r="L695" s="3" t="s">
        <v>7050</v>
      </c>
      <c r="M695" s="82" t="s">
        <v>98</v>
      </c>
      <c r="N695" s="82" t="s">
        <v>5398</v>
      </c>
      <c r="O695" s="82" t="s">
        <v>27</v>
      </c>
      <c r="P695" s="82" t="s">
        <v>27</v>
      </c>
      <c r="Q695" s="82" t="s">
        <v>27</v>
      </c>
      <c r="R695" s="82" t="s">
        <v>27</v>
      </c>
      <c r="S695" s="3" t="s">
        <v>27</v>
      </c>
      <c r="T695" s="3" t="s">
        <v>27</v>
      </c>
      <c r="U695" s="3" t="s">
        <v>27</v>
      </c>
      <c r="V695" s="3" t="s">
        <v>27</v>
      </c>
      <c r="W695" s="2" t="str">
        <f t="shared" si="57"/>
        <v>CNIWNNDemurrage</v>
      </c>
    </row>
    <row r="696" spans="1:23" s="2" customFormat="1" ht="15">
      <c r="A696" s="2" t="str">
        <f>+IF(B696="N","",IF(COUNTIF(B:B,B696)&gt;1,COUNTIF(B$3:B696,B696),""))</f>
        <v/>
      </c>
      <c r="B696" s="2" t="str">
        <f>+IF(F696="Detention",IF(G696&amp;E696='Import Demurrage Detention'!$G$2&amp;'Import Demurrage Detention'!$C$3,"Y","N"),IF(G696&amp;E696='Import Demurrage Detention'!$H$2&amp;'Import Demurrage Detention'!$C$3,"Y","N"))</f>
        <v>N</v>
      </c>
      <c r="C696" s="3" t="s">
        <v>5395</v>
      </c>
      <c r="D696" s="3" t="s">
        <v>5396</v>
      </c>
      <c r="E696" s="3" t="s">
        <v>20</v>
      </c>
      <c r="F696" s="3" t="s">
        <v>5236</v>
      </c>
      <c r="G696" s="3" t="s">
        <v>120</v>
      </c>
      <c r="H696" s="4">
        <v>45180</v>
      </c>
      <c r="I696" s="82" t="s">
        <v>72</v>
      </c>
      <c r="J696" s="3" t="s">
        <v>23</v>
      </c>
      <c r="K696" s="68" t="s">
        <v>28</v>
      </c>
      <c r="L696" s="3" t="s">
        <v>7050</v>
      </c>
      <c r="M696" s="82" t="s">
        <v>98</v>
      </c>
      <c r="N696" s="82" t="s">
        <v>5400</v>
      </c>
      <c r="O696" s="82" t="s">
        <v>27</v>
      </c>
      <c r="P696" s="82" t="s">
        <v>27</v>
      </c>
      <c r="Q696" s="82" t="s">
        <v>27</v>
      </c>
      <c r="R696" s="82" t="s">
        <v>27</v>
      </c>
      <c r="S696" s="3" t="s">
        <v>27</v>
      </c>
      <c r="T696" s="3" t="s">
        <v>27</v>
      </c>
      <c r="U696" s="3" t="s">
        <v>27</v>
      </c>
      <c r="V696" s="3" t="s">
        <v>27</v>
      </c>
      <c r="W696" s="2" t="str">
        <f t="shared" si="57"/>
        <v>CNIWNNDemurrage</v>
      </c>
    </row>
    <row r="697" spans="1:23" ht="15">
      <c r="A697" s="2" t="str">
        <f>+IF(B697="N","",IF(COUNTIF(B:B,B697)&gt;1,COUNTIF(B$3:B697,B697),""))</f>
        <v/>
      </c>
      <c r="B697" s="2" t="str">
        <f>+IF(F697="Detention",IF(G697&amp;E697='Import Demurrage Detention'!$G$2&amp;'Import Demurrage Detention'!$C$3,"Y","N"),IF(G697&amp;E697='Import Demurrage Detention'!$H$2&amp;'Import Demurrage Detention'!$C$3,"Y","N"))</f>
        <v>N</v>
      </c>
      <c r="C697" s="82" t="s">
        <v>5395</v>
      </c>
      <c r="D697" s="82" t="s">
        <v>5396</v>
      </c>
      <c r="E697" s="82" t="s">
        <v>20</v>
      </c>
      <c r="F697" s="3" t="s">
        <v>21</v>
      </c>
      <c r="G697" s="82" t="s">
        <v>120</v>
      </c>
      <c r="H697" s="83">
        <v>45044</v>
      </c>
      <c r="I697" s="82" t="s">
        <v>5276</v>
      </c>
      <c r="J697" s="82" t="s">
        <v>23</v>
      </c>
      <c r="K697" s="91" t="s">
        <v>28</v>
      </c>
      <c r="L697" s="82" t="s">
        <v>7048</v>
      </c>
      <c r="M697" s="82" t="s">
        <v>6746</v>
      </c>
      <c r="N697" s="82" t="s">
        <v>5404</v>
      </c>
      <c r="O697" s="82" t="s">
        <v>5362</v>
      </c>
      <c r="P697" s="82" t="s">
        <v>5401</v>
      </c>
      <c r="Q697" s="82" t="s">
        <v>26</v>
      </c>
      <c r="R697" s="82" t="s">
        <v>5400</v>
      </c>
      <c r="S697" s="3" t="s">
        <v>27</v>
      </c>
      <c r="T697" s="3" t="s">
        <v>27</v>
      </c>
      <c r="U697" s="3" t="s">
        <v>27</v>
      </c>
      <c r="V697" s="3" t="s">
        <v>27</v>
      </c>
      <c r="W697" s="2" t="str">
        <f t="shared" si="57"/>
        <v>CNIWNNDetention</v>
      </c>
    </row>
    <row r="698" spans="1:23" ht="15">
      <c r="A698" s="2" t="str">
        <f>+IF(B698="N","",IF(COUNTIF(B:B,B698)&gt;1,COUNTIF(B$3:B698,B698),""))</f>
        <v/>
      </c>
      <c r="B698" s="2" t="str">
        <f>+IF(F698="Detention",IF(G698&amp;E698='Import Demurrage Detention'!$G$2&amp;'Import Demurrage Detention'!$C$3,"Y","N"),IF(G698&amp;E698='Import Demurrage Detention'!$H$2&amp;'Import Demurrage Detention'!$C$3,"Y","N"))</f>
        <v>N</v>
      </c>
      <c r="C698" s="82" t="s">
        <v>5395</v>
      </c>
      <c r="D698" s="82" t="s">
        <v>5396</v>
      </c>
      <c r="E698" s="82" t="s">
        <v>20</v>
      </c>
      <c r="F698" s="3" t="s">
        <v>21</v>
      </c>
      <c r="G698" s="82" t="s">
        <v>120</v>
      </c>
      <c r="H698" s="83">
        <v>45044</v>
      </c>
      <c r="I698" s="82" t="s">
        <v>5276</v>
      </c>
      <c r="J698" s="82" t="s">
        <v>23</v>
      </c>
      <c r="K698" s="91" t="s">
        <v>24</v>
      </c>
      <c r="L698" s="82" t="s">
        <v>7049</v>
      </c>
      <c r="M698" s="82" t="s">
        <v>6746</v>
      </c>
      <c r="N698" s="82" t="s">
        <v>6793</v>
      </c>
      <c r="O698" s="82" t="s">
        <v>5362</v>
      </c>
      <c r="P698" s="82" t="s">
        <v>5404</v>
      </c>
      <c r="Q698" s="82" t="s">
        <v>26</v>
      </c>
      <c r="R698" s="82" t="s">
        <v>5399</v>
      </c>
      <c r="S698" s="3" t="s">
        <v>27</v>
      </c>
      <c r="T698" s="3" t="s">
        <v>27</v>
      </c>
      <c r="U698" s="3" t="s">
        <v>27</v>
      </c>
      <c r="V698" s="3" t="s">
        <v>27</v>
      </c>
      <c r="W698" s="2" t="str">
        <f t="shared" si="57"/>
        <v>CNIWNNDetention</v>
      </c>
    </row>
    <row r="699" spans="1:23" ht="15">
      <c r="A699" s="2" t="str">
        <f>+IF(B699="N","",IF(COUNTIF(B:B,B699)&gt;1,COUNTIF(B$3:B699,B699),""))</f>
        <v/>
      </c>
      <c r="B699" s="2" t="str">
        <f>+IF(F699="Detention",IF(G699&amp;E699='Import Demurrage Detention'!$G$2&amp;'Import Demurrage Detention'!$C$3,"Y","N"),IF(G699&amp;E699='Import Demurrage Detention'!$H$2&amp;'Import Demurrage Detention'!$C$3,"Y","N"))</f>
        <v>N</v>
      </c>
      <c r="C699" s="82" t="s">
        <v>5395</v>
      </c>
      <c r="D699" s="82" t="s">
        <v>5396</v>
      </c>
      <c r="E699" s="82" t="s">
        <v>20</v>
      </c>
      <c r="F699" s="3" t="s">
        <v>21</v>
      </c>
      <c r="G699" s="82" t="s">
        <v>120</v>
      </c>
      <c r="H699" s="83">
        <v>45044</v>
      </c>
      <c r="I699" s="82" t="s">
        <v>5276</v>
      </c>
      <c r="J699" s="82" t="s">
        <v>23</v>
      </c>
      <c r="K699" s="91" t="s">
        <v>24</v>
      </c>
      <c r="L699" s="82" t="s">
        <v>7050</v>
      </c>
      <c r="M699" s="82" t="s">
        <v>6746</v>
      </c>
      <c r="N699" s="82" t="s">
        <v>6793</v>
      </c>
      <c r="O699" s="82" t="s">
        <v>5362</v>
      </c>
      <c r="P699" s="82" t="s">
        <v>5404</v>
      </c>
      <c r="Q699" s="82" t="s">
        <v>26</v>
      </c>
      <c r="R699" s="82" t="s">
        <v>5399</v>
      </c>
      <c r="S699" s="3" t="s">
        <v>27</v>
      </c>
      <c r="T699" s="3" t="s">
        <v>27</v>
      </c>
      <c r="U699" s="3" t="s">
        <v>27</v>
      </c>
      <c r="V699" s="3" t="s">
        <v>27</v>
      </c>
      <c r="W699" s="2" t="str">
        <f t="shared" si="57"/>
        <v>CNIWNNDetention</v>
      </c>
    </row>
    <row r="700" spans="1:23" ht="15">
      <c r="A700" s="2" t="str">
        <f>+IF(B700="N","",IF(COUNTIF(B:B,B700)&gt;1,COUNTIF(B$3:B700,B700),""))</f>
        <v/>
      </c>
      <c r="B700" s="2" t="str">
        <f>+IF(F700="Detention",IF(G700&amp;E700='Import Demurrage Detention'!$G$2&amp;'Import Demurrage Detention'!$C$3,"Y","N"),IF(G700&amp;E700='Import Demurrage Detention'!$H$2&amp;'Import Demurrage Detention'!$C$3,"Y","N"))</f>
        <v>N</v>
      </c>
      <c r="C700" s="82" t="s">
        <v>5395</v>
      </c>
      <c r="D700" s="82" t="s">
        <v>5396</v>
      </c>
      <c r="E700" s="82" t="s">
        <v>20</v>
      </c>
      <c r="F700" s="3" t="s">
        <v>21</v>
      </c>
      <c r="G700" s="82" t="s">
        <v>120</v>
      </c>
      <c r="H700" s="83">
        <v>45044</v>
      </c>
      <c r="I700" s="82" t="s">
        <v>5276</v>
      </c>
      <c r="J700" s="82" t="s">
        <v>23</v>
      </c>
      <c r="K700" s="91" t="s">
        <v>28</v>
      </c>
      <c r="L700" s="82" t="s">
        <v>7050</v>
      </c>
      <c r="M700" s="82" t="s">
        <v>6746</v>
      </c>
      <c r="N700" s="82" t="s">
        <v>5404</v>
      </c>
      <c r="O700" s="82" t="s">
        <v>5362</v>
      </c>
      <c r="P700" s="82" t="s">
        <v>5401</v>
      </c>
      <c r="Q700" s="82" t="s">
        <v>26</v>
      </c>
      <c r="R700" s="82" t="s">
        <v>5400</v>
      </c>
      <c r="S700" s="3" t="s">
        <v>27</v>
      </c>
      <c r="T700" s="3" t="s">
        <v>27</v>
      </c>
      <c r="U700" s="3" t="s">
        <v>27</v>
      </c>
      <c r="V700" s="3" t="s">
        <v>27</v>
      </c>
      <c r="W700" s="2" t="str">
        <f t="shared" si="57"/>
        <v>CNIWNNDetention</v>
      </c>
    </row>
    <row r="701" spans="1:23" ht="15">
      <c r="A701" s="2" t="str">
        <f>+IF(B701="N","",IF(COUNTIF(B:B,B701)&gt;1,COUNTIF(B$3:B701,B701),""))</f>
        <v/>
      </c>
      <c r="B701" s="2" t="str">
        <f>+IF(F701="Detention",IF(G701&amp;E701='Import Demurrage Detention'!$G$2&amp;'Import Demurrage Detention'!$C$3,"Y","N"),IF(G701&amp;E701='Import Demurrage Detention'!$H$2&amp;'Import Demurrage Detention'!$C$3,"Y","N"))</f>
        <v>N</v>
      </c>
      <c r="C701" s="93" t="s">
        <v>455</v>
      </c>
      <c r="D701" s="93" t="s">
        <v>5394</v>
      </c>
      <c r="E701" s="93" t="s">
        <v>79</v>
      </c>
      <c r="F701" s="93" t="s">
        <v>5236</v>
      </c>
      <c r="G701" s="93" t="s">
        <v>458</v>
      </c>
      <c r="H701" s="83">
        <v>45061</v>
      </c>
      <c r="I701" s="93" t="s">
        <v>87</v>
      </c>
      <c r="J701" s="93" t="s">
        <v>23</v>
      </c>
      <c r="K701" s="91" t="s">
        <v>24</v>
      </c>
      <c r="L701" s="93" t="s">
        <v>7051</v>
      </c>
      <c r="M701" s="93" t="s">
        <v>460</v>
      </c>
      <c r="N701" s="93" t="s">
        <v>7052</v>
      </c>
      <c r="O701" s="93" t="s">
        <v>431</v>
      </c>
      <c r="P701" s="93" t="s">
        <v>7053</v>
      </c>
      <c r="Q701" s="93" t="s">
        <v>27</v>
      </c>
      <c r="R701" s="93" t="s">
        <v>27</v>
      </c>
      <c r="S701" s="93" t="s">
        <v>27</v>
      </c>
      <c r="T701" s="93" t="s">
        <v>27</v>
      </c>
      <c r="U701" s="3" t="s">
        <v>27</v>
      </c>
      <c r="V701" s="3" t="s">
        <v>27</v>
      </c>
      <c r="W701" s="2" t="str">
        <f t="shared" si="57"/>
        <v>VNSGNYDemurrage</v>
      </c>
    </row>
    <row r="702" spans="1:23" ht="15">
      <c r="A702" s="2" t="str">
        <f>+IF(B702="N","",IF(COUNTIF(B:B,B702)&gt;1,COUNTIF(B$3:B702,B702),""))</f>
        <v/>
      </c>
      <c r="B702" s="2" t="str">
        <f>+IF(F702="Detention",IF(G702&amp;E702='Import Demurrage Detention'!$G$2&amp;'Import Demurrage Detention'!$C$3,"Y","N"),IF(G702&amp;E702='Import Demurrage Detention'!$H$2&amp;'Import Demurrage Detention'!$C$3,"Y","N"))</f>
        <v>N</v>
      </c>
      <c r="C702" s="82" t="s">
        <v>255</v>
      </c>
      <c r="D702" s="82" t="s">
        <v>5420</v>
      </c>
      <c r="E702" s="82" t="s">
        <v>79</v>
      </c>
      <c r="F702" s="93" t="s">
        <v>5236</v>
      </c>
      <c r="G702" s="82" t="s">
        <v>260</v>
      </c>
      <c r="H702" s="83">
        <v>45078</v>
      </c>
      <c r="I702" s="82" t="s">
        <v>64</v>
      </c>
      <c r="J702" s="82" t="s">
        <v>65</v>
      </c>
      <c r="K702" s="82" t="s">
        <v>24</v>
      </c>
      <c r="L702" s="82" t="s">
        <v>7040</v>
      </c>
      <c r="M702" s="82" t="s">
        <v>6753</v>
      </c>
      <c r="N702" s="82" t="s">
        <v>6730</v>
      </c>
      <c r="O702" s="82" t="s">
        <v>5425</v>
      </c>
      <c r="P702" s="82" t="s">
        <v>6731</v>
      </c>
      <c r="Q702" s="82" t="s">
        <v>69</v>
      </c>
      <c r="R702" s="82" t="s">
        <v>6732</v>
      </c>
      <c r="S702" s="93" t="s">
        <v>27</v>
      </c>
      <c r="T702" s="93" t="s">
        <v>27</v>
      </c>
      <c r="U702" s="3" t="s">
        <v>27</v>
      </c>
      <c r="V702" s="3" t="s">
        <v>27</v>
      </c>
      <c r="W702" s="2" t="str">
        <f t="shared" si="57"/>
        <v>JPHIJYDemurrage</v>
      </c>
    </row>
    <row r="703" spans="1:23" ht="15">
      <c r="A703" s="2" t="str">
        <f>+IF(B703="N","",IF(COUNTIF(B:B,B703)&gt;1,COUNTIF(B$3:B703,B703),""))</f>
        <v/>
      </c>
      <c r="B703" s="2" t="str">
        <f>+IF(F703="Detention",IF(G703&amp;E703='Import Demurrage Detention'!$G$2&amp;'Import Demurrage Detention'!$C$3,"Y","N"),IF(G703&amp;E703='Import Demurrage Detention'!$H$2&amp;'Import Demurrage Detention'!$C$3,"Y","N"))</f>
        <v>N</v>
      </c>
      <c r="C703" s="82" t="s">
        <v>255</v>
      </c>
      <c r="D703" s="82" t="s">
        <v>5420</v>
      </c>
      <c r="E703" s="82" t="s">
        <v>79</v>
      </c>
      <c r="F703" s="93" t="s">
        <v>5236</v>
      </c>
      <c r="G703" s="82" t="s">
        <v>260</v>
      </c>
      <c r="H703" s="83">
        <v>45078</v>
      </c>
      <c r="I703" s="82" t="s">
        <v>64</v>
      </c>
      <c r="J703" s="82" t="s">
        <v>65</v>
      </c>
      <c r="K703" s="82" t="s">
        <v>28</v>
      </c>
      <c r="L703" s="82" t="s">
        <v>7040</v>
      </c>
      <c r="M703" s="82" t="s">
        <v>6753</v>
      </c>
      <c r="N703" s="82" t="s">
        <v>6733</v>
      </c>
      <c r="O703" s="82" t="s">
        <v>5425</v>
      </c>
      <c r="P703" s="82" t="s">
        <v>6734</v>
      </c>
      <c r="Q703" s="82" t="s">
        <v>69</v>
      </c>
      <c r="R703" s="82" t="s">
        <v>6735</v>
      </c>
      <c r="S703" s="93" t="s">
        <v>27</v>
      </c>
      <c r="T703" s="93" t="s">
        <v>27</v>
      </c>
      <c r="U703" s="3" t="s">
        <v>27</v>
      </c>
      <c r="V703" s="3" t="s">
        <v>27</v>
      </c>
      <c r="W703" s="2" t="str">
        <f t="shared" si="57"/>
        <v>JPHIJYDemurrage</v>
      </c>
    </row>
    <row r="704" spans="1:23" ht="15">
      <c r="A704" s="2" t="str">
        <f>+IF(B704="N","",IF(COUNTIF(B:B,B704)&gt;1,COUNTIF(B$3:B704,B704),""))</f>
        <v/>
      </c>
      <c r="B704" s="2" t="str">
        <f>+IF(F704="Detention",IF(G704&amp;E704='Import Demurrage Detention'!$G$2&amp;'Import Demurrage Detention'!$C$3,"Y","N"),IF(G704&amp;E704='Import Demurrage Detention'!$H$2&amp;'Import Demurrage Detention'!$C$3,"Y","N"))</f>
        <v>N</v>
      </c>
      <c r="C704" s="82" t="s">
        <v>255</v>
      </c>
      <c r="D704" s="82" t="s">
        <v>5420</v>
      </c>
      <c r="E704" s="82" t="s">
        <v>79</v>
      </c>
      <c r="F704" s="93" t="s">
        <v>5236</v>
      </c>
      <c r="G704" s="82" t="s">
        <v>256</v>
      </c>
      <c r="H704" s="83">
        <v>45078</v>
      </c>
      <c r="I704" s="82" t="s">
        <v>64</v>
      </c>
      <c r="J704" s="82" t="s">
        <v>65</v>
      </c>
      <c r="K704" s="82" t="s">
        <v>24</v>
      </c>
      <c r="L704" s="82" t="s">
        <v>7040</v>
      </c>
      <c r="M704" s="82" t="s">
        <v>6753</v>
      </c>
      <c r="N704" s="82" t="s">
        <v>6730</v>
      </c>
      <c r="O704" s="82" t="s">
        <v>5425</v>
      </c>
      <c r="P704" s="82" t="s">
        <v>6731</v>
      </c>
      <c r="Q704" s="82" t="s">
        <v>69</v>
      </c>
      <c r="R704" s="82" t="s">
        <v>6732</v>
      </c>
      <c r="S704" s="93" t="s">
        <v>27</v>
      </c>
      <c r="T704" s="93" t="s">
        <v>27</v>
      </c>
      <c r="U704" s="3" t="s">
        <v>27</v>
      </c>
      <c r="V704" s="3" t="s">
        <v>27</v>
      </c>
      <c r="W704" s="2" t="str">
        <f t="shared" si="57"/>
        <v>JPHKTYDemurrage</v>
      </c>
    </row>
    <row r="705" spans="1:23" ht="15">
      <c r="A705" s="2" t="str">
        <f>+IF(B705="N","",IF(COUNTIF(B:B,B705)&gt;1,COUNTIF(B$3:B705,B705),""))</f>
        <v/>
      </c>
      <c r="B705" s="2" t="str">
        <f>+IF(F705="Detention",IF(G705&amp;E705='Import Demurrage Detention'!$G$2&amp;'Import Demurrage Detention'!$C$3,"Y","N"),IF(G705&amp;E705='Import Demurrage Detention'!$H$2&amp;'Import Demurrage Detention'!$C$3,"Y","N"))</f>
        <v>N</v>
      </c>
      <c r="C705" s="82" t="s">
        <v>255</v>
      </c>
      <c r="D705" s="82" t="s">
        <v>5420</v>
      </c>
      <c r="E705" s="82" t="s">
        <v>79</v>
      </c>
      <c r="F705" s="93" t="s">
        <v>5236</v>
      </c>
      <c r="G705" s="82" t="s">
        <v>256</v>
      </c>
      <c r="H705" s="83">
        <v>45078</v>
      </c>
      <c r="I705" s="82" t="s">
        <v>64</v>
      </c>
      <c r="J705" s="82" t="s">
        <v>65</v>
      </c>
      <c r="K705" s="82" t="s">
        <v>28</v>
      </c>
      <c r="L705" s="82" t="s">
        <v>7040</v>
      </c>
      <c r="M705" s="82" t="s">
        <v>6753</v>
      </c>
      <c r="N705" s="82" t="s">
        <v>6733</v>
      </c>
      <c r="O705" s="82" t="s">
        <v>5425</v>
      </c>
      <c r="P705" s="82" t="s">
        <v>6734</v>
      </c>
      <c r="Q705" s="82" t="s">
        <v>69</v>
      </c>
      <c r="R705" s="82" t="s">
        <v>6735</v>
      </c>
      <c r="S705" s="93" t="s">
        <v>27</v>
      </c>
      <c r="T705" s="93" t="s">
        <v>27</v>
      </c>
      <c r="U705" s="3" t="s">
        <v>27</v>
      </c>
      <c r="V705" s="3" t="s">
        <v>27</v>
      </c>
      <c r="W705" s="2" t="str">
        <f t="shared" si="57"/>
        <v>JPHKTYDemurrage</v>
      </c>
    </row>
    <row r="706" spans="1:23" ht="15">
      <c r="A706" s="2" t="str">
        <f>+IF(B706="N","",IF(COUNTIF(B:B,B706)&gt;1,COUNTIF(B$3:B706,B706),""))</f>
        <v/>
      </c>
      <c r="B706" s="2" t="str">
        <f>+IF(F706="Detention",IF(G706&amp;E706='Import Demurrage Detention'!$G$2&amp;'Import Demurrage Detention'!$C$3,"Y","N"),IF(G706&amp;E706='Import Demurrage Detention'!$H$2&amp;'Import Demurrage Detention'!$C$3,"Y","N"))</f>
        <v>N</v>
      </c>
      <c r="C706" s="82" t="s">
        <v>255</v>
      </c>
      <c r="D706" s="82" t="s">
        <v>5420</v>
      </c>
      <c r="E706" s="82" t="s">
        <v>79</v>
      </c>
      <c r="F706" s="93" t="s">
        <v>5236</v>
      </c>
      <c r="G706" s="82" t="s">
        <v>257</v>
      </c>
      <c r="H706" s="83">
        <v>45078</v>
      </c>
      <c r="I706" s="82" t="s">
        <v>64</v>
      </c>
      <c r="J706" s="82" t="s">
        <v>65</v>
      </c>
      <c r="K706" s="82" t="s">
        <v>24</v>
      </c>
      <c r="L706" s="82" t="s">
        <v>7040</v>
      </c>
      <c r="M706" s="82" t="s">
        <v>6753</v>
      </c>
      <c r="N706" s="82" t="s">
        <v>6730</v>
      </c>
      <c r="O706" s="82" t="s">
        <v>5425</v>
      </c>
      <c r="P706" s="82" t="s">
        <v>6731</v>
      </c>
      <c r="Q706" s="82" t="s">
        <v>69</v>
      </c>
      <c r="R706" s="82" t="s">
        <v>6732</v>
      </c>
      <c r="S706" s="93" t="s">
        <v>27</v>
      </c>
      <c r="T706" s="93" t="s">
        <v>27</v>
      </c>
      <c r="U706" s="3" t="s">
        <v>27</v>
      </c>
      <c r="V706" s="3" t="s">
        <v>27</v>
      </c>
      <c r="W706" s="2" t="str">
        <f t="shared" si="57"/>
        <v>JPKOBYDemurrage</v>
      </c>
    </row>
    <row r="707" spans="1:23" ht="15">
      <c r="A707" s="2" t="str">
        <f>+IF(B707="N","",IF(COUNTIF(B:B,B707)&gt;1,COUNTIF(B$3:B707,B707),""))</f>
        <v/>
      </c>
      <c r="B707" s="2" t="str">
        <f>+IF(F707="Detention",IF(G707&amp;E707='Import Demurrage Detention'!$G$2&amp;'Import Demurrage Detention'!$C$3,"Y","N"),IF(G707&amp;E707='Import Demurrage Detention'!$H$2&amp;'Import Demurrage Detention'!$C$3,"Y","N"))</f>
        <v>N</v>
      </c>
      <c r="C707" s="82" t="s">
        <v>255</v>
      </c>
      <c r="D707" s="82" t="s">
        <v>5420</v>
      </c>
      <c r="E707" s="82" t="s">
        <v>79</v>
      </c>
      <c r="F707" s="93" t="s">
        <v>5236</v>
      </c>
      <c r="G707" s="82" t="s">
        <v>257</v>
      </c>
      <c r="H707" s="83">
        <v>45078</v>
      </c>
      <c r="I707" s="82" t="s">
        <v>64</v>
      </c>
      <c r="J707" s="82" t="s">
        <v>65</v>
      </c>
      <c r="K707" s="82" t="s">
        <v>28</v>
      </c>
      <c r="L707" s="82" t="s">
        <v>7040</v>
      </c>
      <c r="M707" s="82" t="s">
        <v>6753</v>
      </c>
      <c r="N707" s="82" t="s">
        <v>6733</v>
      </c>
      <c r="O707" s="82" t="s">
        <v>5425</v>
      </c>
      <c r="P707" s="82" t="s">
        <v>6734</v>
      </c>
      <c r="Q707" s="82" t="s">
        <v>69</v>
      </c>
      <c r="R707" s="82" t="s">
        <v>6735</v>
      </c>
      <c r="S707" s="93" t="s">
        <v>27</v>
      </c>
      <c r="T707" s="93" t="s">
        <v>27</v>
      </c>
      <c r="U707" s="3" t="s">
        <v>27</v>
      </c>
      <c r="V707" s="3" t="s">
        <v>27</v>
      </c>
      <c r="W707" s="2" t="str">
        <f t="shared" si="57"/>
        <v>JPKOBYDemurrage</v>
      </c>
    </row>
    <row r="708" spans="1:23" ht="15">
      <c r="A708" s="2" t="str">
        <f>+IF(B708="N","",IF(COUNTIF(B:B,B708)&gt;1,COUNTIF(B$3:B708,B708),""))</f>
        <v/>
      </c>
      <c r="B708" s="2" t="str">
        <f>+IF(F708="Detention",IF(G708&amp;E708='Import Demurrage Detention'!$G$2&amp;'Import Demurrage Detention'!$C$3,"Y","N"),IF(G708&amp;E708='Import Demurrage Detention'!$H$2&amp;'Import Demurrage Detention'!$C$3,"Y","N"))</f>
        <v>N</v>
      </c>
      <c r="C708" s="82" t="s">
        <v>255</v>
      </c>
      <c r="D708" s="82" t="s">
        <v>5420</v>
      </c>
      <c r="E708" s="82" t="s">
        <v>79</v>
      </c>
      <c r="F708" s="93" t="s">
        <v>5236</v>
      </c>
      <c r="G708" s="82" t="s">
        <v>258</v>
      </c>
      <c r="H708" s="83">
        <v>45078</v>
      </c>
      <c r="I708" s="82" t="s">
        <v>64</v>
      </c>
      <c r="J708" s="82" t="s">
        <v>65</v>
      </c>
      <c r="K708" s="82" t="s">
        <v>24</v>
      </c>
      <c r="L708" s="82" t="s">
        <v>7040</v>
      </c>
      <c r="M708" s="82" t="s">
        <v>6753</v>
      </c>
      <c r="N708" s="82" t="s">
        <v>6730</v>
      </c>
      <c r="O708" s="82" t="s">
        <v>5425</v>
      </c>
      <c r="P708" s="82" t="s">
        <v>6731</v>
      </c>
      <c r="Q708" s="82" t="s">
        <v>69</v>
      </c>
      <c r="R708" s="82" t="s">
        <v>6732</v>
      </c>
      <c r="S708" s="93" t="s">
        <v>27</v>
      </c>
      <c r="T708" s="93" t="s">
        <v>27</v>
      </c>
      <c r="U708" s="3" t="s">
        <v>27</v>
      </c>
      <c r="V708" s="3" t="s">
        <v>27</v>
      </c>
      <c r="W708" s="2" t="str">
        <f t="shared" si="57"/>
        <v>JPOSAYDemurrage</v>
      </c>
    </row>
    <row r="709" spans="1:23" ht="15">
      <c r="A709" s="2" t="str">
        <f>+IF(B709="N","",IF(COUNTIF(B:B,B709)&gt;1,COUNTIF(B$3:B709,B709),""))</f>
        <v/>
      </c>
      <c r="B709" s="2" t="str">
        <f>+IF(F709="Detention",IF(G709&amp;E709='Import Demurrage Detention'!$G$2&amp;'Import Demurrage Detention'!$C$3,"Y","N"),IF(G709&amp;E709='Import Demurrage Detention'!$H$2&amp;'Import Demurrage Detention'!$C$3,"Y","N"))</f>
        <v>N</v>
      </c>
      <c r="C709" s="82" t="s">
        <v>255</v>
      </c>
      <c r="D709" s="82" t="s">
        <v>5420</v>
      </c>
      <c r="E709" s="82" t="s">
        <v>79</v>
      </c>
      <c r="F709" s="93" t="s">
        <v>5236</v>
      </c>
      <c r="G709" s="82" t="s">
        <v>258</v>
      </c>
      <c r="H709" s="83">
        <v>45078</v>
      </c>
      <c r="I709" s="82" t="s">
        <v>64</v>
      </c>
      <c r="J709" s="82" t="s">
        <v>65</v>
      </c>
      <c r="K709" s="82" t="s">
        <v>28</v>
      </c>
      <c r="L709" s="82" t="s">
        <v>7040</v>
      </c>
      <c r="M709" s="82" t="s">
        <v>6753</v>
      </c>
      <c r="N709" s="82" t="s">
        <v>6733</v>
      </c>
      <c r="O709" s="82" t="s">
        <v>5425</v>
      </c>
      <c r="P709" s="82" t="s">
        <v>6734</v>
      </c>
      <c r="Q709" s="82" t="s">
        <v>69</v>
      </c>
      <c r="R709" s="82" t="s">
        <v>6735</v>
      </c>
      <c r="S709" s="93" t="s">
        <v>27</v>
      </c>
      <c r="T709" s="93" t="s">
        <v>27</v>
      </c>
      <c r="U709" s="3" t="s">
        <v>27</v>
      </c>
      <c r="V709" s="3" t="s">
        <v>27</v>
      </c>
      <c r="W709" s="2" t="str">
        <f t="shared" si="57"/>
        <v>JPOSAYDemurrage</v>
      </c>
    </row>
    <row r="710" spans="1:23" ht="15">
      <c r="A710" s="2" t="str">
        <f>+IF(B710="N","",IF(COUNTIF(B:B,B710)&gt;1,COUNTIF(B$3:B710,B710),""))</f>
        <v/>
      </c>
      <c r="B710" s="2" t="str">
        <f>+IF(F710="Detention",IF(G710&amp;E710='Import Demurrage Detention'!$G$2&amp;'Import Demurrage Detention'!$C$3,"Y","N"),IF(G710&amp;E710='Import Demurrage Detention'!$H$2&amp;'Import Demurrage Detention'!$C$3,"Y","N"))</f>
        <v>N</v>
      </c>
      <c r="C710" s="82" t="s">
        <v>255</v>
      </c>
      <c r="D710" s="82" t="s">
        <v>5420</v>
      </c>
      <c r="E710" s="82" t="s">
        <v>79</v>
      </c>
      <c r="F710" s="93" t="s">
        <v>5236</v>
      </c>
      <c r="G710" s="82" t="s">
        <v>259</v>
      </c>
      <c r="H710" s="83">
        <v>45078</v>
      </c>
      <c r="I710" s="82" t="s">
        <v>64</v>
      </c>
      <c r="J710" s="82" t="s">
        <v>65</v>
      </c>
      <c r="K710" s="82" t="s">
        <v>24</v>
      </c>
      <c r="L710" s="82" t="s">
        <v>7040</v>
      </c>
      <c r="M710" s="82" t="s">
        <v>6753</v>
      </c>
      <c r="N710" s="82" t="s">
        <v>6730</v>
      </c>
      <c r="O710" s="82" t="s">
        <v>5425</v>
      </c>
      <c r="P710" s="82" t="s">
        <v>6731</v>
      </c>
      <c r="Q710" s="82" t="s">
        <v>69</v>
      </c>
      <c r="R710" s="82" t="s">
        <v>6732</v>
      </c>
      <c r="S710" s="93" t="s">
        <v>27</v>
      </c>
      <c r="T710" s="93" t="s">
        <v>27</v>
      </c>
      <c r="U710" s="3" t="s">
        <v>27</v>
      </c>
      <c r="V710" s="3" t="s">
        <v>27</v>
      </c>
      <c r="W710" s="2" t="str">
        <f t="shared" si="57"/>
        <v>JPSMZYDemurrage</v>
      </c>
    </row>
    <row r="711" spans="1:23" ht="15">
      <c r="A711" s="2" t="str">
        <f>+IF(B711="N","",IF(COUNTIF(B:B,B711)&gt;1,COUNTIF(B$3:B711,B711),""))</f>
        <v/>
      </c>
      <c r="B711" s="2" t="str">
        <f>+IF(F711="Detention",IF(G711&amp;E711='Import Demurrage Detention'!$G$2&amp;'Import Demurrage Detention'!$C$3,"Y","N"),IF(G711&amp;E711='Import Demurrage Detention'!$H$2&amp;'Import Demurrage Detention'!$C$3,"Y","N"))</f>
        <v>N</v>
      </c>
      <c r="C711" s="82" t="s">
        <v>255</v>
      </c>
      <c r="D711" s="82" t="s">
        <v>5420</v>
      </c>
      <c r="E711" s="82" t="s">
        <v>79</v>
      </c>
      <c r="F711" s="93" t="s">
        <v>5236</v>
      </c>
      <c r="G711" s="82" t="s">
        <v>259</v>
      </c>
      <c r="H711" s="83">
        <v>45078</v>
      </c>
      <c r="I711" s="82" t="s">
        <v>64</v>
      </c>
      <c r="J711" s="82" t="s">
        <v>65</v>
      </c>
      <c r="K711" s="82" t="s">
        <v>28</v>
      </c>
      <c r="L711" s="82" t="s">
        <v>7040</v>
      </c>
      <c r="M711" s="82" t="s">
        <v>6753</v>
      </c>
      <c r="N711" s="82" t="s">
        <v>6733</v>
      </c>
      <c r="O711" s="82" t="s">
        <v>5425</v>
      </c>
      <c r="P711" s="82" t="s">
        <v>6734</v>
      </c>
      <c r="Q711" s="82" t="s">
        <v>69</v>
      </c>
      <c r="R711" s="82" t="s">
        <v>6735</v>
      </c>
      <c r="S711" s="93" t="s">
        <v>27</v>
      </c>
      <c r="T711" s="93" t="s">
        <v>27</v>
      </c>
      <c r="U711" s="3" t="s">
        <v>27</v>
      </c>
      <c r="V711" s="3" t="s">
        <v>27</v>
      </c>
      <c r="W711" s="2" t="str">
        <f t="shared" si="57"/>
        <v>JPSMZYDemurrage</v>
      </c>
    </row>
    <row r="712" spans="1:23" ht="15">
      <c r="A712" s="2" t="str">
        <f>+IF(B712="N","",IF(COUNTIF(B:B,B712)&gt;1,COUNTIF(B$3:B712,B712),""))</f>
        <v/>
      </c>
      <c r="B712" s="2" t="str">
        <f>+IF(F712="Detention",IF(G712&amp;E712='Import Demurrage Detention'!$G$2&amp;'Import Demurrage Detention'!$C$3,"Y","N"),IF(G712&amp;E712='Import Demurrage Detention'!$H$2&amp;'Import Demurrage Detention'!$C$3,"Y","N"))</f>
        <v>N</v>
      </c>
      <c r="C712" s="82" t="s">
        <v>255</v>
      </c>
      <c r="D712" s="82" t="s">
        <v>5420</v>
      </c>
      <c r="E712" s="82" t="s">
        <v>79</v>
      </c>
      <c r="F712" s="93" t="s">
        <v>5236</v>
      </c>
      <c r="G712" s="82" t="s">
        <v>262</v>
      </c>
      <c r="H712" s="83">
        <v>45078</v>
      </c>
      <c r="I712" s="82" t="s">
        <v>64</v>
      </c>
      <c r="J712" s="82" t="s">
        <v>65</v>
      </c>
      <c r="K712" s="82" t="s">
        <v>24</v>
      </c>
      <c r="L712" s="82" t="s">
        <v>7040</v>
      </c>
      <c r="M712" s="82" t="s">
        <v>6753</v>
      </c>
      <c r="N712" s="82" t="s">
        <v>6730</v>
      </c>
      <c r="O712" s="82" t="s">
        <v>5425</v>
      </c>
      <c r="P712" s="82" t="s">
        <v>6731</v>
      </c>
      <c r="Q712" s="82" t="s">
        <v>69</v>
      </c>
      <c r="R712" s="82" t="s">
        <v>6732</v>
      </c>
      <c r="S712" s="93" t="s">
        <v>27</v>
      </c>
      <c r="T712" s="93" t="s">
        <v>27</v>
      </c>
      <c r="U712" s="3" t="s">
        <v>27</v>
      </c>
      <c r="V712" s="3" t="s">
        <v>27</v>
      </c>
      <c r="W712" s="2" t="str">
        <f t="shared" si="57"/>
        <v>JPTYOYDemurrage</v>
      </c>
    </row>
    <row r="713" spans="1:23" ht="15">
      <c r="A713" s="2" t="str">
        <f>+IF(B713="N","",IF(COUNTIF(B:B,B713)&gt;1,COUNTIF(B$3:B713,B713),""))</f>
        <v/>
      </c>
      <c r="B713" s="2" t="str">
        <f>+IF(F713="Detention",IF(G713&amp;E713='Import Demurrage Detention'!$G$2&amp;'Import Demurrage Detention'!$C$3,"Y","N"),IF(G713&amp;E713='Import Demurrage Detention'!$H$2&amp;'Import Demurrage Detention'!$C$3,"Y","N"))</f>
        <v>N</v>
      </c>
      <c r="C713" s="82" t="s">
        <v>255</v>
      </c>
      <c r="D713" s="82" t="s">
        <v>5420</v>
      </c>
      <c r="E713" s="82" t="s">
        <v>79</v>
      </c>
      <c r="F713" s="93" t="s">
        <v>5236</v>
      </c>
      <c r="G713" s="82" t="s">
        <v>262</v>
      </c>
      <c r="H713" s="83">
        <v>45078</v>
      </c>
      <c r="I713" s="82" t="s">
        <v>64</v>
      </c>
      <c r="J713" s="82" t="s">
        <v>65</v>
      </c>
      <c r="K713" s="82" t="s">
        <v>28</v>
      </c>
      <c r="L713" s="82" t="s">
        <v>7040</v>
      </c>
      <c r="M713" s="82" t="s">
        <v>6753</v>
      </c>
      <c r="N713" s="82" t="s">
        <v>6733</v>
      </c>
      <c r="O713" s="82" t="s">
        <v>5425</v>
      </c>
      <c r="P713" s="82" t="s">
        <v>6734</v>
      </c>
      <c r="Q713" s="82" t="s">
        <v>69</v>
      </c>
      <c r="R713" s="82" t="s">
        <v>6735</v>
      </c>
      <c r="S713" s="93" t="s">
        <v>27</v>
      </c>
      <c r="T713" s="93" t="s">
        <v>27</v>
      </c>
      <c r="U713" s="3" t="s">
        <v>27</v>
      </c>
      <c r="V713" s="3" t="s">
        <v>27</v>
      </c>
      <c r="W713" s="2" t="str">
        <f t="shared" si="57"/>
        <v>JPTYOYDemurrage</v>
      </c>
    </row>
    <row r="714" spans="1:23" ht="15">
      <c r="A714" s="2" t="str">
        <f>+IF(B714="N","",IF(COUNTIF(B:B,B714)&gt;1,COUNTIF(B$3:B714,B714),""))</f>
        <v/>
      </c>
      <c r="B714" s="2" t="str">
        <f>+IF(F714="Detention",IF(G714&amp;E714='Import Demurrage Detention'!$G$2&amp;'Import Demurrage Detention'!$C$3,"Y","N"),IF(G714&amp;E714='Import Demurrage Detention'!$H$2&amp;'Import Demurrage Detention'!$C$3,"Y","N"))</f>
        <v>N</v>
      </c>
      <c r="C714" s="3" t="s">
        <v>455</v>
      </c>
      <c r="D714" s="3" t="s">
        <v>5394</v>
      </c>
      <c r="E714" s="3" t="s">
        <v>20</v>
      </c>
      <c r="F714" s="3" t="s">
        <v>21</v>
      </c>
      <c r="G714" s="3" t="s">
        <v>456</v>
      </c>
      <c r="H714" s="4">
        <v>45180</v>
      </c>
      <c r="I714" s="3" t="s">
        <v>5363</v>
      </c>
      <c r="J714" s="3" t="s">
        <v>65</v>
      </c>
      <c r="K714" s="68" t="s">
        <v>24</v>
      </c>
      <c r="L714" s="82" t="s">
        <v>7022</v>
      </c>
      <c r="M714" s="82" t="s">
        <v>7111</v>
      </c>
      <c r="N714" s="82" t="s">
        <v>7112</v>
      </c>
      <c r="O714" s="82" t="s">
        <v>5294</v>
      </c>
      <c r="P714" s="82" t="s">
        <v>7113</v>
      </c>
      <c r="Q714" s="82" t="s">
        <v>460</v>
      </c>
      <c r="R714" s="82" t="s">
        <v>5439</v>
      </c>
      <c r="S714" s="82" t="s">
        <v>431</v>
      </c>
      <c r="T714" s="82" t="s">
        <v>5440</v>
      </c>
      <c r="U714" s="110"/>
      <c r="V714" s="110"/>
      <c r="W714" s="2" t="str">
        <f t="shared" ref="W714:W721" si="58">+G714&amp;E714&amp;F714</f>
        <v>VNDANNDetention</v>
      </c>
    </row>
    <row r="715" spans="1:23" ht="15">
      <c r="A715" s="2" t="str">
        <f>+IF(B715="N","",IF(COUNTIF(B:B,B715)&gt;1,COUNTIF(B$3:B715,B715),""))</f>
        <v/>
      </c>
      <c r="B715" s="2" t="str">
        <f>+IF(F715="Detention",IF(G715&amp;E715='Import Demurrage Detention'!$G$2&amp;'Import Demurrage Detention'!$C$3,"Y","N"),IF(G715&amp;E715='Import Demurrage Detention'!$H$2&amp;'Import Demurrage Detention'!$C$3,"Y","N"))</f>
        <v>N</v>
      </c>
      <c r="C715" s="3" t="s">
        <v>455</v>
      </c>
      <c r="D715" s="3" t="s">
        <v>5394</v>
      </c>
      <c r="E715" s="3" t="s">
        <v>20</v>
      </c>
      <c r="F715" s="3" t="s">
        <v>21</v>
      </c>
      <c r="G715" s="3" t="s">
        <v>456</v>
      </c>
      <c r="H715" s="4">
        <v>45180</v>
      </c>
      <c r="I715" s="3" t="s">
        <v>5363</v>
      </c>
      <c r="J715" s="3" t="s">
        <v>65</v>
      </c>
      <c r="K715" s="82" t="s">
        <v>5244</v>
      </c>
      <c r="L715" s="82" t="s">
        <v>7022</v>
      </c>
      <c r="M715" s="82" t="s">
        <v>7111</v>
      </c>
      <c r="N715" s="82" t="s">
        <v>7114</v>
      </c>
      <c r="O715" s="82" t="s">
        <v>5294</v>
      </c>
      <c r="P715" s="82" t="s">
        <v>5439</v>
      </c>
      <c r="Q715" s="82" t="s">
        <v>460</v>
      </c>
      <c r="R715" s="82" t="s">
        <v>5441</v>
      </c>
      <c r="S715" s="82" t="s">
        <v>431</v>
      </c>
      <c r="T715" s="82" t="s">
        <v>5442</v>
      </c>
      <c r="U715" s="110"/>
      <c r="V715" s="110"/>
      <c r="W715" s="2" t="str">
        <f t="shared" si="58"/>
        <v>VNDANNDetention</v>
      </c>
    </row>
    <row r="716" spans="1:23" ht="15">
      <c r="A716" s="2" t="str">
        <f>+IF(B716="N","",IF(COUNTIF(B:B,B716)&gt;1,COUNTIF(B$3:B716,B716),""))</f>
        <v/>
      </c>
      <c r="B716" s="2" t="str">
        <f>+IF(F716="Detention",IF(G716&amp;E716='Import Demurrage Detention'!$G$2&amp;'Import Demurrage Detention'!$C$3,"Y","N"),IF(G716&amp;E716='Import Demurrage Detention'!$H$2&amp;'Import Demurrage Detention'!$C$3,"Y","N"))</f>
        <v>N</v>
      </c>
      <c r="C716" s="3" t="s">
        <v>455</v>
      </c>
      <c r="D716" s="3" t="s">
        <v>5394</v>
      </c>
      <c r="E716" s="3" t="s">
        <v>20</v>
      </c>
      <c r="F716" s="3" t="s">
        <v>21</v>
      </c>
      <c r="G716" s="3" t="s">
        <v>459</v>
      </c>
      <c r="H716" s="4">
        <v>45180</v>
      </c>
      <c r="I716" s="3" t="s">
        <v>5363</v>
      </c>
      <c r="J716" s="3" t="s">
        <v>65</v>
      </c>
      <c r="K716" s="68" t="s">
        <v>24</v>
      </c>
      <c r="L716" s="82" t="s">
        <v>7022</v>
      </c>
      <c r="M716" s="82" t="s">
        <v>7111</v>
      </c>
      <c r="N716" s="82" t="s">
        <v>7112</v>
      </c>
      <c r="O716" s="82" t="s">
        <v>5294</v>
      </c>
      <c r="P716" s="82" t="s">
        <v>7113</v>
      </c>
      <c r="Q716" s="82" t="s">
        <v>460</v>
      </c>
      <c r="R716" s="82" t="s">
        <v>5439</v>
      </c>
      <c r="S716" s="82" t="s">
        <v>431</v>
      </c>
      <c r="T716" s="82" t="s">
        <v>5440</v>
      </c>
      <c r="U716" s="110"/>
      <c r="V716" s="110"/>
      <c r="W716" s="2" t="str">
        <f t="shared" si="58"/>
        <v>VNHANNDetention</v>
      </c>
    </row>
    <row r="717" spans="1:23" ht="15">
      <c r="A717" s="2" t="str">
        <f>+IF(B717="N","",IF(COUNTIF(B:B,B717)&gt;1,COUNTIF(B$3:B717,B717),""))</f>
        <v/>
      </c>
      <c r="B717" s="2" t="str">
        <f>+IF(F717="Detention",IF(G717&amp;E717='Import Demurrage Detention'!$G$2&amp;'Import Demurrage Detention'!$C$3,"Y","N"),IF(G717&amp;E717='Import Demurrage Detention'!$H$2&amp;'Import Demurrage Detention'!$C$3,"Y","N"))</f>
        <v>N</v>
      </c>
      <c r="C717" s="3" t="s">
        <v>455</v>
      </c>
      <c r="D717" s="3" t="s">
        <v>5394</v>
      </c>
      <c r="E717" s="3" t="s">
        <v>20</v>
      </c>
      <c r="F717" s="3" t="s">
        <v>21</v>
      </c>
      <c r="G717" s="3" t="s">
        <v>459</v>
      </c>
      <c r="H717" s="4">
        <v>45180</v>
      </c>
      <c r="I717" s="3" t="s">
        <v>5363</v>
      </c>
      <c r="J717" s="3" t="s">
        <v>65</v>
      </c>
      <c r="K717" s="82" t="s">
        <v>5244</v>
      </c>
      <c r="L717" s="82" t="s">
        <v>7022</v>
      </c>
      <c r="M717" s="82" t="s">
        <v>7111</v>
      </c>
      <c r="N717" s="82" t="s">
        <v>7114</v>
      </c>
      <c r="O717" s="82" t="s">
        <v>5294</v>
      </c>
      <c r="P717" s="82" t="s">
        <v>5439</v>
      </c>
      <c r="Q717" s="82" t="s">
        <v>460</v>
      </c>
      <c r="R717" s="82" t="s">
        <v>5441</v>
      </c>
      <c r="S717" s="82" t="s">
        <v>431</v>
      </c>
      <c r="T717" s="82" t="s">
        <v>5442</v>
      </c>
      <c r="U717" s="110"/>
      <c r="V717" s="110"/>
      <c r="W717" s="2" t="str">
        <f t="shared" si="58"/>
        <v>VNHANNDetention</v>
      </c>
    </row>
    <row r="718" spans="1:23" ht="15">
      <c r="A718" s="2" t="str">
        <f>+IF(B718="N","",IF(COUNTIF(B:B,B718)&gt;1,COUNTIF(B$3:B718,B718),""))</f>
        <v/>
      </c>
      <c r="B718" s="2" t="str">
        <f>+IF(F718="Detention",IF(G718&amp;E718='Import Demurrage Detention'!$G$2&amp;'Import Demurrage Detention'!$C$3,"Y","N"),IF(G718&amp;E718='Import Demurrage Detention'!$H$2&amp;'Import Demurrage Detention'!$C$3,"Y","N"))</f>
        <v>N</v>
      </c>
      <c r="C718" s="3" t="s">
        <v>455</v>
      </c>
      <c r="D718" s="3" t="s">
        <v>5394</v>
      </c>
      <c r="E718" s="3" t="s">
        <v>20</v>
      </c>
      <c r="F718" s="3" t="s">
        <v>21</v>
      </c>
      <c r="G718" s="3" t="s">
        <v>457</v>
      </c>
      <c r="H718" s="4">
        <v>45180</v>
      </c>
      <c r="I718" s="3" t="s">
        <v>5363</v>
      </c>
      <c r="J718" s="3" t="s">
        <v>65</v>
      </c>
      <c r="K718" s="68" t="s">
        <v>24</v>
      </c>
      <c r="L718" s="82" t="s">
        <v>7022</v>
      </c>
      <c r="M718" s="82" t="s">
        <v>7111</v>
      </c>
      <c r="N718" s="82" t="s">
        <v>7112</v>
      </c>
      <c r="O718" s="82" t="s">
        <v>5294</v>
      </c>
      <c r="P718" s="82" t="s">
        <v>7113</v>
      </c>
      <c r="Q718" s="82" t="s">
        <v>460</v>
      </c>
      <c r="R718" s="82" t="s">
        <v>5439</v>
      </c>
      <c r="S718" s="82" t="s">
        <v>431</v>
      </c>
      <c r="T718" s="82" t="s">
        <v>5440</v>
      </c>
      <c r="U718" s="110"/>
      <c r="V718" s="110"/>
      <c r="W718" s="2" t="str">
        <f t="shared" si="58"/>
        <v>VNHPHNDetention</v>
      </c>
    </row>
    <row r="719" spans="1:23" ht="15">
      <c r="A719" s="2" t="str">
        <f>+IF(B719="N","",IF(COUNTIF(B:B,B719)&gt;1,COUNTIF(B$3:B719,B719),""))</f>
        <v/>
      </c>
      <c r="B719" s="2" t="str">
        <f>+IF(F719="Detention",IF(G719&amp;E719='Import Demurrage Detention'!$G$2&amp;'Import Demurrage Detention'!$C$3,"Y","N"),IF(G719&amp;E719='Import Demurrage Detention'!$H$2&amp;'Import Demurrage Detention'!$C$3,"Y","N"))</f>
        <v>N</v>
      </c>
      <c r="C719" s="3" t="s">
        <v>455</v>
      </c>
      <c r="D719" s="3" t="s">
        <v>5394</v>
      </c>
      <c r="E719" s="3" t="s">
        <v>20</v>
      </c>
      <c r="F719" s="3" t="s">
        <v>21</v>
      </c>
      <c r="G719" s="3" t="s">
        <v>457</v>
      </c>
      <c r="H719" s="4">
        <v>45180</v>
      </c>
      <c r="I719" s="3" t="s">
        <v>5363</v>
      </c>
      <c r="J719" s="3" t="s">
        <v>65</v>
      </c>
      <c r="K719" s="82" t="s">
        <v>5244</v>
      </c>
      <c r="L719" s="82" t="s">
        <v>7022</v>
      </c>
      <c r="M719" s="82" t="s">
        <v>7111</v>
      </c>
      <c r="N719" s="82" t="s">
        <v>7114</v>
      </c>
      <c r="O719" s="82" t="s">
        <v>5294</v>
      </c>
      <c r="P719" s="82" t="s">
        <v>5439</v>
      </c>
      <c r="Q719" s="82" t="s">
        <v>460</v>
      </c>
      <c r="R719" s="82" t="s">
        <v>5441</v>
      </c>
      <c r="S719" s="82" t="s">
        <v>431</v>
      </c>
      <c r="T719" s="82" t="s">
        <v>5442</v>
      </c>
      <c r="U719" s="110"/>
      <c r="V719" s="110"/>
      <c r="W719" s="2" t="str">
        <f t="shared" si="58"/>
        <v>VNHPHNDetention</v>
      </c>
    </row>
    <row r="720" spans="1:23" ht="15">
      <c r="A720" s="2" t="str">
        <f>+IF(B720="N","",IF(COUNTIF(B:B,B720)&gt;1,COUNTIF(B$3:B720,B720),""))</f>
        <v/>
      </c>
      <c r="B720" s="2" t="str">
        <f>+IF(F720="Detention",IF(G720&amp;E720='Import Demurrage Detention'!$G$2&amp;'Import Demurrage Detention'!$C$3,"Y","N"),IF(G720&amp;E720='Import Demurrage Detention'!$H$2&amp;'Import Demurrage Detention'!$C$3,"Y","N"))</f>
        <v>N</v>
      </c>
      <c r="C720" s="3" t="s">
        <v>455</v>
      </c>
      <c r="D720" s="3" t="s">
        <v>5394</v>
      </c>
      <c r="E720" s="3" t="s">
        <v>20</v>
      </c>
      <c r="F720" s="3" t="s">
        <v>21</v>
      </c>
      <c r="G720" s="3" t="s">
        <v>458</v>
      </c>
      <c r="H720" s="4">
        <v>45180</v>
      </c>
      <c r="I720" s="3" t="s">
        <v>5363</v>
      </c>
      <c r="J720" s="3" t="s">
        <v>65</v>
      </c>
      <c r="K720" s="68" t="s">
        <v>24</v>
      </c>
      <c r="L720" s="82" t="s">
        <v>7022</v>
      </c>
      <c r="M720" s="82" t="s">
        <v>7111</v>
      </c>
      <c r="N720" s="82" t="s">
        <v>7112</v>
      </c>
      <c r="O720" s="82" t="s">
        <v>5294</v>
      </c>
      <c r="P720" s="82" t="s">
        <v>7113</v>
      </c>
      <c r="Q720" s="82" t="s">
        <v>460</v>
      </c>
      <c r="R720" s="82" t="s">
        <v>5439</v>
      </c>
      <c r="S720" s="82" t="s">
        <v>431</v>
      </c>
      <c r="T720" s="82" t="s">
        <v>5440</v>
      </c>
      <c r="U720" s="110"/>
      <c r="V720" s="110"/>
      <c r="W720" s="2" t="str">
        <f t="shared" si="58"/>
        <v>VNSGNNDetention</v>
      </c>
    </row>
    <row r="721" spans="1:23" ht="15">
      <c r="A721" s="2" t="str">
        <f>+IF(B721="N","",IF(COUNTIF(B:B,B721)&gt;1,COUNTIF(B$3:B721,B721),""))</f>
        <v/>
      </c>
      <c r="B721" s="2" t="str">
        <f>+IF(F721="Detention",IF(G721&amp;E721='Import Demurrage Detention'!$G$2&amp;'Import Demurrage Detention'!$C$3,"Y","N"),IF(G721&amp;E721='Import Demurrage Detention'!$H$2&amp;'Import Demurrage Detention'!$C$3,"Y","N"))</f>
        <v>N</v>
      </c>
      <c r="C721" s="3" t="s">
        <v>455</v>
      </c>
      <c r="D721" s="3" t="s">
        <v>5394</v>
      </c>
      <c r="E721" s="3" t="s">
        <v>20</v>
      </c>
      <c r="F721" s="3" t="s">
        <v>21</v>
      </c>
      <c r="G721" s="3" t="s">
        <v>458</v>
      </c>
      <c r="H721" s="4">
        <v>45180</v>
      </c>
      <c r="I721" s="3" t="s">
        <v>5363</v>
      </c>
      <c r="J721" s="3" t="s">
        <v>65</v>
      </c>
      <c r="K721" s="82" t="s">
        <v>5244</v>
      </c>
      <c r="L721" s="82" t="s">
        <v>7022</v>
      </c>
      <c r="M721" s="82" t="s">
        <v>7111</v>
      </c>
      <c r="N721" s="82" t="s">
        <v>7114</v>
      </c>
      <c r="O721" s="82" t="s">
        <v>5294</v>
      </c>
      <c r="P721" s="82" t="s">
        <v>5439</v>
      </c>
      <c r="Q721" s="82" t="s">
        <v>460</v>
      </c>
      <c r="R721" s="82" t="s">
        <v>5441</v>
      </c>
      <c r="S721" s="82" t="s">
        <v>431</v>
      </c>
      <c r="T721" s="82" t="s">
        <v>5442</v>
      </c>
      <c r="U721" s="110"/>
      <c r="V721" s="110"/>
      <c r="W721" s="2" t="str">
        <f t="shared" si="58"/>
        <v>VNSGNNDetention</v>
      </c>
    </row>
    <row r="722" spans="1:23" ht="15">
      <c r="A722" s="2" t="str">
        <f>+IF(B722="N","",IF(COUNTIF(B:B,B722)&gt;1,COUNTIF(B$3:B722,B722),""))</f>
        <v/>
      </c>
      <c r="B722" s="2" t="str">
        <f>+IF(F722="Detention",IF(G722&amp;E722='Import Demurrage Detention'!$G$2&amp;'Import Demurrage Detention'!$C$3,"Y","N"),IF(G722&amp;E722='Import Demurrage Detention'!$H$2&amp;'Import Demurrage Detention'!$C$3,"Y","N"))</f>
        <v>N</v>
      </c>
      <c r="C722" s="3" t="s">
        <v>455</v>
      </c>
      <c r="D722" s="3" t="s">
        <v>5394</v>
      </c>
      <c r="E722" s="3" t="s">
        <v>20</v>
      </c>
      <c r="F722" s="3" t="s">
        <v>21</v>
      </c>
      <c r="G722" s="3" t="s">
        <v>4735</v>
      </c>
      <c r="H722" s="4">
        <v>45180</v>
      </c>
      <c r="I722" s="3" t="s">
        <v>5363</v>
      </c>
      <c r="J722" s="3" t="s">
        <v>65</v>
      </c>
      <c r="K722" s="68" t="s">
        <v>24</v>
      </c>
      <c r="L722" s="82" t="s">
        <v>7022</v>
      </c>
      <c r="M722" s="82" t="s">
        <v>7111</v>
      </c>
      <c r="N722" s="82" t="s">
        <v>7112</v>
      </c>
      <c r="O722" s="82" t="s">
        <v>5294</v>
      </c>
      <c r="P722" s="82" t="s">
        <v>7113</v>
      </c>
      <c r="Q722" s="82" t="s">
        <v>460</v>
      </c>
      <c r="R722" s="82" t="s">
        <v>5439</v>
      </c>
      <c r="S722" s="82" t="s">
        <v>431</v>
      </c>
      <c r="T722" s="82" t="s">
        <v>5440</v>
      </c>
      <c r="U722" s="110"/>
      <c r="V722" s="110"/>
      <c r="W722" s="2" t="str">
        <f t="shared" ref="W722:W727" si="59">+G722&amp;E722&amp;F722</f>
        <v>VNQNNNDetention</v>
      </c>
    </row>
    <row r="723" spans="1:23" ht="15">
      <c r="A723" s="2" t="str">
        <f>+IF(B723="N","",IF(COUNTIF(B:B,B723)&gt;1,COUNTIF(B$3:B723,B723),""))</f>
        <v/>
      </c>
      <c r="B723" s="2" t="str">
        <f>+IF(F723="Detention",IF(G723&amp;E723='Import Demurrage Detention'!$G$2&amp;'Import Demurrage Detention'!$C$3,"Y","N"),IF(G723&amp;E723='Import Demurrage Detention'!$H$2&amp;'Import Demurrage Detention'!$C$3,"Y","N"))</f>
        <v>N</v>
      </c>
      <c r="C723" s="3" t="s">
        <v>455</v>
      </c>
      <c r="D723" s="3" t="s">
        <v>5394</v>
      </c>
      <c r="E723" s="3" t="s">
        <v>20</v>
      </c>
      <c r="F723" s="3" t="s">
        <v>21</v>
      </c>
      <c r="G723" s="3" t="s">
        <v>4735</v>
      </c>
      <c r="H723" s="4">
        <v>45180</v>
      </c>
      <c r="I723" s="3" t="s">
        <v>5363</v>
      </c>
      <c r="J723" s="3" t="s">
        <v>65</v>
      </c>
      <c r="K723" s="82" t="s">
        <v>5244</v>
      </c>
      <c r="L723" s="82" t="s">
        <v>7022</v>
      </c>
      <c r="M723" s="82" t="s">
        <v>7111</v>
      </c>
      <c r="N723" s="82" t="s">
        <v>7114</v>
      </c>
      <c r="O723" s="82" t="s">
        <v>5294</v>
      </c>
      <c r="P723" s="82" t="s">
        <v>5439</v>
      </c>
      <c r="Q723" s="82" t="s">
        <v>460</v>
      </c>
      <c r="R723" s="82" t="s">
        <v>5441</v>
      </c>
      <c r="S723" s="82" t="s">
        <v>431</v>
      </c>
      <c r="T723" s="82" t="s">
        <v>5442</v>
      </c>
      <c r="U723" s="110"/>
      <c r="V723" s="110"/>
      <c r="W723" s="2" t="str">
        <f t="shared" si="59"/>
        <v>VNQNNNDetention</v>
      </c>
    </row>
    <row r="724" spans="1:23" ht="15">
      <c r="A724" s="2" t="str">
        <f>+IF(B724="N","",IF(COUNTIF(B:B,B724)&gt;1,COUNTIF(B$3:B724,B724),""))</f>
        <v/>
      </c>
      <c r="B724" s="2" t="str">
        <f>+IF(F724="Detention",IF(G724&amp;E724='Import Demurrage Detention'!$G$2&amp;'Import Demurrage Detention'!$C$3,"Y","N"),IF(G724&amp;E724='Import Demurrage Detention'!$H$2&amp;'Import Demurrage Detention'!$C$3,"Y","N"))</f>
        <v>N</v>
      </c>
      <c r="C724" s="102" t="s">
        <v>455</v>
      </c>
      <c r="D724" s="103" t="s">
        <v>5394</v>
      </c>
      <c r="E724" s="103" t="s">
        <v>79</v>
      </c>
      <c r="F724" s="103" t="s">
        <v>5236</v>
      </c>
      <c r="G724" s="102" t="s">
        <v>458</v>
      </c>
      <c r="H724" s="4">
        <v>45180</v>
      </c>
      <c r="I724" s="82" t="s">
        <v>87</v>
      </c>
      <c r="J724" s="82" t="s">
        <v>7116</v>
      </c>
      <c r="K724" s="82" t="s">
        <v>24</v>
      </c>
      <c r="L724" s="82" t="s">
        <v>7122</v>
      </c>
      <c r="M724" s="82" t="s">
        <v>7038</v>
      </c>
      <c r="N724" s="82" t="s">
        <v>7117</v>
      </c>
      <c r="O724" s="82" t="s">
        <v>7115</v>
      </c>
      <c r="P724" s="82" t="s">
        <v>5495</v>
      </c>
      <c r="Q724" s="82" t="s">
        <v>431</v>
      </c>
      <c r="R724" s="82" t="s">
        <v>5440</v>
      </c>
      <c r="S724" s="82" t="s">
        <v>27</v>
      </c>
      <c r="T724" s="82" t="s">
        <v>27</v>
      </c>
      <c r="U724" s="82" t="s">
        <v>27</v>
      </c>
      <c r="V724" s="82" t="s">
        <v>27</v>
      </c>
      <c r="W724" s="2" t="str">
        <f t="shared" si="59"/>
        <v>VNSGNYDemurrage</v>
      </c>
    </row>
    <row r="725" spans="1:23" ht="15">
      <c r="A725" s="2" t="str">
        <f>+IF(B725="N","",IF(COUNTIF(B:B,B725)&gt;1,COUNTIF(B$3:B725,B725),""))</f>
        <v/>
      </c>
      <c r="B725" s="2" t="str">
        <f>+IF(F725="Detention",IF(G725&amp;E725='Import Demurrage Detention'!$G$2&amp;'Import Demurrage Detention'!$C$3,"Y","N"),IF(G725&amp;E725='Import Demurrage Detention'!$H$2&amp;'Import Demurrage Detention'!$C$3,"Y","N"))</f>
        <v>N</v>
      </c>
      <c r="C725" s="102" t="s">
        <v>455</v>
      </c>
      <c r="D725" s="103" t="s">
        <v>5394</v>
      </c>
      <c r="E725" s="103" t="s">
        <v>79</v>
      </c>
      <c r="F725" s="103" t="s">
        <v>5236</v>
      </c>
      <c r="G725" s="102" t="s">
        <v>458</v>
      </c>
      <c r="H725" s="4">
        <v>45180</v>
      </c>
      <c r="I725" s="82" t="s">
        <v>87</v>
      </c>
      <c r="J725" s="82" t="s">
        <v>7116</v>
      </c>
      <c r="K725" s="82" t="s">
        <v>5244</v>
      </c>
      <c r="L725" s="82" t="s">
        <v>7122</v>
      </c>
      <c r="M725" s="82" t="s">
        <v>7038</v>
      </c>
      <c r="N725" s="82" t="s">
        <v>5495</v>
      </c>
      <c r="O725" s="82" t="s">
        <v>7115</v>
      </c>
      <c r="P725" s="82" t="s">
        <v>7118</v>
      </c>
      <c r="Q725" s="82" t="s">
        <v>431</v>
      </c>
      <c r="R725" s="82" t="s">
        <v>5442</v>
      </c>
      <c r="S725" s="82" t="s">
        <v>27</v>
      </c>
      <c r="T725" s="82" t="s">
        <v>27</v>
      </c>
      <c r="U725" s="82" t="s">
        <v>27</v>
      </c>
      <c r="V725" s="82" t="s">
        <v>27</v>
      </c>
      <c r="W725" s="2" t="str">
        <f t="shared" si="59"/>
        <v>VNSGNYDemurrage</v>
      </c>
    </row>
    <row r="726" spans="1:23" ht="15">
      <c r="A726" s="2" t="str">
        <f>+IF(B726="N","",IF(COUNTIF(B:B,B726)&gt;1,COUNTIF(B$3:B726,B726),""))</f>
        <v/>
      </c>
      <c r="B726" s="2" t="str">
        <f>+IF(F726="Detention",IF(G726&amp;E726='Import Demurrage Detention'!$G$2&amp;'Import Demurrage Detention'!$C$3,"Y","N"),IF(G726&amp;E726='Import Demurrage Detention'!$H$2&amp;'Import Demurrage Detention'!$C$3,"Y","N"))</f>
        <v>N</v>
      </c>
      <c r="C726" s="104" t="s">
        <v>455</v>
      </c>
      <c r="D726" s="105" t="s">
        <v>5394</v>
      </c>
      <c r="E726" s="105" t="s">
        <v>79</v>
      </c>
      <c r="F726" s="105" t="s">
        <v>21</v>
      </c>
      <c r="G726" s="104" t="s">
        <v>458</v>
      </c>
      <c r="H726" s="4">
        <v>45180</v>
      </c>
      <c r="I726" s="82" t="s">
        <v>5363</v>
      </c>
      <c r="J726" s="82" t="s">
        <v>65</v>
      </c>
      <c r="K726" s="82" t="s">
        <v>24</v>
      </c>
      <c r="L726" s="82" t="s">
        <v>7122</v>
      </c>
      <c r="M726" s="82" t="s">
        <v>7111</v>
      </c>
      <c r="N726" s="82" t="s">
        <v>7112</v>
      </c>
      <c r="O726" s="82" t="s">
        <v>5294</v>
      </c>
      <c r="P726" s="82" t="s">
        <v>7113</v>
      </c>
      <c r="Q726" s="82" t="s">
        <v>460</v>
      </c>
      <c r="R726" s="82" t="s">
        <v>5439</v>
      </c>
      <c r="S726" s="82" t="s">
        <v>431</v>
      </c>
      <c r="T726" s="82" t="s">
        <v>5440</v>
      </c>
      <c r="U726" s="82" t="s">
        <v>27</v>
      </c>
      <c r="V726" s="82" t="s">
        <v>27</v>
      </c>
      <c r="W726" s="2" t="str">
        <f t="shared" si="59"/>
        <v>VNSGNYDetention</v>
      </c>
    </row>
    <row r="727" spans="1:23" ht="15">
      <c r="A727" s="2" t="str">
        <f>+IF(B727="N","",IF(COUNTIF(B:B,B727)&gt;1,COUNTIF(B$3:B727,B727),""))</f>
        <v/>
      </c>
      <c r="B727" s="2" t="str">
        <f>+IF(F727="Detention",IF(G727&amp;E727='Import Demurrage Detention'!$G$2&amp;'Import Demurrage Detention'!$C$3,"Y","N"),IF(G727&amp;E727='Import Demurrage Detention'!$H$2&amp;'Import Demurrage Detention'!$C$3,"Y","N"))</f>
        <v>N</v>
      </c>
      <c r="C727" s="104" t="s">
        <v>455</v>
      </c>
      <c r="D727" s="105" t="s">
        <v>5394</v>
      </c>
      <c r="E727" s="105" t="s">
        <v>79</v>
      </c>
      <c r="F727" s="105" t="s">
        <v>21</v>
      </c>
      <c r="G727" s="104" t="s">
        <v>458</v>
      </c>
      <c r="H727" s="4">
        <v>45180</v>
      </c>
      <c r="I727" s="82" t="s">
        <v>5363</v>
      </c>
      <c r="J727" s="82" t="s">
        <v>65</v>
      </c>
      <c r="K727" s="82" t="s">
        <v>5244</v>
      </c>
      <c r="L727" s="82" t="s">
        <v>7122</v>
      </c>
      <c r="M727" s="82" t="s">
        <v>7111</v>
      </c>
      <c r="N727" s="82" t="s">
        <v>7114</v>
      </c>
      <c r="O727" s="82" t="s">
        <v>5294</v>
      </c>
      <c r="P727" s="82" t="s">
        <v>5439</v>
      </c>
      <c r="Q727" s="82" t="s">
        <v>460</v>
      </c>
      <c r="R727" s="82" t="s">
        <v>5441</v>
      </c>
      <c r="S727" s="82" t="s">
        <v>431</v>
      </c>
      <c r="T727" s="82" t="s">
        <v>5442</v>
      </c>
      <c r="U727" s="82" t="s">
        <v>27</v>
      </c>
      <c r="V727" s="82" t="s">
        <v>27</v>
      </c>
      <c r="W727" s="2" t="str">
        <f t="shared" si="59"/>
        <v>VNSGNYDetention</v>
      </c>
    </row>
    <row r="728" spans="1:23" ht="15">
      <c r="A728" s="2" t="str">
        <f>+IF(B728="N","",IF(COUNTIF(B:B,B728)&gt;1,COUNTIF(B$3:B728,B728),""))</f>
        <v/>
      </c>
      <c r="B728" s="2" t="str">
        <f>+IF(F728="Detention",IF(G728&amp;E728='Import Demurrage Detention'!$G$2&amp;'Import Demurrage Detention'!$C$3,"Y","N"),IF(G728&amp;E728='Import Demurrage Detention'!$H$2&amp;'Import Demurrage Detention'!$C$3,"Y","N"))</f>
        <v>N</v>
      </c>
      <c r="C728" s="107" t="s">
        <v>455</v>
      </c>
      <c r="D728" s="108" t="s">
        <v>5394</v>
      </c>
      <c r="E728" s="108" t="s">
        <v>79</v>
      </c>
      <c r="F728" s="108" t="s">
        <v>21</v>
      </c>
      <c r="G728" s="107" t="s">
        <v>458</v>
      </c>
      <c r="H728" s="4">
        <v>45180</v>
      </c>
      <c r="I728" s="108" t="s">
        <v>5363</v>
      </c>
      <c r="J728" s="108" t="s">
        <v>65</v>
      </c>
      <c r="K728" s="108" t="s">
        <v>24</v>
      </c>
      <c r="L728" s="106" t="s">
        <v>7051</v>
      </c>
      <c r="M728" s="82" t="s">
        <v>7111</v>
      </c>
      <c r="N728" s="82" t="s">
        <v>7112</v>
      </c>
      <c r="O728" s="82" t="s">
        <v>5294</v>
      </c>
      <c r="P728" s="82" t="s">
        <v>7113</v>
      </c>
      <c r="Q728" s="82" t="s">
        <v>460</v>
      </c>
      <c r="R728" s="82" t="s">
        <v>5439</v>
      </c>
      <c r="S728" s="82" t="s">
        <v>431</v>
      </c>
      <c r="T728" s="82" t="s">
        <v>5440</v>
      </c>
      <c r="U728" s="3" t="s">
        <v>27</v>
      </c>
      <c r="V728" s="3" t="s">
        <v>27</v>
      </c>
      <c r="W728" s="2" t="str">
        <f t="shared" ref="W728:W753" si="60">+G728&amp;E728&amp;F728</f>
        <v>VNSGNYDetention</v>
      </c>
    </row>
    <row r="729" spans="1:23" ht="15">
      <c r="A729" s="2" t="str">
        <f>+IF(B729="N","",IF(COUNTIF(B:B,B729)&gt;1,COUNTIF(B$3:B729,B729),""))</f>
        <v/>
      </c>
      <c r="B729" s="2" t="str">
        <f>+IF(F729="Detention",IF(G729&amp;E729='Import Demurrage Detention'!$G$2&amp;'Import Demurrage Detention'!$C$3,"Y","N"),IF(G729&amp;E729='Import Demurrage Detention'!$H$2&amp;'Import Demurrage Detention'!$C$3,"Y","N"))</f>
        <v>N</v>
      </c>
      <c r="C729" s="110" t="s">
        <v>455</v>
      </c>
      <c r="D729" s="82" t="s">
        <v>5394</v>
      </c>
      <c r="E729" s="82" t="s">
        <v>79</v>
      </c>
      <c r="F729" s="82" t="s">
        <v>21</v>
      </c>
      <c r="G729" s="110" t="s">
        <v>456</v>
      </c>
      <c r="H729" s="4">
        <v>45180</v>
      </c>
      <c r="I729" s="82" t="s">
        <v>5363</v>
      </c>
      <c r="J729" s="82" t="s">
        <v>65</v>
      </c>
      <c r="K729" s="82" t="s">
        <v>24</v>
      </c>
      <c r="L729" s="111" t="s">
        <v>7056</v>
      </c>
      <c r="M729" s="82" t="s">
        <v>7111</v>
      </c>
      <c r="N729" s="82" t="s">
        <v>7112</v>
      </c>
      <c r="O729" s="82" t="s">
        <v>5294</v>
      </c>
      <c r="P729" s="82" t="s">
        <v>7113</v>
      </c>
      <c r="Q729" s="82" t="s">
        <v>460</v>
      </c>
      <c r="R729" s="82" t="s">
        <v>5439</v>
      </c>
      <c r="S729" s="82" t="s">
        <v>431</v>
      </c>
      <c r="T729" s="82" t="s">
        <v>5440</v>
      </c>
      <c r="U729" s="110"/>
      <c r="V729" s="82" t="s">
        <v>27</v>
      </c>
      <c r="W729" s="2" t="str">
        <f t="shared" si="60"/>
        <v>VNDANYDetention</v>
      </c>
    </row>
    <row r="730" spans="1:23" ht="15">
      <c r="A730" s="2" t="str">
        <f>+IF(B730="N","",IF(COUNTIF(B:B,B730)&gt;1,COUNTIF(B$3:B730,B730),""))</f>
        <v/>
      </c>
      <c r="B730" s="2" t="str">
        <f>+IF(F730="Detention",IF(G730&amp;E730='Import Demurrage Detention'!$G$2&amp;'Import Demurrage Detention'!$C$3,"Y","N"),IF(G730&amp;E730='Import Demurrage Detention'!$H$2&amp;'Import Demurrage Detention'!$C$3,"Y","N"))</f>
        <v>N</v>
      </c>
      <c r="C730" s="110" t="s">
        <v>455</v>
      </c>
      <c r="D730" s="82" t="s">
        <v>5394</v>
      </c>
      <c r="E730" s="82" t="s">
        <v>79</v>
      </c>
      <c r="F730" s="82" t="s">
        <v>21</v>
      </c>
      <c r="G730" s="110" t="s">
        <v>456</v>
      </c>
      <c r="H730" s="4">
        <v>45180</v>
      </c>
      <c r="I730" s="82" t="s">
        <v>5363</v>
      </c>
      <c r="J730" s="82" t="s">
        <v>65</v>
      </c>
      <c r="K730" s="82" t="s">
        <v>5244</v>
      </c>
      <c r="L730" s="111" t="s">
        <v>7056</v>
      </c>
      <c r="M730" s="82" t="s">
        <v>7111</v>
      </c>
      <c r="N730" s="82" t="s">
        <v>7114</v>
      </c>
      <c r="O730" s="82" t="s">
        <v>5294</v>
      </c>
      <c r="P730" s="82" t="s">
        <v>5439</v>
      </c>
      <c r="Q730" s="82" t="s">
        <v>460</v>
      </c>
      <c r="R730" s="82" t="s">
        <v>5441</v>
      </c>
      <c r="S730" s="82" t="s">
        <v>431</v>
      </c>
      <c r="T730" s="82" t="s">
        <v>5442</v>
      </c>
      <c r="U730" s="110"/>
      <c r="V730" s="82" t="s">
        <v>27</v>
      </c>
      <c r="W730" s="2" t="str">
        <f t="shared" si="60"/>
        <v>VNDANYDetention</v>
      </c>
    </row>
    <row r="731" spans="1:23" ht="15">
      <c r="A731" s="2" t="str">
        <f>+IF(B731="N","",IF(COUNTIF(B:B,B731)&gt;1,COUNTIF(B$3:B731,B731),""))</f>
        <v/>
      </c>
      <c r="B731" s="2" t="str">
        <f>+IF(F731="Detention",IF(G731&amp;E731='Import Demurrage Detention'!$G$2&amp;'Import Demurrage Detention'!$C$3,"Y","N"),IF(G731&amp;E731='Import Demurrage Detention'!$H$2&amp;'Import Demurrage Detention'!$C$3,"Y","N"))</f>
        <v>N</v>
      </c>
      <c r="C731" s="110" t="s">
        <v>455</v>
      </c>
      <c r="D731" s="82" t="s">
        <v>5394</v>
      </c>
      <c r="E731" s="82" t="s">
        <v>79</v>
      </c>
      <c r="F731" s="82" t="s">
        <v>21</v>
      </c>
      <c r="G731" s="110" t="s">
        <v>459</v>
      </c>
      <c r="H731" s="4">
        <v>45180</v>
      </c>
      <c r="I731" s="82" t="s">
        <v>5363</v>
      </c>
      <c r="J731" s="82" t="s">
        <v>65</v>
      </c>
      <c r="K731" s="82" t="s">
        <v>24</v>
      </c>
      <c r="L731" s="111" t="s">
        <v>7056</v>
      </c>
      <c r="M731" s="82" t="s">
        <v>7111</v>
      </c>
      <c r="N731" s="82" t="s">
        <v>7112</v>
      </c>
      <c r="O731" s="82" t="s">
        <v>5294</v>
      </c>
      <c r="P731" s="82" t="s">
        <v>7113</v>
      </c>
      <c r="Q731" s="82" t="s">
        <v>460</v>
      </c>
      <c r="R731" s="82" t="s">
        <v>5439</v>
      </c>
      <c r="S731" s="82" t="s">
        <v>431</v>
      </c>
      <c r="T731" s="82" t="s">
        <v>5440</v>
      </c>
      <c r="U731" s="110"/>
      <c r="V731" s="82" t="s">
        <v>27</v>
      </c>
      <c r="W731" s="2" t="str">
        <f t="shared" si="60"/>
        <v>VNHANYDetention</v>
      </c>
    </row>
    <row r="732" spans="1:23" ht="15">
      <c r="A732" s="2" t="str">
        <f>+IF(B732="N","",IF(COUNTIF(B:B,B732)&gt;1,COUNTIF(B$3:B732,B732),""))</f>
        <v/>
      </c>
      <c r="B732" s="2" t="str">
        <f>+IF(F732="Detention",IF(G732&amp;E732='Import Demurrage Detention'!$G$2&amp;'Import Demurrage Detention'!$C$3,"Y","N"),IF(G732&amp;E732='Import Demurrage Detention'!$H$2&amp;'Import Demurrage Detention'!$C$3,"Y","N"))</f>
        <v>N</v>
      </c>
      <c r="C732" s="110" t="s">
        <v>455</v>
      </c>
      <c r="D732" s="82" t="s">
        <v>5394</v>
      </c>
      <c r="E732" s="82" t="s">
        <v>79</v>
      </c>
      <c r="F732" s="82" t="s">
        <v>21</v>
      </c>
      <c r="G732" s="110" t="s">
        <v>459</v>
      </c>
      <c r="H732" s="4">
        <v>45180</v>
      </c>
      <c r="I732" s="82" t="s">
        <v>5363</v>
      </c>
      <c r="J732" s="82" t="s">
        <v>65</v>
      </c>
      <c r="K732" s="82" t="s">
        <v>5244</v>
      </c>
      <c r="L732" s="111" t="s">
        <v>7056</v>
      </c>
      <c r="M732" s="82" t="s">
        <v>7111</v>
      </c>
      <c r="N732" s="82" t="s">
        <v>7114</v>
      </c>
      <c r="O732" s="82" t="s">
        <v>5294</v>
      </c>
      <c r="P732" s="82" t="s">
        <v>5439</v>
      </c>
      <c r="Q732" s="82" t="s">
        <v>460</v>
      </c>
      <c r="R732" s="82" t="s">
        <v>5441</v>
      </c>
      <c r="S732" s="82" t="s">
        <v>431</v>
      </c>
      <c r="T732" s="82" t="s">
        <v>5442</v>
      </c>
      <c r="U732" s="110"/>
      <c r="V732" s="82" t="s">
        <v>27</v>
      </c>
      <c r="W732" s="2" t="str">
        <f t="shared" si="60"/>
        <v>VNHANYDetention</v>
      </c>
    </row>
    <row r="733" spans="1:23" ht="15">
      <c r="A733" s="2" t="str">
        <f>+IF(B733="N","",IF(COUNTIF(B:B,B733)&gt;1,COUNTIF(B$3:B733,B733),""))</f>
        <v/>
      </c>
      <c r="B733" s="2" t="str">
        <f>+IF(F733="Detention",IF(G733&amp;E733='Import Demurrage Detention'!$G$2&amp;'Import Demurrage Detention'!$C$3,"Y","N"),IF(G733&amp;E733='Import Demurrage Detention'!$H$2&amp;'Import Demurrage Detention'!$C$3,"Y","N"))</f>
        <v>N</v>
      </c>
      <c r="C733" s="110" t="s">
        <v>455</v>
      </c>
      <c r="D733" s="82" t="s">
        <v>5394</v>
      </c>
      <c r="E733" s="82" t="s">
        <v>79</v>
      </c>
      <c r="F733" s="82" t="s">
        <v>21</v>
      </c>
      <c r="G733" s="110" t="s">
        <v>457</v>
      </c>
      <c r="H733" s="4">
        <v>45180</v>
      </c>
      <c r="I733" s="82" t="s">
        <v>5363</v>
      </c>
      <c r="J733" s="82" t="s">
        <v>65</v>
      </c>
      <c r="K733" s="82" t="s">
        <v>24</v>
      </c>
      <c r="L733" s="111" t="s">
        <v>7056</v>
      </c>
      <c r="M733" s="82" t="s">
        <v>7111</v>
      </c>
      <c r="N733" s="82" t="s">
        <v>7112</v>
      </c>
      <c r="O733" s="82" t="s">
        <v>5294</v>
      </c>
      <c r="P733" s="82" t="s">
        <v>7113</v>
      </c>
      <c r="Q733" s="82" t="s">
        <v>460</v>
      </c>
      <c r="R733" s="82" t="s">
        <v>5439</v>
      </c>
      <c r="S733" s="82" t="s">
        <v>431</v>
      </c>
      <c r="T733" s="82" t="s">
        <v>5440</v>
      </c>
      <c r="U733" s="110"/>
      <c r="V733" s="82" t="s">
        <v>27</v>
      </c>
      <c r="W733" s="2" t="str">
        <f t="shared" si="60"/>
        <v>VNHPHYDetention</v>
      </c>
    </row>
    <row r="734" spans="1:23" ht="15">
      <c r="A734" s="2" t="str">
        <f>+IF(B734="N","",IF(COUNTIF(B:B,B734)&gt;1,COUNTIF(B$3:B734,B734),""))</f>
        <v/>
      </c>
      <c r="B734" s="2" t="str">
        <f>+IF(F734="Detention",IF(G734&amp;E734='Import Demurrage Detention'!$G$2&amp;'Import Demurrage Detention'!$C$3,"Y","N"),IF(G734&amp;E734='Import Demurrage Detention'!$H$2&amp;'Import Demurrage Detention'!$C$3,"Y","N"))</f>
        <v>N</v>
      </c>
      <c r="C734" s="110" t="s">
        <v>455</v>
      </c>
      <c r="D734" s="82" t="s">
        <v>5394</v>
      </c>
      <c r="E734" s="82" t="s">
        <v>79</v>
      </c>
      <c r="F734" s="82" t="s">
        <v>21</v>
      </c>
      <c r="G734" s="110" t="s">
        <v>457</v>
      </c>
      <c r="H734" s="4">
        <v>45180</v>
      </c>
      <c r="I734" s="82" t="s">
        <v>5363</v>
      </c>
      <c r="J734" s="82" t="s">
        <v>65</v>
      </c>
      <c r="K734" s="82" t="s">
        <v>5244</v>
      </c>
      <c r="L734" s="111" t="s">
        <v>7056</v>
      </c>
      <c r="M734" s="82" t="s">
        <v>7111</v>
      </c>
      <c r="N734" s="82" t="s">
        <v>7114</v>
      </c>
      <c r="O734" s="82" t="s">
        <v>5294</v>
      </c>
      <c r="P734" s="82" t="s">
        <v>5439</v>
      </c>
      <c r="Q734" s="82" t="s">
        <v>460</v>
      </c>
      <c r="R734" s="82" t="s">
        <v>5441</v>
      </c>
      <c r="S734" s="82" t="s">
        <v>431</v>
      </c>
      <c r="T734" s="82" t="s">
        <v>5442</v>
      </c>
      <c r="U734" s="110"/>
      <c r="V734" s="82" t="s">
        <v>27</v>
      </c>
      <c r="W734" s="2" t="str">
        <f t="shared" si="60"/>
        <v>VNHPHYDetention</v>
      </c>
    </row>
    <row r="735" spans="1:23" ht="15">
      <c r="A735" s="2" t="str">
        <f>+IF(B735="N","",IF(COUNTIF(B:B,B735)&gt;1,COUNTIF(B$3:B735,B735),""))</f>
        <v/>
      </c>
      <c r="B735" s="2" t="str">
        <f>+IF(F735="Detention",IF(G735&amp;E735='Import Demurrage Detention'!$G$2&amp;'Import Demurrage Detention'!$C$3,"Y","N"),IF(G735&amp;E735='Import Demurrage Detention'!$H$2&amp;'Import Demurrage Detention'!$C$3,"Y","N"))</f>
        <v>N</v>
      </c>
      <c r="C735" s="110" t="s">
        <v>455</v>
      </c>
      <c r="D735" s="82" t="s">
        <v>5394</v>
      </c>
      <c r="E735" s="82" t="s">
        <v>79</v>
      </c>
      <c r="F735" s="82" t="s">
        <v>21</v>
      </c>
      <c r="G735" s="110" t="s">
        <v>458</v>
      </c>
      <c r="H735" s="4">
        <v>45180</v>
      </c>
      <c r="I735" s="82" t="s">
        <v>5363</v>
      </c>
      <c r="J735" s="82" t="s">
        <v>65</v>
      </c>
      <c r="K735" s="82" t="s">
        <v>24</v>
      </c>
      <c r="L735" s="111" t="s">
        <v>7056</v>
      </c>
      <c r="M735" s="82" t="s">
        <v>7111</v>
      </c>
      <c r="N735" s="82" t="s">
        <v>7112</v>
      </c>
      <c r="O735" s="82" t="s">
        <v>5294</v>
      </c>
      <c r="P735" s="82" t="s">
        <v>7113</v>
      </c>
      <c r="Q735" s="82" t="s">
        <v>460</v>
      </c>
      <c r="R735" s="82" t="s">
        <v>5439</v>
      </c>
      <c r="S735" s="82" t="s">
        <v>431</v>
      </c>
      <c r="T735" s="82" t="s">
        <v>5440</v>
      </c>
      <c r="U735" s="110"/>
      <c r="V735" s="82" t="s">
        <v>27</v>
      </c>
      <c r="W735" s="2" t="str">
        <f t="shared" si="60"/>
        <v>VNSGNYDetention</v>
      </c>
    </row>
    <row r="736" spans="1:23" ht="15">
      <c r="A736" s="2" t="str">
        <f>+IF(B736="N","",IF(COUNTIF(B:B,B736)&gt;1,COUNTIF(B$3:B736,B736),""))</f>
        <v/>
      </c>
      <c r="B736" s="2" t="str">
        <f>+IF(F736="Detention",IF(G736&amp;E736='Import Demurrage Detention'!$G$2&amp;'Import Demurrage Detention'!$C$3,"Y","N"),IF(G736&amp;E736='Import Demurrage Detention'!$H$2&amp;'Import Demurrage Detention'!$C$3,"Y","N"))</f>
        <v>N</v>
      </c>
      <c r="C736" s="110" t="s">
        <v>455</v>
      </c>
      <c r="D736" s="82" t="s">
        <v>5394</v>
      </c>
      <c r="E736" s="82" t="s">
        <v>79</v>
      </c>
      <c r="F736" s="82" t="s">
        <v>21</v>
      </c>
      <c r="G736" s="110" t="s">
        <v>458</v>
      </c>
      <c r="H736" s="4">
        <v>45180</v>
      </c>
      <c r="I736" s="82" t="s">
        <v>5363</v>
      </c>
      <c r="J736" s="82" t="s">
        <v>65</v>
      </c>
      <c r="K736" s="82" t="s">
        <v>5244</v>
      </c>
      <c r="L736" s="111" t="s">
        <v>7056</v>
      </c>
      <c r="M736" s="82" t="s">
        <v>7111</v>
      </c>
      <c r="N736" s="82" t="s">
        <v>7114</v>
      </c>
      <c r="O736" s="82" t="s">
        <v>5294</v>
      </c>
      <c r="P736" s="82" t="s">
        <v>5439</v>
      </c>
      <c r="Q736" s="82" t="s">
        <v>460</v>
      </c>
      <c r="R736" s="82" t="s">
        <v>5441</v>
      </c>
      <c r="S736" s="82" t="s">
        <v>431</v>
      </c>
      <c r="T736" s="82" t="s">
        <v>5442</v>
      </c>
      <c r="U736" s="110"/>
      <c r="V736" s="82" t="s">
        <v>27</v>
      </c>
      <c r="W736" s="2" t="str">
        <f t="shared" si="60"/>
        <v>VNSGNYDetention</v>
      </c>
    </row>
    <row r="737" spans="1:24" ht="15">
      <c r="A737" s="2" t="str">
        <f>+IF(B737="N","",IF(COUNTIF(B:B,B737)&gt;1,COUNTIF(B$3:B737,B737),""))</f>
        <v/>
      </c>
      <c r="B737" s="2" t="str">
        <f>+IF(F737="Detention",IF(G737&amp;E737='Import Demurrage Detention'!$G$2&amp;'Import Demurrage Detention'!$C$3,"Y","N"),IF(G737&amp;E737='Import Demurrage Detention'!$H$2&amp;'Import Demurrage Detention'!$C$3,"Y","N"))</f>
        <v>N</v>
      </c>
      <c r="C737" s="82" t="s">
        <v>455</v>
      </c>
      <c r="D737" s="82" t="s">
        <v>5394</v>
      </c>
      <c r="E737" s="82" t="s">
        <v>79</v>
      </c>
      <c r="F737" s="82" t="s">
        <v>21</v>
      </c>
      <c r="G737" s="82" t="s">
        <v>4735</v>
      </c>
      <c r="H737" s="4">
        <v>45180</v>
      </c>
      <c r="I737" s="82" t="s">
        <v>5363</v>
      </c>
      <c r="J737" s="82" t="s">
        <v>65</v>
      </c>
      <c r="K737" s="82" t="s">
        <v>24</v>
      </c>
      <c r="L737" s="111" t="s">
        <v>7056</v>
      </c>
      <c r="M737" s="82" t="s">
        <v>7111</v>
      </c>
      <c r="N737" s="82" t="s">
        <v>7112</v>
      </c>
      <c r="O737" s="82" t="s">
        <v>5294</v>
      </c>
      <c r="P737" s="82" t="s">
        <v>7113</v>
      </c>
      <c r="Q737" s="82" t="s">
        <v>460</v>
      </c>
      <c r="R737" s="82" t="s">
        <v>5439</v>
      </c>
      <c r="S737" s="82" t="s">
        <v>431</v>
      </c>
      <c r="T737" s="82" t="s">
        <v>5440</v>
      </c>
      <c r="U737" s="110"/>
      <c r="V737" s="82" t="s">
        <v>27</v>
      </c>
      <c r="W737" s="2" t="str">
        <f t="shared" si="60"/>
        <v>VNQNNYDetention</v>
      </c>
    </row>
    <row r="738" spans="1:24" ht="15">
      <c r="A738" s="2" t="str">
        <f>+IF(B738="N","",IF(COUNTIF(B:B,B738)&gt;1,COUNTIF(B$3:B738,B738),""))</f>
        <v/>
      </c>
      <c r="B738" s="2" t="str">
        <f>+IF(F738="Detention",IF(G738&amp;E738='Import Demurrage Detention'!$G$2&amp;'Import Demurrage Detention'!$C$3,"Y","N"),IF(G738&amp;E738='Import Demurrage Detention'!$H$2&amp;'Import Demurrage Detention'!$C$3,"Y","N"))</f>
        <v>N</v>
      </c>
      <c r="C738" s="82" t="s">
        <v>455</v>
      </c>
      <c r="D738" s="82" t="s">
        <v>5394</v>
      </c>
      <c r="E738" s="82" t="s">
        <v>79</v>
      </c>
      <c r="F738" s="82" t="s">
        <v>21</v>
      </c>
      <c r="G738" s="82" t="s">
        <v>4735</v>
      </c>
      <c r="H738" s="4">
        <v>45180</v>
      </c>
      <c r="I738" s="82" t="s">
        <v>5363</v>
      </c>
      <c r="J738" s="82" t="s">
        <v>65</v>
      </c>
      <c r="K738" s="82" t="s">
        <v>5244</v>
      </c>
      <c r="L738" s="111" t="s">
        <v>7056</v>
      </c>
      <c r="M738" s="82" t="s">
        <v>7111</v>
      </c>
      <c r="N738" s="82" t="s">
        <v>7114</v>
      </c>
      <c r="O738" s="82" t="s">
        <v>5294</v>
      </c>
      <c r="P738" s="82" t="s">
        <v>5439</v>
      </c>
      <c r="Q738" s="82" t="s">
        <v>460</v>
      </c>
      <c r="R738" s="82" t="s">
        <v>5441</v>
      </c>
      <c r="S738" s="82" t="s">
        <v>431</v>
      </c>
      <c r="T738" s="82" t="s">
        <v>5442</v>
      </c>
      <c r="U738" s="110"/>
      <c r="V738" s="82" t="s">
        <v>27</v>
      </c>
      <c r="W738" s="2" t="str">
        <f t="shared" si="60"/>
        <v>VNQNNYDetention</v>
      </c>
    </row>
    <row r="739" spans="1:24" ht="15">
      <c r="A739" s="2" t="str">
        <f>+IF(B739="N","",IF(COUNTIF(B:B,B739)&gt;1,COUNTIF(B$3:B739,B739),""))</f>
        <v/>
      </c>
      <c r="B739" s="2" t="str">
        <f>+IF(F739="Detention",IF(G739&amp;E739='Import Demurrage Detention'!$G$2&amp;'Import Demurrage Detention'!$C$3,"Y","N"),IF(G739&amp;E739='Import Demurrage Detention'!$H$2&amp;'Import Demurrage Detention'!$C$3,"Y","N"))</f>
        <v>N</v>
      </c>
      <c r="C739" s="110" t="s">
        <v>455</v>
      </c>
      <c r="D739" s="82" t="s">
        <v>5394</v>
      </c>
      <c r="E739" s="82" t="s">
        <v>79</v>
      </c>
      <c r="F739" s="82" t="s">
        <v>21</v>
      </c>
      <c r="G739" s="110" t="s">
        <v>456</v>
      </c>
      <c r="H739" s="83">
        <v>45180</v>
      </c>
      <c r="I739" s="82" t="s">
        <v>5363</v>
      </c>
      <c r="J739" s="82" t="s">
        <v>65</v>
      </c>
      <c r="K739" s="82" t="s">
        <v>24</v>
      </c>
      <c r="L739" s="82" t="s">
        <v>7021</v>
      </c>
      <c r="M739" s="82" t="s">
        <v>7111</v>
      </c>
      <c r="N739" s="82" t="s">
        <v>7112</v>
      </c>
      <c r="O739" s="82" t="s">
        <v>5294</v>
      </c>
      <c r="P739" s="82" t="s">
        <v>7113</v>
      </c>
      <c r="Q739" s="82" t="s">
        <v>460</v>
      </c>
      <c r="R739" s="82" t="s">
        <v>5439</v>
      </c>
      <c r="S739" s="82" t="s">
        <v>431</v>
      </c>
      <c r="T739" s="82" t="s">
        <v>5440</v>
      </c>
      <c r="U739" s="110"/>
      <c r="V739" s="110"/>
      <c r="W739" s="2" t="str">
        <f t="shared" si="60"/>
        <v>VNDANYDetention</v>
      </c>
    </row>
    <row r="740" spans="1:24" ht="15">
      <c r="A740" s="2" t="str">
        <f>+IF(B740="N","",IF(COUNTIF(B:B,B740)&gt;1,COUNTIF(B$3:B740,B740),""))</f>
        <v/>
      </c>
      <c r="B740" s="2" t="str">
        <f>+IF(F740="Detention",IF(G740&amp;E740='Import Demurrage Detention'!$G$2&amp;'Import Demurrage Detention'!$C$3,"Y","N"),IF(G740&amp;E740='Import Demurrage Detention'!$H$2&amp;'Import Demurrage Detention'!$C$3,"Y","N"))</f>
        <v>N</v>
      </c>
      <c r="C740" s="110" t="s">
        <v>455</v>
      </c>
      <c r="D740" s="82" t="s">
        <v>5394</v>
      </c>
      <c r="E740" s="82" t="s">
        <v>79</v>
      </c>
      <c r="F740" s="82" t="s">
        <v>21</v>
      </c>
      <c r="G740" s="110" t="s">
        <v>456</v>
      </c>
      <c r="H740" s="83">
        <v>45180</v>
      </c>
      <c r="I740" s="82" t="s">
        <v>5363</v>
      </c>
      <c r="J740" s="82" t="s">
        <v>65</v>
      </c>
      <c r="K740" s="82" t="s">
        <v>5244</v>
      </c>
      <c r="L740" s="82" t="s">
        <v>7021</v>
      </c>
      <c r="M740" s="82" t="s">
        <v>7111</v>
      </c>
      <c r="N740" s="82" t="s">
        <v>7114</v>
      </c>
      <c r="O740" s="82" t="s">
        <v>5294</v>
      </c>
      <c r="P740" s="82" t="s">
        <v>5439</v>
      </c>
      <c r="Q740" s="82" t="s">
        <v>460</v>
      </c>
      <c r="R740" s="82" t="s">
        <v>5441</v>
      </c>
      <c r="S740" s="82" t="s">
        <v>431</v>
      </c>
      <c r="T740" s="82" t="s">
        <v>5442</v>
      </c>
      <c r="U740" s="110"/>
      <c r="V740" s="110"/>
      <c r="W740" s="2" t="str">
        <f t="shared" si="60"/>
        <v>VNDANYDetention</v>
      </c>
    </row>
    <row r="741" spans="1:24" ht="15">
      <c r="A741" s="2" t="str">
        <f>+IF(B741="N","",IF(COUNTIF(B:B,B741)&gt;1,COUNTIF(B$3:B741,B741),""))</f>
        <v/>
      </c>
      <c r="B741" s="2" t="str">
        <f>+IF(F741="Detention",IF(G741&amp;E741='Import Demurrage Detention'!$G$2&amp;'Import Demurrage Detention'!$C$3,"Y","N"),IF(G741&amp;E741='Import Demurrage Detention'!$H$2&amp;'Import Demurrage Detention'!$C$3,"Y","N"))</f>
        <v>N</v>
      </c>
      <c r="C741" s="110" t="s">
        <v>455</v>
      </c>
      <c r="D741" s="82" t="s">
        <v>5394</v>
      </c>
      <c r="E741" s="82" t="s">
        <v>79</v>
      </c>
      <c r="F741" s="82" t="s">
        <v>21</v>
      </c>
      <c r="G741" s="110" t="s">
        <v>459</v>
      </c>
      <c r="H741" s="83">
        <v>45180</v>
      </c>
      <c r="I741" s="82" t="s">
        <v>5363</v>
      </c>
      <c r="J741" s="82" t="s">
        <v>65</v>
      </c>
      <c r="K741" s="82" t="s">
        <v>24</v>
      </c>
      <c r="L741" s="82" t="s">
        <v>7021</v>
      </c>
      <c r="M741" s="82" t="s">
        <v>7111</v>
      </c>
      <c r="N741" s="82" t="s">
        <v>7112</v>
      </c>
      <c r="O741" s="82" t="s">
        <v>5294</v>
      </c>
      <c r="P741" s="82" t="s">
        <v>7113</v>
      </c>
      <c r="Q741" s="82" t="s">
        <v>460</v>
      </c>
      <c r="R741" s="82" t="s">
        <v>5439</v>
      </c>
      <c r="S741" s="82" t="s">
        <v>431</v>
      </c>
      <c r="T741" s="82" t="s">
        <v>5440</v>
      </c>
      <c r="U741" s="110"/>
      <c r="V741" s="110"/>
      <c r="W741" s="2" t="str">
        <f t="shared" si="60"/>
        <v>VNHANYDetention</v>
      </c>
    </row>
    <row r="742" spans="1:24" ht="15">
      <c r="A742" s="2" t="str">
        <f>+IF(B742="N","",IF(COUNTIF(B:B,B742)&gt;1,COUNTIF(B$3:B742,B742),""))</f>
        <v/>
      </c>
      <c r="B742" s="2" t="str">
        <f>+IF(F742="Detention",IF(G742&amp;E742='Import Demurrage Detention'!$G$2&amp;'Import Demurrage Detention'!$C$3,"Y","N"),IF(G742&amp;E742='Import Demurrage Detention'!$H$2&amp;'Import Demurrage Detention'!$C$3,"Y","N"))</f>
        <v>N</v>
      </c>
      <c r="C742" s="110" t="s">
        <v>455</v>
      </c>
      <c r="D742" s="82" t="s">
        <v>5394</v>
      </c>
      <c r="E742" s="82" t="s">
        <v>79</v>
      </c>
      <c r="F742" s="82" t="s">
        <v>21</v>
      </c>
      <c r="G742" s="110" t="s">
        <v>459</v>
      </c>
      <c r="H742" s="83">
        <v>45180</v>
      </c>
      <c r="I742" s="82" t="s">
        <v>5363</v>
      </c>
      <c r="J742" s="82" t="s">
        <v>65</v>
      </c>
      <c r="K742" s="82" t="s">
        <v>5244</v>
      </c>
      <c r="L742" s="82" t="s">
        <v>7021</v>
      </c>
      <c r="M742" s="82" t="s">
        <v>7111</v>
      </c>
      <c r="N742" s="82" t="s">
        <v>7114</v>
      </c>
      <c r="O742" s="82" t="s">
        <v>5294</v>
      </c>
      <c r="P742" s="82" t="s">
        <v>5439</v>
      </c>
      <c r="Q742" s="82" t="s">
        <v>460</v>
      </c>
      <c r="R742" s="82" t="s">
        <v>5441</v>
      </c>
      <c r="S742" s="82" t="s">
        <v>431</v>
      </c>
      <c r="T742" s="82" t="s">
        <v>5442</v>
      </c>
      <c r="U742" s="110"/>
      <c r="V742" s="110"/>
      <c r="W742" s="2" t="str">
        <f t="shared" si="60"/>
        <v>VNHANYDetention</v>
      </c>
    </row>
    <row r="743" spans="1:24" ht="15">
      <c r="A743" s="2" t="str">
        <f>+IF(B743="N","",IF(COUNTIF(B:B,B743)&gt;1,COUNTIF(B$3:B743,B743),""))</f>
        <v/>
      </c>
      <c r="B743" s="2" t="str">
        <f>+IF(F743="Detention",IF(G743&amp;E743='Import Demurrage Detention'!$G$2&amp;'Import Demurrage Detention'!$C$3,"Y","N"),IF(G743&amp;E743='Import Demurrage Detention'!$H$2&amp;'Import Demurrage Detention'!$C$3,"Y","N"))</f>
        <v>N</v>
      </c>
      <c r="C743" s="110" t="s">
        <v>455</v>
      </c>
      <c r="D743" s="82" t="s">
        <v>5394</v>
      </c>
      <c r="E743" s="82" t="s">
        <v>79</v>
      </c>
      <c r="F743" s="82" t="s">
        <v>21</v>
      </c>
      <c r="G743" s="110" t="s">
        <v>457</v>
      </c>
      <c r="H743" s="83">
        <v>45180</v>
      </c>
      <c r="I743" s="82" t="s">
        <v>5363</v>
      </c>
      <c r="J743" s="82" t="s">
        <v>65</v>
      </c>
      <c r="K743" s="82" t="s">
        <v>24</v>
      </c>
      <c r="L743" s="82" t="s">
        <v>7021</v>
      </c>
      <c r="M743" s="82" t="s">
        <v>7111</v>
      </c>
      <c r="N743" s="82" t="s">
        <v>7112</v>
      </c>
      <c r="O743" s="82" t="s">
        <v>5294</v>
      </c>
      <c r="P743" s="82" t="s">
        <v>7113</v>
      </c>
      <c r="Q743" s="82" t="s">
        <v>460</v>
      </c>
      <c r="R743" s="82" t="s">
        <v>5439</v>
      </c>
      <c r="S743" s="82" t="s">
        <v>431</v>
      </c>
      <c r="T743" s="82" t="s">
        <v>5440</v>
      </c>
      <c r="U743" s="110"/>
      <c r="V743" s="110"/>
      <c r="W743" s="2" t="str">
        <f t="shared" si="60"/>
        <v>VNHPHYDetention</v>
      </c>
    </row>
    <row r="744" spans="1:24" ht="15">
      <c r="A744" s="2" t="str">
        <f>+IF(B744="N","",IF(COUNTIF(B:B,B744)&gt;1,COUNTIF(B$3:B744,B744),""))</f>
        <v/>
      </c>
      <c r="B744" s="2" t="str">
        <f>+IF(F744="Detention",IF(G744&amp;E744='Import Demurrage Detention'!$G$2&amp;'Import Demurrage Detention'!$C$3,"Y","N"),IF(G744&amp;E744='Import Demurrage Detention'!$H$2&amp;'Import Demurrage Detention'!$C$3,"Y","N"))</f>
        <v>N</v>
      </c>
      <c r="C744" s="110" t="s">
        <v>455</v>
      </c>
      <c r="D744" s="82" t="s">
        <v>5394</v>
      </c>
      <c r="E744" s="82" t="s">
        <v>79</v>
      </c>
      <c r="F744" s="82" t="s">
        <v>21</v>
      </c>
      <c r="G744" s="110" t="s">
        <v>457</v>
      </c>
      <c r="H744" s="83">
        <v>45180</v>
      </c>
      <c r="I744" s="82" t="s">
        <v>5363</v>
      </c>
      <c r="J744" s="82" t="s">
        <v>65</v>
      </c>
      <c r="K744" s="82" t="s">
        <v>5244</v>
      </c>
      <c r="L744" s="82" t="s">
        <v>7021</v>
      </c>
      <c r="M744" s="82" t="s">
        <v>7111</v>
      </c>
      <c r="N744" s="82" t="s">
        <v>7114</v>
      </c>
      <c r="O744" s="82" t="s">
        <v>5294</v>
      </c>
      <c r="P744" s="82" t="s">
        <v>5439</v>
      </c>
      <c r="Q744" s="82" t="s">
        <v>460</v>
      </c>
      <c r="R744" s="82" t="s">
        <v>5441</v>
      </c>
      <c r="S744" s="82" t="s">
        <v>431</v>
      </c>
      <c r="T744" s="82" t="s">
        <v>5442</v>
      </c>
      <c r="U744" s="110"/>
      <c r="V744" s="110"/>
      <c r="W744" s="2" t="str">
        <f t="shared" si="60"/>
        <v>VNHPHYDetention</v>
      </c>
    </row>
    <row r="745" spans="1:24" ht="15">
      <c r="A745" s="2" t="str">
        <f>+IF(B745="N","",IF(COUNTIF(B:B,B745)&gt;1,COUNTIF(B$3:B745,B745),""))</f>
        <v/>
      </c>
      <c r="B745" s="2" t="str">
        <f>+IF(F745="Detention",IF(G745&amp;E745='Import Demurrage Detention'!$G$2&amp;'Import Demurrage Detention'!$C$3,"Y","N"),IF(G745&amp;E745='Import Demurrage Detention'!$H$2&amp;'Import Demurrage Detention'!$C$3,"Y","N"))</f>
        <v>N</v>
      </c>
      <c r="C745" s="110" t="s">
        <v>455</v>
      </c>
      <c r="D745" s="82" t="s">
        <v>5394</v>
      </c>
      <c r="E745" s="82" t="s">
        <v>79</v>
      </c>
      <c r="F745" s="82" t="s">
        <v>21</v>
      </c>
      <c r="G745" s="110" t="s">
        <v>458</v>
      </c>
      <c r="H745" s="83">
        <v>45180</v>
      </c>
      <c r="I745" s="82" t="s">
        <v>5363</v>
      </c>
      <c r="J745" s="82" t="s">
        <v>65</v>
      </c>
      <c r="K745" s="91" t="s">
        <v>24</v>
      </c>
      <c r="L745" s="82" t="s">
        <v>7021</v>
      </c>
      <c r="M745" s="82" t="s">
        <v>7111</v>
      </c>
      <c r="N745" s="82" t="s">
        <v>7112</v>
      </c>
      <c r="O745" s="82" t="s">
        <v>5294</v>
      </c>
      <c r="P745" s="82" t="s">
        <v>7113</v>
      </c>
      <c r="Q745" s="82" t="s">
        <v>460</v>
      </c>
      <c r="R745" s="82" t="s">
        <v>5439</v>
      </c>
      <c r="S745" s="82" t="s">
        <v>431</v>
      </c>
      <c r="T745" s="82" t="s">
        <v>5440</v>
      </c>
      <c r="U745" s="110"/>
      <c r="V745" s="110"/>
      <c r="W745" s="2" t="str">
        <f t="shared" si="60"/>
        <v>VNSGNYDetention</v>
      </c>
    </row>
    <row r="746" spans="1:24" ht="15">
      <c r="A746" s="2" t="str">
        <f>+IF(B746="N","",IF(COUNTIF(B:B,B746)&gt;1,COUNTIF(B$3:B746,B746),""))</f>
        <v/>
      </c>
      <c r="B746" s="2" t="str">
        <f>+IF(F746="Detention",IF(G746&amp;E746='Import Demurrage Detention'!$G$2&amp;'Import Demurrage Detention'!$C$3,"Y","N"),IF(G746&amp;E746='Import Demurrage Detention'!$H$2&amp;'Import Demurrage Detention'!$C$3,"Y","N"))</f>
        <v>N</v>
      </c>
      <c r="C746" s="110" t="s">
        <v>455</v>
      </c>
      <c r="D746" s="82" t="s">
        <v>5394</v>
      </c>
      <c r="E746" s="82" t="s">
        <v>79</v>
      </c>
      <c r="F746" s="82" t="s">
        <v>21</v>
      </c>
      <c r="G746" s="110" t="s">
        <v>458</v>
      </c>
      <c r="H746" s="83">
        <v>45180</v>
      </c>
      <c r="I746" s="82" t="s">
        <v>5363</v>
      </c>
      <c r="J746" s="82" t="s">
        <v>65</v>
      </c>
      <c r="K746" s="82" t="s">
        <v>5244</v>
      </c>
      <c r="L746" s="82" t="s">
        <v>7021</v>
      </c>
      <c r="M746" s="82" t="s">
        <v>7111</v>
      </c>
      <c r="N746" s="82" t="s">
        <v>7114</v>
      </c>
      <c r="O746" s="82" t="s">
        <v>5294</v>
      </c>
      <c r="P746" s="82" t="s">
        <v>5439</v>
      </c>
      <c r="Q746" s="82" t="s">
        <v>460</v>
      </c>
      <c r="R746" s="82" t="s">
        <v>5441</v>
      </c>
      <c r="S746" s="82" t="s">
        <v>431</v>
      </c>
      <c r="T746" s="82" t="s">
        <v>5442</v>
      </c>
      <c r="U746" s="110"/>
      <c r="V746" s="110"/>
      <c r="W746" s="2" t="str">
        <f t="shared" si="60"/>
        <v>VNSGNYDetention</v>
      </c>
    </row>
    <row r="747" spans="1:24" ht="15">
      <c r="A747" s="2" t="str">
        <f>+IF(B747="N","",IF(COUNTIF(B:B,B747)&gt;1,COUNTIF(B$3:B747,B747),""))</f>
        <v/>
      </c>
      <c r="B747" s="2" t="str">
        <f>+IF(F747="Detention",IF(G747&amp;E747='Import Demurrage Detention'!$G$2&amp;'Import Demurrage Detention'!$C$3,"Y","N"),IF(G747&amp;E747='Import Demurrage Detention'!$H$2&amp;'Import Demurrage Detention'!$C$3,"Y","N"))</f>
        <v>N</v>
      </c>
      <c r="C747" s="82" t="s">
        <v>455</v>
      </c>
      <c r="D747" s="82" t="s">
        <v>5394</v>
      </c>
      <c r="E747" s="82" t="s">
        <v>79</v>
      </c>
      <c r="F747" s="82" t="s">
        <v>21</v>
      </c>
      <c r="G747" s="82" t="s">
        <v>4735</v>
      </c>
      <c r="H747" s="83">
        <v>45180</v>
      </c>
      <c r="I747" s="82" t="s">
        <v>5363</v>
      </c>
      <c r="J747" s="82" t="s">
        <v>65</v>
      </c>
      <c r="K747" s="82" t="s">
        <v>24</v>
      </c>
      <c r="L747" s="82" t="s">
        <v>7021</v>
      </c>
      <c r="M747" s="82" t="s">
        <v>7111</v>
      </c>
      <c r="N747" s="82" t="s">
        <v>7112</v>
      </c>
      <c r="O747" s="82" t="s">
        <v>5294</v>
      </c>
      <c r="P747" s="82" t="s">
        <v>7113</v>
      </c>
      <c r="Q747" s="82" t="s">
        <v>460</v>
      </c>
      <c r="R747" s="82" t="s">
        <v>5439</v>
      </c>
      <c r="S747" s="82" t="s">
        <v>431</v>
      </c>
      <c r="T747" s="82" t="s">
        <v>5440</v>
      </c>
      <c r="U747" s="110"/>
      <c r="V747" s="110"/>
      <c r="W747" s="2" t="str">
        <f t="shared" si="60"/>
        <v>VNQNNYDetention</v>
      </c>
    </row>
    <row r="748" spans="1:24" ht="15">
      <c r="A748" s="2" t="str">
        <f>+IF(B748="N","",IF(COUNTIF(B:B,B748)&gt;1,COUNTIF(B$3:B748,B748),""))</f>
        <v/>
      </c>
      <c r="B748" s="2" t="str">
        <f>+IF(F748="Detention",IF(G748&amp;E748='Import Demurrage Detention'!$G$2&amp;'Import Demurrage Detention'!$C$3,"Y","N"),IF(G748&amp;E748='Import Demurrage Detention'!$H$2&amp;'Import Demurrage Detention'!$C$3,"Y","N"))</f>
        <v>N</v>
      </c>
      <c r="C748" s="82" t="s">
        <v>455</v>
      </c>
      <c r="D748" s="82" t="s">
        <v>5394</v>
      </c>
      <c r="E748" s="82" t="s">
        <v>79</v>
      </c>
      <c r="F748" s="82" t="s">
        <v>21</v>
      </c>
      <c r="G748" s="82" t="s">
        <v>4735</v>
      </c>
      <c r="H748" s="83">
        <v>45180</v>
      </c>
      <c r="I748" s="82" t="s">
        <v>5363</v>
      </c>
      <c r="J748" s="82" t="s">
        <v>65</v>
      </c>
      <c r="K748" s="82" t="s">
        <v>5244</v>
      </c>
      <c r="L748" s="82" t="s">
        <v>7021</v>
      </c>
      <c r="M748" s="82" t="s">
        <v>7111</v>
      </c>
      <c r="N748" s="82" t="s">
        <v>7114</v>
      </c>
      <c r="O748" s="82" t="s">
        <v>5294</v>
      </c>
      <c r="P748" s="82" t="s">
        <v>5439</v>
      </c>
      <c r="Q748" s="82" t="s">
        <v>460</v>
      </c>
      <c r="R748" s="82" t="s">
        <v>5441</v>
      </c>
      <c r="S748" s="82" t="s">
        <v>431</v>
      </c>
      <c r="T748" s="82" t="s">
        <v>5442</v>
      </c>
      <c r="U748" s="110"/>
      <c r="V748" s="110"/>
      <c r="W748" s="2" t="str">
        <f t="shared" si="60"/>
        <v>VNQNNYDetention</v>
      </c>
    </row>
    <row r="749" spans="1:24" ht="15">
      <c r="A749" s="2" t="str">
        <f>+IF(B749="N","",IF(COUNTIF(B:B,B749)&gt;1,COUNTIF(B$3:B749,B749),""))</f>
        <v/>
      </c>
      <c r="B749" s="2" t="str">
        <f>+IF(F749="Detention",IF(G749&amp;E749='Import Demurrage Detention'!$G$2&amp;'Import Demurrage Detention'!$C$3,"Y","N"),IF(G749&amp;E749='Import Demurrage Detention'!$H$2&amp;'Import Demurrage Detention'!$C$3,"Y","N"))</f>
        <v>N</v>
      </c>
      <c r="C749" s="3" t="s">
        <v>283</v>
      </c>
      <c r="D749" s="3" t="s">
        <v>5428</v>
      </c>
      <c r="E749" s="3" t="s">
        <v>20</v>
      </c>
      <c r="F749" s="3" t="s">
        <v>21</v>
      </c>
      <c r="G749" s="82" t="s">
        <v>3746</v>
      </c>
      <c r="H749" s="4">
        <v>45180</v>
      </c>
      <c r="I749" s="82" t="s">
        <v>5299</v>
      </c>
      <c r="J749" s="82" t="s">
        <v>23</v>
      </c>
      <c r="K749" s="82" t="s">
        <v>24</v>
      </c>
      <c r="L749" s="82" t="s">
        <v>25</v>
      </c>
      <c r="M749" s="82" t="s">
        <v>5349</v>
      </c>
      <c r="N749" s="82" t="s">
        <v>7090</v>
      </c>
      <c r="O749" s="82" t="s">
        <v>82</v>
      </c>
      <c r="P749" s="82" t="s">
        <v>7091</v>
      </c>
      <c r="Q749" s="82" t="s">
        <v>5362</v>
      </c>
      <c r="R749" s="82" t="s">
        <v>7092</v>
      </c>
      <c r="S749" s="82" t="s">
        <v>26</v>
      </c>
      <c r="T749" s="82" t="s">
        <v>7093</v>
      </c>
      <c r="U749" s="82" t="s">
        <v>27</v>
      </c>
      <c r="V749" s="82" t="s">
        <v>27</v>
      </c>
      <c r="W749" s="2" t="str">
        <f t="shared" si="60"/>
        <v>MYBKINDetention</v>
      </c>
      <c r="X749" s="2"/>
    </row>
    <row r="750" spans="1:24" ht="15">
      <c r="A750" s="2" t="str">
        <f>+IF(B750="N","",IF(COUNTIF(B:B,B750)&gt;1,COUNTIF(B$3:B750,B750),""))</f>
        <v/>
      </c>
      <c r="B750" s="2" t="str">
        <f>+IF(F750="Detention",IF(G750&amp;E750='Import Demurrage Detention'!$G$2&amp;'Import Demurrage Detention'!$C$3,"Y","N"),IF(G750&amp;E750='Import Demurrage Detention'!$H$2&amp;'Import Demurrage Detention'!$C$3,"Y","N"))</f>
        <v>N</v>
      </c>
      <c r="C750" s="3" t="s">
        <v>283</v>
      </c>
      <c r="D750" s="3" t="s">
        <v>5428</v>
      </c>
      <c r="E750" s="3" t="s">
        <v>20</v>
      </c>
      <c r="F750" s="3" t="s">
        <v>21</v>
      </c>
      <c r="G750" s="82" t="s">
        <v>3746</v>
      </c>
      <c r="H750" s="4">
        <v>45180</v>
      </c>
      <c r="I750" s="82" t="s">
        <v>5299</v>
      </c>
      <c r="J750" s="82" t="s">
        <v>23</v>
      </c>
      <c r="K750" s="82" t="s">
        <v>51</v>
      </c>
      <c r="L750" s="82" t="s">
        <v>25</v>
      </c>
      <c r="M750" s="82" t="s">
        <v>5349</v>
      </c>
      <c r="N750" s="82" t="s">
        <v>7090</v>
      </c>
      <c r="O750" s="82" t="s">
        <v>82</v>
      </c>
      <c r="P750" s="82" t="s">
        <v>7091</v>
      </c>
      <c r="Q750" s="82" t="s">
        <v>5362</v>
      </c>
      <c r="R750" s="82" t="s">
        <v>7092</v>
      </c>
      <c r="S750" s="82" t="s">
        <v>26</v>
      </c>
      <c r="T750" s="82" t="s">
        <v>7093</v>
      </c>
      <c r="U750" s="82" t="s">
        <v>27</v>
      </c>
      <c r="V750" s="82" t="s">
        <v>27</v>
      </c>
      <c r="W750" s="2" t="str">
        <f t="shared" si="60"/>
        <v>MYBKINDetention</v>
      </c>
      <c r="X750" s="2"/>
    </row>
    <row r="751" spans="1:24" ht="15">
      <c r="A751" s="2" t="str">
        <f>+IF(B751="N","",IF(COUNTIF(B:B,B751)&gt;1,COUNTIF(B$3:B751,B751),""))</f>
        <v/>
      </c>
      <c r="B751" s="2" t="str">
        <f>+IF(F751="Detention",IF(G751&amp;E751='Import Demurrage Detention'!$G$2&amp;'Import Demurrage Detention'!$C$3,"Y","N"),IF(G751&amp;E751='Import Demurrage Detention'!$H$2&amp;'Import Demurrage Detention'!$C$3,"Y","N"))</f>
        <v>N</v>
      </c>
      <c r="C751" s="3" t="s">
        <v>283</v>
      </c>
      <c r="D751" s="3" t="s">
        <v>5428</v>
      </c>
      <c r="E751" s="3" t="s">
        <v>20</v>
      </c>
      <c r="F751" s="3" t="s">
        <v>21</v>
      </c>
      <c r="G751" s="82" t="s">
        <v>3746</v>
      </c>
      <c r="H751" s="4">
        <v>45180</v>
      </c>
      <c r="I751" s="82" t="s">
        <v>5299</v>
      </c>
      <c r="J751" s="82" t="s">
        <v>23</v>
      </c>
      <c r="K751" s="82" t="s">
        <v>5244</v>
      </c>
      <c r="L751" s="82" t="s">
        <v>25</v>
      </c>
      <c r="M751" s="82" t="s">
        <v>5349</v>
      </c>
      <c r="N751" s="82" t="s">
        <v>7093</v>
      </c>
      <c r="O751" s="82" t="s">
        <v>82</v>
      </c>
      <c r="P751" s="82" t="s">
        <v>7094</v>
      </c>
      <c r="Q751" s="82" t="s">
        <v>5362</v>
      </c>
      <c r="R751" s="82" t="s">
        <v>7095</v>
      </c>
      <c r="S751" s="82" t="s">
        <v>26</v>
      </c>
      <c r="T751" s="82" t="s">
        <v>7096</v>
      </c>
      <c r="U751" s="82" t="s">
        <v>27</v>
      </c>
      <c r="V751" s="82" t="s">
        <v>27</v>
      </c>
      <c r="W751" s="2" t="str">
        <f t="shared" si="60"/>
        <v>MYBKINDetention</v>
      </c>
      <c r="X751" s="2"/>
    </row>
    <row r="752" spans="1:24" ht="15">
      <c r="A752" s="2" t="str">
        <f>+IF(B752="N","",IF(COUNTIF(B:B,B752)&gt;1,COUNTIF(B$3:B752,B752),""))</f>
        <v/>
      </c>
      <c r="B752" s="2" t="str">
        <f>+IF(F752="Detention",IF(G752&amp;E752='Import Demurrage Detention'!$G$2&amp;'Import Demurrage Detention'!$C$3,"Y","N"),IF(G752&amp;E752='Import Demurrage Detention'!$H$2&amp;'Import Demurrage Detention'!$C$3,"Y","N"))</f>
        <v>N</v>
      </c>
      <c r="C752" s="3" t="s">
        <v>283</v>
      </c>
      <c r="D752" s="3" t="s">
        <v>5428</v>
      </c>
      <c r="E752" s="3" t="s">
        <v>20</v>
      </c>
      <c r="F752" s="3" t="s">
        <v>21</v>
      </c>
      <c r="G752" s="82" t="s">
        <v>3746</v>
      </c>
      <c r="H752" s="4">
        <v>45180</v>
      </c>
      <c r="I752" s="82" t="s">
        <v>5299</v>
      </c>
      <c r="J752" s="82" t="s">
        <v>23</v>
      </c>
      <c r="K752" s="82" t="s">
        <v>44</v>
      </c>
      <c r="L752" s="82" t="s">
        <v>25</v>
      </c>
      <c r="M752" s="82" t="s">
        <v>5349</v>
      </c>
      <c r="N752" s="82" t="s">
        <v>7093</v>
      </c>
      <c r="O752" s="82" t="s">
        <v>82</v>
      </c>
      <c r="P752" s="82" t="s">
        <v>7094</v>
      </c>
      <c r="Q752" s="82" t="s">
        <v>5362</v>
      </c>
      <c r="R752" s="82" t="s">
        <v>7095</v>
      </c>
      <c r="S752" s="82" t="s">
        <v>26</v>
      </c>
      <c r="T752" s="82" t="s">
        <v>7096</v>
      </c>
      <c r="U752" s="82" t="s">
        <v>27</v>
      </c>
      <c r="V752" s="82" t="s">
        <v>27</v>
      </c>
      <c r="W752" s="2" t="str">
        <f t="shared" si="60"/>
        <v>MYBKINDetention</v>
      </c>
      <c r="X752" s="2"/>
    </row>
    <row r="753" spans="1:23" ht="15">
      <c r="A753" s="2" t="str">
        <f>+IF(B753="N","",IF(COUNTIF(B:B,B753)&gt;1,COUNTIF(B$3:B753,B753),""))</f>
        <v/>
      </c>
      <c r="B753" s="2" t="str">
        <f>+IF(F753="Detention",IF(G753&amp;E753='Import Demurrage Detention'!$G$2&amp;'Import Demurrage Detention'!$C$3,"Y","N"),IF(G753&amp;E753='Import Demurrage Detention'!$H$2&amp;'Import Demurrage Detention'!$C$3,"Y","N"))</f>
        <v>N</v>
      </c>
      <c r="C753" s="3" t="s">
        <v>455</v>
      </c>
      <c r="D753" s="3" t="s">
        <v>5394</v>
      </c>
      <c r="E753" s="98" t="s">
        <v>79</v>
      </c>
      <c r="F753" s="3" t="s">
        <v>21</v>
      </c>
      <c r="G753" s="3" t="s">
        <v>458</v>
      </c>
      <c r="H753" s="4">
        <v>45180</v>
      </c>
      <c r="I753" s="82" t="s">
        <v>5363</v>
      </c>
      <c r="J753" s="82" t="s">
        <v>65</v>
      </c>
      <c r="K753" s="82" t="s">
        <v>5244</v>
      </c>
      <c r="L753" s="82" t="s">
        <v>7119</v>
      </c>
      <c r="M753" s="82" t="s">
        <v>7111</v>
      </c>
      <c r="N753" s="82" t="s">
        <v>7114</v>
      </c>
      <c r="O753" s="82" t="s">
        <v>5294</v>
      </c>
      <c r="P753" s="82" t="s">
        <v>5439</v>
      </c>
      <c r="Q753" s="82" t="s">
        <v>460</v>
      </c>
      <c r="R753" s="82" t="s">
        <v>5441</v>
      </c>
      <c r="S753" s="82" t="s">
        <v>431</v>
      </c>
      <c r="T753" s="82" t="s">
        <v>5442</v>
      </c>
      <c r="U753" s="82" t="s">
        <v>27</v>
      </c>
      <c r="V753" s="82" t="s">
        <v>27</v>
      </c>
      <c r="W753" s="2" t="str">
        <f t="shared" si="60"/>
        <v>VNSGNYDetention</v>
      </c>
    </row>
    <row r="754" spans="1:23" ht="15">
      <c r="A754" s="2" t="s">
        <v>4740</v>
      </c>
      <c r="B754" s="2" t="s">
        <v>20</v>
      </c>
      <c r="C754" s="3" t="s">
        <v>455</v>
      </c>
      <c r="D754" s="3" t="s">
        <v>5394</v>
      </c>
      <c r="E754" s="98" t="s">
        <v>79</v>
      </c>
      <c r="F754" s="3" t="s">
        <v>21</v>
      </c>
      <c r="G754" s="82" t="s">
        <v>456</v>
      </c>
      <c r="H754" s="4">
        <v>45180</v>
      </c>
      <c r="I754" s="82" t="s">
        <v>5363</v>
      </c>
      <c r="J754" s="82" t="s">
        <v>65</v>
      </c>
      <c r="K754" s="82" t="s">
        <v>24</v>
      </c>
      <c r="L754" s="82" t="s">
        <v>7119</v>
      </c>
      <c r="M754" s="82" t="s">
        <v>7111</v>
      </c>
      <c r="N754" s="82" t="s">
        <v>7112</v>
      </c>
      <c r="O754" s="82" t="s">
        <v>5294</v>
      </c>
      <c r="P754" s="82" t="s">
        <v>7113</v>
      </c>
      <c r="Q754" s="82" t="s">
        <v>460</v>
      </c>
      <c r="R754" s="82" t="s">
        <v>5439</v>
      </c>
      <c r="S754" s="82" t="s">
        <v>431</v>
      </c>
      <c r="T754" s="82" t="s">
        <v>5440</v>
      </c>
      <c r="U754" s="82" t="s">
        <v>27</v>
      </c>
      <c r="V754" s="82" t="s">
        <v>27</v>
      </c>
      <c r="W754" s="2" t="s">
        <v>7120</v>
      </c>
    </row>
    <row r="755" spans="1:23" ht="15">
      <c r="A755" s="2" t="s">
        <v>4740</v>
      </c>
      <c r="B755" s="2" t="s">
        <v>20</v>
      </c>
      <c r="C755" s="3" t="s">
        <v>455</v>
      </c>
      <c r="D755" s="3" t="s">
        <v>5394</v>
      </c>
      <c r="E755" s="98" t="s">
        <v>79</v>
      </c>
      <c r="F755" s="3" t="s">
        <v>21</v>
      </c>
      <c r="G755" s="82" t="s">
        <v>456</v>
      </c>
      <c r="H755" s="4">
        <v>45180</v>
      </c>
      <c r="I755" s="82" t="s">
        <v>5363</v>
      </c>
      <c r="J755" s="82" t="s">
        <v>65</v>
      </c>
      <c r="K755" s="82" t="s">
        <v>5244</v>
      </c>
      <c r="L755" s="82" t="s">
        <v>7119</v>
      </c>
      <c r="M755" s="82" t="s">
        <v>7111</v>
      </c>
      <c r="N755" s="82" t="s">
        <v>7114</v>
      </c>
      <c r="O755" s="82" t="s">
        <v>5294</v>
      </c>
      <c r="P755" s="82" t="s">
        <v>5439</v>
      </c>
      <c r="Q755" s="82" t="s">
        <v>460</v>
      </c>
      <c r="R755" s="82" t="s">
        <v>5441</v>
      </c>
      <c r="S755" s="82" t="s">
        <v>431</v>
      </c>
      <c r="T755" s="82" t="s">
        <v>5442</v>
      </c>
      <c r="U755" s="82" t="s">
        <v>27</v>
      </c>
      <c r="V755" s="82" t="s">
        <v>27</v>
      </c>
      <c r="W755" s="2" t="s">
        <v>7120</v>
      </c>
    </row>
    <row r="756" spans="1:23" ht="15">
      <c r="A756" s="2" t="s">
        <v>4740</v>
      </c>
      <c r="B756" s="2" t="s">
        <v>20</v>
      </c>
      <c r="C756" s="3" t="s">
        <v>455</v>
      </c>
      <c r="D756" s="3" t="s">
        <v>5394</v>
      </c>
      <c r="E756" s="98" t="s">
        <v>79</v>
      </c>
      <c r="F756" s="3" t="s">
        <v>21</v>
      </c>
      <c r="G756" s="82" t="s">
        <v>459</v>
      </c>
      <c r="H756" s="4">
        <v>45180</v>
      </c>
      <c r="I756" s="82" t="s">
        <v>5363</v>
      </c>
      <c r="J756" s="82" t="s">
        <v>65</v>
      </c>
      <c r="K756" s="82" t="s">
        <v>24</v>
      </c>
      <c r="L756" s="82" t="s">
        <v>7119</v>
      </c>
      <c r="M756" s="82" t="s">
        <v>7111</v>
      </c>
      <c r="N756" s="82" t="s">
        <v>7112</v>
      </c>
      <c r="O756" s="82" t="s">
        <v>5294</v>
      </c>
      <c r="P756" s="82" t="s">
        <v>7113</v>
      </c>
      <c r="Q756" s="82" t="s">
        <v>460</v>
      </c>
      <c r="R756" s="82" t="s">
        <v>5439</v>
      </c>
      <c r="S756" s="82" t="s">
        <v>431</v>
      </c>
      <c r="T756" s="82" t="s">
        <v>5440</v>
      </c>
      <c r="U756" s="82" t="s">
        <v>27</v>
      </c>
      <c r="V756" s="82" t="s">
        <v>27</v>
      </c>
      <c r="W756" s="2" t="s">
        <v>7120</v>
      </c>
    </row>
    <row r="757" spans="1:23" ht="15">
      <c r="A757" s="2" t="s">
        <v>4740</v>
      </c>
      <c r="B757" s="2" t="s">
        <v>20</v>
      </c>
      <c r="C757" s="3" t="s">
        <v>455</v>
      </c>
      <c r="D757" s="3" t="s">
        <v>5394</v>
      </c>
      <c r="E757" s="98" t="s">
        <v>79</v>
      </c>
      <c r="F757" s="3" t="s">
        <v>21</v>
      </c>
      <c r="G757" s="82" t="s">
        <v>459</v>
      </c>
      <c r="H757" s="4">
        <v>45180</v>
      </c>
      <c r="I757" s="82" t="s">
        <v>5363</v>
      </c>
      <c r="J757" s="82" t="s">
        <v>65</v>
      </c>
      <c r="K757" s="82" t="s">
        <v>5244</v>
      </c>
      <c r="L757" s="82" t="s">
        <v>7119</v>
      </c>
      <c r="M757" s="82" t="s">
        <v>7111</v>
      </c>
      <c r="N757" s="82" t="s">
        <v>7114</v>
      </c>
      <c r="O757" s="82" t="s">
        <v>5294</v>
      </c>
      <c r="P757" s="82" t="s">
        <v>5439</v>
      </c>
      <c r="Q757" s="82" t="s">
        <v>460</v>
      </c>
      <c r="R757" s="82" t="s">
        <v>5441</v>
      </c>
      <c r="S757" s="82" t="s">
        <v>431</v>
      </c>
      <c r="T757" s="82" t="s">
        <v>5442</v>
      </c>
      <c r="U757" s="82" t="s">
        <v>27</v>
      </c>
      <c r="V757" s="82" t="s">
        <v>27</v>
      </c>
      <c r="W757" s="2" t="s">
        <v>7120</v>
      </c>
    </row>
    <row r="758" spans="1:23" ht="15">
      <c r="A758" s="2" t="s">
        <v>4740</v>
      </c>
      <c r="B758" s="2" t="s">
        <v>20</v>
      </c>
      <c r="C758" s="3" t="s">
        <v>455</v>
      </c>
      <c r="D758" s="3" t="s">
        <v>5394</v>
      </c>
      <c r="E758" s="98" t="s">
        <v>79</v>
      </c>
      <c r="F758" s="3" t="s">
        <v>21</v>
      </c>
      <c r="G758" s="82" t="s">
        <v>457</v>
      </c>
      <c r="H758" s="4">
        <v>45180</v>
      </c>
      <c r="I758" s="82" t="s">
        <v>5363</v>
      </c>
      <c r="J758" s="82" t="s">
        <v>65</v>
      </c>
      <c r="K758" s="82" t="s">
        <v>24</v>
      </c>
      <c r="L758" s="82" t="s">
        <v>7119</v>
      </c>
      <c r="M758" s="82" t="s">
        <v>7111</v>
      </c>
      <c r="N758" s="82" t="s">
        <v>7112</v>
      </c>
      <c r="O758" s="82" t="s">
        <v>5294</v>
      </c>
      <c r="P758" s="82" t="s">
        <v>7113</v>
      </c>
      <c r="Q758" s="82" t="s">
        <v>460</v>
      </c>
      <c r="R758" s="82" t="s">
        <v>5439</v>
      </c>
      <c r="S758" s="82" t="s">
        <v>431</v>
      </c>
      <c r="T758" s="82" t="s">
        <v>5440</v>
      </c>
      <c r="U758" s="82" t="s">
        <v>27</v>
      </c>
      <c r="V758" s="82" t="s">
        <v>27</v>
      </c>
      <c r="W758" s="2" t="s">
        <v>7120</v>
      </c>
    </row>
    <row r="759" spans="1:23" ht="15">
      <c r="A759" s="2" t="s">
        <v>4740</v>
      </c>
      <c r="B759" s="2" t="s">
        <v>20</v>
      </c>
      <c r="C759" s="3" t="s">
        <v>455</v>
      </c>
      <c r="D759" s="3" t="s">
        <v>5394</v>
      </c>
      <c r="E759" s="98" t="s">
        <v>79</v>
      </c>
      <c r="F759" s="3" t="s">
        <v>21</v>
      </c>
      <c r="G759" s="82" t="s">
        <v>457</v>
      </c>
      <c r="H759" s="4">
        <v>45180</v>
      </c>
      <c r="I759" s="82" t="s">
        <v>5363</v>
      </c>
      <c r="J759" s="82" t="s">
        <v>65</v>
      </c>
      <c r="K759" s="82" t="s">
        <v>5244</v>
      </c>
      <c r="L759" s="82" t="s">
        <v>7119</v>
      </c>
      <c r="M759" s="82" t="s">
        <v>7111</v>
      </c>
      <c r="N759" s="82" t="s">
        <v>7114</v>
      </c>
      <c r="O759" s="82" t="s">
        <v>5294</v>
      </c>
      <c r="P759" s="82" t="s">
        <v>5439</v>
      </c>
      <c r="Q759" s="82" t="s">
        <v>460</v>
      </c>
      <c r="R759" s="82" t="s">
        <v>5441</v>
      </c>
      <c r="S759" s="82" t="s">
        <v>431</v>
      </c>
      <c r="T759" s="82" t="s">
        <v>5442</v>
      </c>
      <c r="U759" s="82" t="s">
        <v>27</v>
      </c>
      <c r="V759" s="82" t="s">
        <v>27</v>
      </c>
      <c r="W759" s="2" t="s">
        <v>7120</v>
      </c>
    </row>
    <row r="760" spans="1:23" ht="15">
      <c r="A760" s="2" t="s">
        <v>4740</v>
      </c>
      <c r="B760" s="2" t="s">
        <v>20</v>
      </c>
      <c r="C760" s="3" t="s">
        <v>455</v>
      </c>
      <c r="D760" s="3" t="s">
        <v>5394</v>
      </c>
      <c r="E760" s="98" t="s">
        <v>79</v>
      </c>
      <c r="F760" s="3" t="s">
        <v>21</v>
      </c>
      <c r="G760" s="82" t="s">
        <v>4735</v>
      </c>
      <c r="H760" s="4">
        <v>45180</v>
      </c>
      <c r="I760" s="82" t="s">
        <v>5363</v>
      </c>
      <c r="J760" s="82" t="s">
        <v>65</v>
      </c>
      <c r="K760" s="82" t="s">
        <v>24</v>
      </c>
      <c r="L760" s="82" t="s">
        <v>7119</v>
      </c>
      <c r="M760" s="82" t="s">
        <v>7111</v>
      </c>
      <c r="N760" s="82" t="s">
        <v>7112</v>
      </c>
      <c r="O760" s="82" t="s">
        <v>5294</v>
      </c>
      <c r="P760" s="82" t="s">
        <v>7113</v>
      </c>
      <c r="Q760" s="82" t="s">
        <v>460</v>
      </c>
      <c r="R760" s="82" t="s">
        <v>5439</v>
      </c>
      <c r="S760" s="82" t="s">
        <v>431</v>
      </c>
      <c r="T760" s="82" t="s">
        <v>5440</v>
      </c>
      <c r="U760" s="82" t="s">
        <v>27</v>
      </c>
      <c r="V760" s="82" t="s">
        <v>27</v>
      </c>
      <c r="W760" s="2" t="s">
        <v>7120</v>
      </c>
    </row>
    <row r="761" spans="1:23" ht="15">
      <c r="A761" s="2" t="s">
        <v>4740</v>
      </c>
      <c r="B761" s="2" t="s">
        <v>20</v>
      </c>
      <c r="C761" s="3" t="s">
        <v>455</v>
      </c>
      <c r="D761" s="3" t="s">
        <v>5394</v>
      </c>
      <c r="E761" s="98" t="s">
        <v>79</v>
      </c>
      <c r="F761" s="3" t="s">
        <v>21</v>
      </c>
      <c r="G761" s="82" t="s">
        <v>4735</v>
      </c>
      <c r="H761" s="4">
        <v>45180</v>
      </c>
      <c r="I761" s="82" t="s">
        <v>5363</v>
      </c>
      <c r="J761" s="82" t="s">
        <v>65</v>
      </c>
      <c r="K761" s="82" t="s">
        <v>5244</v>
      </c>
      <c r="L761" s="82" t="s">
        <v>7119</v>
      </c>
      <c r="M761" s="82" t="s">
        <v>7111</v>
      </c>
      <c r="N761" s="82" t="s">
        <v>7114</v>
      </c>
      <c r="O761" s="82" t="s">
        <v>5294</v>
      </c>
      <c r="P761" s="82" t="s">
        <v>5439</v>
      </c>
      <c r="Q761" s="82" t="s">
        <v>460</v>
      </c>
      <c r="R761" s="82" t="s">
        <v>5441</v>
      </c>
      <c r="S761" s="82" t="s">
        <v>431</v>
      </c>
      <c r="T761" s="82" t="s">
        <v>5442</v>
      </c>
      <c r="U761" s="82" t="s">
        <v>27</v>
      </c>
      <c r="V761" s="82" t="s">
        <v>27</v>
      </c>
      <c r="W761" s="2" t="s">
        <v>7120</v>
      </c>
    </row>
    <row r="762" spans="1:23" ht="15">
      <c r="A762" s="2" t="str">
        <f>+IF(B762="N","",IF(COUNTIF(B:B,B762)&gt;1,COUNTIF(B$3:B762,B762),""))</f>
        <v/>
      </c>
      <c r="B762" s="2" t="str">
        <f>+IF(F762="Detention",IF(G762&amp;E762='Import Demurrage Detention'!$G$2&amp;'Import Demurrage Detention'!$C$3,"Y","N"),IF(G762&amp;E762='Import Demurrage Detention'!$H$2&amp;'Import Demurrage Detention'!$C$3,"Y","N"))</f>
        <v>N</v>
      </c>
      <c r="C762" s="93" t="s">
        <v>455</v>
      </c>
      <c r="D762" s="93" t="s">
        <v>5394</v>
      </c>
      <c r="E762" s="93" t="s">
        <v>79</v>
      </c>
      <c r="F762" s="93" t="s">
        <v>5236</v>
      </c>
      <c r="G762" s="82" t="s">
        <v>456</v>
      </c>
      <c r="H762" s="4">
        <v>45180</v>
      </c>
      <c r="I762" s="93" t="s">
        <v>72</v>
      </c>
      <c r="J762" s="93" t="s">
        <v>23</v>
      </c>
      <c r="K762" s="94" t="s">
        <v>24</v>
      </c>
      <c r="L762" s="93" t="s">
        <v>7119</v>
      </c>
      <c r="M762" s="93" t="s">
        <v>5456</v>
      </c>
      <c r="N762" s="93" t="s">
        <v>6701</v>
      </c>
      <c r="O762" s="93" t="s">
        <v>7115</v>
      </c>
      <c r="P762" s="93" t="s">
        <v>7121</v>
      </c>
      <c r="Q762" s="93" t="s">
        <v>431</v>
      </c>
      <c r="R762" s="93" t="s">
        <v>5440</v>
      </c>
      <c r="S762" s="93" t="s">
        <v>27</v>
      </c>
      <c r="T762" s="93" t="s">
        <v>27</v>
      </c>
      <c r="U762" s="3" t="s">
        <v>27</v>
      </c>
      <c r="V762" s="3" t="s">
        <v>27</v>
      </c>
      <c r="W762" s="2" t="str">
        <f t="shared" ref="W762:W825" si="61">+G762&amp;E762&amp;F762</f>
        <v>VNDANYDemurrage</v>
      </c>
    </row>
    <row r="763" spans="1:23" ht="15">
      <c r="A763" s="2" t="str">
        <f>+IF(B763="N","",IF(COUNTIF(B:B,B763)&gt;1,COUNTIF(B$3:B763,B763),""))</f>
        <v/>
      </c>
      <c r="B763" s="2" t="str">
        <f>+IF(F763="Detention",IF(G763&amp;E763='Import Demurrage Detention'!$G$2&amp;'Import Demurrage Detention'!$C$3,"Y","N"),IF(G763&amp;E763='Import Demurrage Detention'!$H$2&amp;'Import Demurrage Detention'!$C$3,"Y","N"))</f>
        <v>N</v>
      </c>
      <c r="C763" s="93" t="s">
        <v>455</v>
      </c>
      <c r="D763" s="93" t="s">
        <v>5394</v>
      </c>
      <c r="E763" s="93" t="s">
        <v>79</v>
      </c>
      <c r="F763" s="93" t="s">
        <v>5236</v>
      </c>
      <c r="G763" s="82" t="s">
        <v>456</v>
      </c>
      <c r="H763" s="4">
        <v>45180</v>
      </c>
      <c r="I763" s="93" t="s">
        <v>72</v>
      </c>
      <c r="J763" s="93" t="s">
        <v>23</v>
      </c>
      <c r="K763" s="94" t="s">
        <v>5244</v>
      </c>
      <c r="L763" s="93" t="s">
        <v>7119</v>
      </c>
      <c r="M763" s="93" t="s">
        <v>5456</v>
      </c>
      <c r="N763" s="93" t="s">
        <v>7121</v>
      </c>
      <c r="O763" s="93" t="s">
        <v>7115</v>
      </c>
      <c r="P763" s="93" t="s">
        <v>5393</v>
      </c>
      <c r="Q763" s="93" t="s">
        <v>431</v>
      </c>
      <c r="R763" s="93" t="s">
        <v>5442</v>
      </c>
      <c r="S763" s="93" t="s">
        <v>27</v>
      </c>
      <c r="T763" s="93" t="s">
        <v>27</v>
      </c>
      <c r="U763" s="3" t="s">
        <v>27</v>
      </c>
      <c r="V763" s="3" t="s">
        <v>27</v>
      </c>
      <c r="W763" s="2" t="str">
        <f t="shared" si="61"/>
        <v>VNDANYDemurrage</v>
      </c>
    </row>
    <row r="764" spans="1:23" ht="15">
      <c r="A764" s="2" t="str">
        <f>+IF(B764="N","",IF(COUNTIF(B:B,B764)&gt;1,COUNTIF(B$3:B764,B764),""))</f>
        <v/>
      </c>
      <c r="B764" s="2" t="str">
        <f>+IF(F764="Detention",IF(G764&amp;E764='Import Demurrage Detention'!$G$2&amp;'Import Demurrage Detention'!$C$3,"Y","N"),IF(G764&amp;E764='Import Demurrage Detention'!$H$2&amp;'Import Demurrage Detention'!$C$3,"Y","N"))</f>
        <v>N</v>
      </c>
      <c r="C764" s="93" t="s">
        <v>455</v>
      </c>
      <c r="D764" s="93" t="s">
        <v>5394</v>
      </c>
      <c r="E764" s="93" t="s">
        <v>79</v>
      </c>
      <c r="F764" s="93" t="s">
        <v>5236</v>
      </c>
      <c r="G764" s="82" t="s">
        <v>459</v>
      </c>
      <c r="H764" s="4">
        <v>45180</v>
      </c>
      <c r="I764" s="93" t="s">
        <v>72</v>
      </c>
      <c r="J764" s="93" t="s">
        <v>23</v>
      </c>
      <c r="K764" s="94" t="s">
        <v>24</v>
      </c>
      <c r="L764" s="93" t="s">
        <v>7119</v>
      </c>
      <c r="M764" s="93" t="s">
        <v>5456</v>
      </c>
      <c r="N764" s="93" t="s">
        <v>6701</v>
      </c>
      <c r="O764" s="93" t="s">
        <v>7115</v>
      </c>
      <c r="P764" s="93" t="s">
        <v>7121</v>
      </c>
      <c r="Q764" s="93" t="s">
        <v>431</v>
      </c>
      <c r="R764" s="93" t="s">
        <v>5440</v>
      </c>
      <c r="S764" s="93" t="s">
        <v>27</v>
      </c>
      <c r="T764" s="93" t="s">
        <v>27</v>
      </c>
      <c r="U764" s="3" t="s">
        <v>27</v>
      </c>
      <c r="V764" s="3" t="s">
        <v>27</v>
      </c>
      <c r="W764" s="2" t="str">
        <f t="shared" si="61"/>
        <v>VNHANYDemurrage</v>
      </c>
    </row>
    <row r="765" spans="1:23" ht="15">
      <c r="A765" s="2" t="str">
        <f>+IF(B765="N","",IF(COUNTIF(B:B,B765)&gt;1,COUNTIF(B$3:B765,B765),""))</f>
        <v/>
      </c>
      <c r="B765" s="2" t="str">
        <f>+IF(F765="Detention",IF(G765&amp;E765='Import Demurrage Detention'!$G$2&amp;'Import Demurrage Detention'!$C$3,"Y","N"),IF(G765&amp;E765='Import Demurrage Detention'!$H$2&amp;'Import Demurrage Detention'!$C$3,"Y","N"))</f>
        <v>N</v>
      </c>
      <c r="C765" s="93" t="s">
        <v>455</v>
      </c>
      <c r="D765" s="93" t="s">
        <v>5394</v>
      </c>
      <c r="E765" s="93" t="s">
        <v>79</v>
      </c>
      <c r="F765" s="93" t="s">
        <v>5236</v>
      </c>
      <c r="G765" s="82" t="s">
        <v>459</v>
      </c>
      <c r="H765" s="4">
        <v>45180</v>
      </c>
      <c r="I765" s="93" t="s">
        <v>72</v>
      </c>
      <c r="J765" s="93" t="s">
        <v>23</v>
      </c>
      <c r="K765" s="94" t="s">
        <v>5244</v>
      </c>
      <c r="L765" s="93" t="s">
        <v>7119</v>
      </c>
      <c r="M765" s="93" t="s">
        <v>5456</v>
      </c>
      <c r="N765" s="93" t="s">
        <v>7121</v>
      </c>
      <c r="O765" s="93" t="s">
        <v>7115</v>
      </c>
      <c r="P765" s="93" t="s">
        <v>5393</v>
      </c>
      <c r="Q765" s="93" t="s">
        <v>431</v>
      </c>
      <c r="R765" s="93" t="s">
        <v>5442</v>
      </c>
      <c r="S765" s="93" t="s">
        <v>27</v>
      </c>
      <c r="T765" s="93" t="s">
        <v>27</v>
      </c>
      <c r="U765" s="3" t="s">
        <v>27</v>
      </c>
      <c r="V765" s="3" t="s">
        <v>27</v>
      </c>
      <c r="W765" s="2" t="str">
        <f t="shared" si="61"/>
        <v>VNHANYDemurrage</v>
      </c>
    </row>
    <row r="766" spans="1:23" ht="15">
      <c r="A766" s="2" t="str">
        <f>+IF(B766="N","",IF(COUNTIF(B:B,B766)&gt;1,COUNTIF(B$3:B766,B766),""))</f>
        <v/>
      </c>
      <c r="B766" s="2" t="str">
        <f>+IF(F766="Detention",IF(G766&amp;E766='Import Demurrage Detention'!$G$2&amp;'Import Demurrage Detention'!$C$3,"Y","N"),IF(G766&amp;E766='Import Demurrage Detention'!$H$2&amp;'Import Demurrage Detention'!$C$3,"Y","N"))</f>
        <v>N</v>
      </c>
      <c r="C766" s="93" t="s">
        <v>455</v>
      </c>
      <c r="D766" s="93" t="s">
        <v>5394</v>
      </c>
      <c r="E766" s="93" t="s">
        <v>79</v>
      </c>
      <c r="F766" s="93" t="s">
        <v>5236</v>
      </c>
      <c r="G766" s="82" t="s">
        <v>457</v>
      </c>
      <c r="H766" s="4">
        <v>45180</v>
      </c>
      <c r="I766" s="93" t="s">
        <v>72</v>
      </c>
      <c r="J766" s="93" t="s">
        <v>23</v>
      </c>
      <c r="K766" s="94" t="s">
        <v>24</v>
      </c>
      <c r="L766" s="93" t="s">
        <v>7119</v>
      </c>
      <c r="M766" s="93" t="s">
        <v>5456</v>
      </c>
      <c r="N766" s="93" t="s">
        <v>6701</v>
      </c>
      <c r="O766" s="93" t="s">
        <v>7115</v>
      </c>
      <c r="P766" s="93" t="s">
        <v>7121</v>
      </c>
      <c r="Q766" s="93" t="s">
        <v>431</v>
      </c>
      <c r="R766" s="93" t="s">
        <v>5440</v>
      </c>
      <c r="S766" s="93" t="s">
        <v>27</v>
      </c>
      <c r="T766" s="93" t="s">
        <v>27</v>
      </c>
      <c r="U766" s="3" t="s">
        <v>27</v>
      </c>
      <c r="V766" s="3" t="s">
        <v>27</v>
      </c>
      <c r="W766" s="2" t="str">
        <f t="shared" si="61"/>
        <v>VNHPHYDemurrage</v>
      </c>
    </row>
    <row r="767" spans="1:23" ht="15">
      <c r="A767" s="2" t="str">
        <f>+IF(B767="N","",IF(COUNTIF(B:B,B767)&gt;1,COUNTIF(B$3:B767,B767),""))</f>
        <v/>
      </c>
      <c r="B767" s="2" t="str">
        <f>+IF(F767="Detention",IF(G767&amp;E767='Import Demurrage Detention'!$G$2&amp;'Import Demurrage Detention'!$C$3,"Y","N"),IF(G767&amp;E767='Import Demurrage Detention'!$H$2&amp;'Import Demurrage Detention'!$C$3,"Y","N"))</f>
        <v>N</v>
      </c>
      <c r="C767" s="93" t="s">
        <v>455</v>
      </c>
      <c r="D767" s="93" t="s">
        <v>5394</v>
      </c>
      <c r="E767" s="93" t="s">
        <v>79</v>
      </c>
      <c r="F767" s="93" t="s">
        <v>5236</v>
      </c>
      <c r="G767" s="82" t="s">
        <v>457</v>
      </c>
      <c r="H767" s="4">
        <v>45180</v>
      </c>
      <c r="I767" s="93" t="s">
        <v>72</v>
      </c>
      <c r="J767" s="93" t="s">
        <v>23</v>
      </c>
      <c r="K767" s="94" t="s">
        <v>5244</v>
      </c>
      <c r="L767" s="93" t="s">
        <v>7119</v>
      </c>
      <c r="M767" s="93" t="s">
        <v>5456</v>
      </c>
      <c r="N767" s="93" t="s">
        <v>7121</v>
      </c>
      <c r="O767" s="93" t="s">
        <v>7115</v>
      </c>
      <c r="P767" s="93" t="s">
        <v>5393</v>
      </c>
      <c r="Q767" s="93" t="s">
        <v>431</v>
      </c>
      <c r="R767" s="93" t="s">
        <v>5442</v>
      </c>
      <c r="S767" s="93" t="s">
        <v>27</v>
      </c>
      <c r="T767" s="93" t="s">
        <v>27</v>
      </c>
      <c r="U767" s="3" t="s">
        <v>27</v>
      </c>
      <c r="V767" s="3" t="s">
        <v>27</v>
      </c>
      <c r="W767" s="2" t="str">
        <f t="shared" si="61"/>
        <v>VNHPHYDemurrage</v>
      </c>
    </row>
    <row r="768" spans="1:23" ht="15">
      <c r="A768" s="2" t="str">
        <f>+IF(B768="N","",IF(COUNTIF(B:B,B768)&gt;1,COUNTIF(B$3:B768,B768),""))</f>
        <v/>
      </c>
      <c r="B768" s="2" t="str">
        <f>+IF(F768="Detention",IF(G768&amp;E768='Import Demurrage Detention'!$G$2&amp;'Import Demurrage Detention'!$C$3,"Y","N"),IF(G768&amp;E768='Import Demurrage Detention'!$H$2&amp;'Import Demurrage Detention'!$C$3,"Y","N"))</f>
        <v>N</v>
      </c>
      <c r="C768" s="93" t="s">
        <v>455</v>
      </c>
      <c r="D768" s="93" t="s">
        <v>5394</v>
      </c>
      <c r="E768" s="93" t="s">
        <v>79</v>
      </c>
      <c r="F768" s="93" t="s">
        <v>5236</v>
      </c>
      <c r="G768" s="82" t="s">
        <v>4735</v>
      </c>
      <c r="H768" s="4">
        <v>45180</v>
      </c>
      <c r="I768" s="93" t="s">
        <v>72</v>
      </c>
      <c r="J768" s="93" t="s">
        <v>23</v>
      </c>
      <c r="K768" s="94" t="s">
        <v>24</v>
      </c>
      <c r="L768" s="93" t="s">
        <v>7119</v>
      </c>
      <c r="M768" s="93" t="s">
        <v>5456</v>
      </c>
      <c r="N768" s="93" t="s">
        <v>6701</v>
      </c>
      <c r="O768" s="93" t="s">
        <v>7115</v>
      </c>
      <c r="P768" s="93" t="s">
        <v>7121</v>
      </c>
      <c r="Q768" s="93" t="s">
        <v>431</v>
      </c>
      <c r="R768" s="93" t="s">
        <v>5440</v>
      </c>
      <c r="S768" s="93" t="s">
        <v>27</v>
      </c>
      <c r="T768" s="93" t="s">
        <v>27</v>
      </c>
      <c r="U768" s="3" t="s">
        <v>27</v>
      </c>
      <c r="V768" s="3" t="s">
        <v>27</v>
      </c>
      <c r="W768" s="2" t="str">
        <f t="shared" si="61"/>
        <v>VNQNNYDemurrage</v>
      </c>
    </row>
    <row r="769" spans="1:23" ht="15">
      <c r="A769" s="2" t="str">
        <f>+IF(B769="N","",IF(COUNTIF(B:B,B769)&gt;1,COUNTIF(B$3:B769,B769),""))</f>
        <v/>
      </c>
      <c r="B769" s="2" t="str">
        <f>+IF(F769="Detention",IF(G769&amp;E769='Import Demurrage Detention'!$G$2&amp;'Import Demurrage Detention'!$C$3,"Y","N"),IF(G769&amp;E769='Import Demurrage Detention'!$H$2&amp;'Import Demurrage Detention'!$C$3,"Y","N"))</f>
        <v>N</v>
      </c>
      <c r="C769" s="93" t="s">
        <v>455</v>
      </c>
      <c r="D769" s="93" t="s">
        <v>5394</v>
      </c>
      <c r="E769" s="93" t="s">
        <v>79</v>
      </c>
      <c r="F769" s="93" t="s">
        <v>5236</v>
      </c>
      <c r="G769" s="82" t="s">
        <v>4735</v>
      </c>
      <c r="H769" s="4">
        <v>45180</v>
      </c>
      <c r="I769" s="93" t="s">
        <v>72</v>
      </c>
      <c r="J769" s="93" t="s">
        <v>23</v>
      </c>
      <c r="K769" s="94" t="s">
        <v>5244</v>
      </c>
      <c r="L769" s="93" t="s">
        <v>7119</v>
      </c>
      <c r="M769" s="93" t="s">
        <v>5456</v>
      </c>
      <c r="N769" s="93" t="s">
        <v>7121</v>
      </c>
      <c r="O769" s="93" t="s">
        <v>7115</v>
      </c>
      <c r="P769" s="93" t="s">
        <v>5393</v>
      </c>
      <c r="Q769" s="93" t="s">
        <v>431</v>
      </c>
      <c r="R769" s="93" t="s">
        <v>5442</v>
      </c>
      <c r="S769" s="93" t="s">
        <v>27</v>
      </c>
      <c r="T769" s="93" t="s">
        <v>27</v>
      </c>
      <c r="U769" s="3" t="s">
        <v>27</v>
      </c>
      <c r="V769" s="3" t="s">
        <v>27</v>
      </c>
      <c r="W769" s="2" t="str">
        <f t="shared" si="61"/>
        <v>VNQNNYDemurrage</v>
      </c>
    </row>
    <row r="770" spans="1:23" ht="15">
      <c r="A770" s="2" t="str">
        <f>+IF(B770="N","",IF(COUNTIF(B:B,B770)&gt;1,COUNTIF(B$3:B770,B770),""))</f>
        <v/>
      </c>
      <c r="B770" s="2" t="str">
        <f>+IF(F770="Detention",IF(G770&amp;E770='Import Demurrage Detention'!$G$2&amp;'Import Demurrage Detention'!$C$3,"Y","N"),IF(G770&amp;E770='Import Demurrage Detention'!$H$2&amp;'Import Demurrage Detention'!$C$3,"Y","N"))</f>
        <v>N</v>
      </c>
      <c r="C770" s="102" t="s">
        <v>455</v>
      </c>
      <c r="D770" s="109" t="s">
        <v>5394</v>
      </c>
      <c r="E770" s="109" t="s">
        <v>79</v>
      </c>
      <c r="F770" s="109" t="s">
        <v>5236</v>
      </c>
      <c r="G770" s="110" t="s">
        <v>456</v>
      </c>
      <c r="H770" s="4">
        <v>45180</v>
      </c>
      <c r="I770" s="82" t="s">
        <v>87</v>
      </c>
      <c r="J770" s="82" t="s">
        <v>7116</v>
      </c>
      <c r="K770" s="82" t="s">
        <v>24</v>
      </c>
      <c r="L770" s="82" t="s">
        <v>7122</v>
      </c>
      <c r="M770" s="82" t="s">
        <v>7038</v>
      </c>
      <c r="N770" s="82" t="s">
        <v>7117</v>
      </c>
      <c r="O770" s="82" t="s">
        <v>7115</v>
      </c>
      <c r="P770" s="82" t="s">
        <v>5495</v>
      </c>
      <c r="Q770" s="82" t="s">
        <v>431</v>
      </c>
      <c r="R770" s="82" t="s">
        <v>5440</v>
      </c>
      <c r="S770" s="82" t="s">
        <v>27</v>
      </c>
      <c r="T770" s="82" t="s">
        <v>27</v>
      </c>
      <c r="U770" s="82" t="s">
        <v>27</v>
      </c>
      <c r="V770" s="82" t="s">
        <v>27</v>
      </c>
      <c r="W770" s="2" t="str">
        <f t="shared" si="61"/>
        <v>VNDANYDemurrage</v>
      </c>
    </row>
    <row r="771" spans="1:23" ht="15">
      <c r="A771" s="2" t="str">
        <f>+IF(B771="N","",IF(COUNTIF(B:B,B771)&gt;1,COUNTIF(B$3:B771,B771),""))</f>
        <v/>
      </c>
      <c r="B771" s="2" t="str">
        <f>+IF(F771="Detention",IF(G771&amp;E771='Import Demurrage Detention'!$G$2&amp;'Import Demurrage Detention'!$C$3,"Y","N"),IF(G771&amp;E771='Import Demurrage Detention'!$H$2&amp;'Import Demurrage Detention'!$C$3,"Y","N"))</f>
        <v>N</v>
      </c>
      <c r="C771" s="102" t="s">
        <v>455</v>
      </c>
      <c r="D771" s="109" t="s">
        <v>5394</v>
      </c>
      <c r="E771" s="109" t="s">
        <v>79</v>
      </c>
      <c r="F771" s="109" t="s">
        <v>5236</v>
      </c>
      <c r="G771" s="110" t="s">
        <v>456</v>
      </c>
      <c r="H771" s="4">
        <v>45180</v>
      </c>
      <c r="I771" s="82" t="s">
        <v>87</v>
      </c>
      <c r="J771" s="82" t="s">
        <v>7116</v>
      </c>
      <c r="K771" s="82" t="s">
        <v>5244</v>
      </c>
      <c r="L771" s="82" t="s">
        <v>7122</v>
      </c>
      <c r="M771" s="82" t="s">
        <v>7038</v>
      </c>
      <c r="N771" s="82" t="s">
        <v>5495</v>
      </c>
      <c r="O771" s="82" t="s">
        <v>7115</v>
      </c>
      <c r="P771" s="82" t="s">
        <v>7118</v>
      </c>
      <c r="Q771" s="82" t="s">
        <v>431</v>
      </c>
      <c r="R771" s="82" t="s">
        <v>5442</v>
      </c>
      <c r="S771" s="82" t="s">
        <v>27</v>
      </c>
      <c r="T771" s="82" t="s">
        <v>27</v>
      </c>
      <c r="U771" s="82" t="s">
        <v>27</v>
      </c>
      <c r="V771" s="82" t="s">
        <v>27</v>
      </c>
      <c r="W771" s="2" t="str">
        <f t="shared" si="61"/>
        <v>VNDANYDemurrage</v>
      </c>
    </row>
    <row r="772" spans="1:23" ht="15">
      <c r="A772" s="2" t="str">
        <f>+IF(B772="N","",IF(COUNTIF(B:B,B772)&gt;1,COUNTIF(B$3:B772,B772),""))</f>
        <v/>
      </c>
      <c r="B772" s="2" t="str">
        <f>+IF(F772="Detention",IF(G772&amp;E772='Import Demurrage Detention'!$G$2&amp;'Import Demurrage Detention'!$C$3,"Y","N"),IF(G772&amp;E772='Import Demurrage Detention'!$H$2&amp;'Import Demurrage Detention'!$C$3,"Y","N"))</f>
        <v>N</v>
      </c>
      <c r="C772" s="102" t="s">
        <v>455</v>
      </c>
      <c r="D772" s="109" t="s">
        <v>5394</v>
      </c>
      <c r="E772" s="109" t="s">
        <v>79</v>
      </c>
      <c r="F772" s="109" t="s">
        <v>5236</v>
      </c>
      <c r="G772" s="110" t="s">
        <v>459</v>
      </c>
      <c r="H772" s="4">
        <v>45180</v>
      </c>
      <c r="I772" s="82" t="s">
        <v>87</v>
      </c>
      <c r="J772" s="82" t="s">
        <v>7116</v>
      </c>
      <c r="K772" s="82" t="s">
        <v>24</v>
      </c>
      <c r="L772" s="82" t="s">
        <v>7122</v>
      </c>
      <c r="M772" s="82" t="s">
        <v>7038</v>
      </c>
      <c r="N772" s="82" t="s">
        <v>7117</v>
      </c>
      <c r="O772" s="82" t="s">
        <v>7115</v>
      </c>
      <c r="P772" s="82" t="s">
        <v>5495</v>
      </c>
      <c r="Q772" s="82" t="s">
        <v>431</v>
      </c>
      <c r="R772" s="82" t="s">
        <v>5440</v>
      </c>
      <c r="S772" s="82" t="s">
        <v>27</v>
      </c>
      <c r="T772" s="82" t="s">
        <v>27</v>
      </c>
      <c r="U772" s="82" t="s">
        <v>27</v>
      </c>
      <c r="V772" s="82" t="s">
        <v>27</v>
      </c>
      <c r="W772" s="2" t="str">
        <f t="shared" si="61"/>
        <v>VNHANYDemurrage</v>
      </c>
    </row>
    <row r="773" spans="1:23" ht="15">
      <c r="A773" s="2" t="str">
        <f>+IF(B773="N","",IF(COUNTIF(B:B,B773)&gt;1,COUNTIF(B$3:B773,B773),""))</f>
        <v/>
      </c>
      <c r="B773" s="2" t="str">
        <f>+IF(F773="Detention",IF(G773&amp;E773='Import Demurrage Detention'!$G$2&amp;'Import Demurrage Detention'!$C$3,"Y","N"),IF(G773&amp;E773='Import Demurrage Detention'!$H$2&amp;'Import Demurrage Detention'!$C$3,"Y","N"))</f>
        <v>N</v>
      </c>
      <c r="C773" s="102" t="s">
        <v>455</v>
      </c>
      <c r="D773" s="109" t="s">
        <v>5394</v>
      </c>
      <c r="E773" s="109" t="s">
        <v>79</v>
      </c>
      <c r="F773" s="109" t="s">
        <v>5236</v>
      </c>
      <c r="G773" s="110" t="s">
        <v>459</v>
      </c>
      <c r="H773" s="4">
        <v>45180</v>
      </c>
      <c r="I773" s="82" t="s">
        <v>87</v>
      </c>
      <c r="J773" s="82" t="s">
        <v>7116</v>
      </c>
      <c r="K773" s="82" t="s">
        <v>5244</v>
      </c>
      <c r="L773" s="82" t="s">
        <v>7122</v>
      </c>
      <c r="M773" s="82" t="s">
        <v>7038</v>
      </c>
      <c r="N773" s="82" t="s">
        <v>5495</v>
      </c>
      <c r="O773" s="82" t="s">
        <v>7115</v>
      </c>
      <c r="P773" s="82" t="s">
        <v>7118</v>
      </c>
      <c r="Q773" s="82" t="s">
        <v>431</v>
      </c>
      <c r="R773" s="82" t="s">
        <v>5442</v>
      </c>
      <c r="S773" s="82" t="s">
        <v>27</v>
      </c>
      <c r="T773" s="82" t="s">
        <v>27</v>
      </c>
      <c r="U773" s="82" t="s">
        <v>27</v>
      </c>
      <c r="V773" s="82" t="s">
        <v>27</v>
      </c>
      <c r="W773" s="2" t="str">
        <f t="shared" si="61"/>
        <v>VNHANYDemurrage</v>
      </c>
    </row>
    <row r="774" spans="1:23" ht="15">
      <c r="A774" s="2" t="str">
        <f>+IF(B774="N","",IF(COUNTIF(B:B,B774)&gt;1,COUNTIF(B$3:B774,B774),""))</f>
        <v/>
      </c>
      <c r="B774" s="2" t="str">
        <f>+IF(F774="Detention",IF(G774&amp;E774='Import Demurrage Detention'!$G$2&amp;'Import Demurrage Detention'!$C$3,"Y","N"),IF(G774&amp;E774='Import Demurrage Detention'!$H$2&amp;'Import Demurrage Detention'!$C$3,"Y","N"))</f>
        <v>N</v>
      </c>
      <c r="C774" s="102" t="s">
        <v>455</v>
      </c>
      <c r="D774" s="109" t="s">
        <v>5394</v>
      </c>
      <c r="E774" s="109" t="s">
        <v>79</v>
      </c>
      <c r="F774" s="109" t="s">
        <v>5236</v>
      </c>
      <c r="G774" s="110" t="s">
        <v>457</v>
      </c>
      <c r="H774" s="4">
        <v>45180</v>
      </c>
      <c r="I774" s="82" t="s">
        <v>87</v>
      </c>
      <c r="J774" s="82" t="s">
        <v>7116</v>
      </c>
      <c r="K774" s="82" t="s">
        <v>24</v>
      </c>
      <c r="L774" s="82" t="s">
        <v>7122</v>
      </c>
      <c r="M774" s="82" t="s">
        <v>7038</v>
      </c>
      <c r="N774" s="82" t="s">
        <v>7117</v>
      </c>
      <c r="O774" s="82" t="s">
        <v>7115</v>
      </c>
      <c r="P774" s="82" t="s">
        <v>5495</v>
      </c>
      <c r="Q774" s="82" t="s">
        <v>431</v>
      </c>
      <c r="R774" s="82" t="s">
        <v>5440</v>
      </c>
      <c r="S774" s="82" t="s">
        <v>27</v>
      </c>
      <c r="T774" s="82" t="s">
        <v>27</v>
      </c>
      <c r="U774" s="82" t="s">
        <v>27</v>
      </c>
      <c r="V774" s="82" t="s">
        <v>27</v>
      </c>
      <c r="W774" s="2" t="str">
        <f t="shared" si="61"/>
        <v>VNHPHYDemurrage</v>
      </c>
    </row>
    <row r="775" spans="1:23" ht="15">
      <c r="A775" s="2" t="str">
        <f>+IF(B775="N","",IF(COUNTIF(B:B,B775)&gt;1,COUNTIF(B$3:B775,B775),""))</f>
        <v/>
      </c>
      <c r="B775" s="2" t="str">
        <f>+IF(F775="Detention",IF(G775&amp;E775='Import Demurrage Detention'!$G$2&amp;'Import Demurrage Detention'!$C$3,"Y","N"),IF(G775&amp;E775='Import Demurrage Detention'!$H$2&amp;'Import Demurrage Detention'!$C$3,"Y","N"))</f>
        <v>N</v>
      </c>
      <c r="C775" s="102" t="s">
        <v>455</v>
      </c>
      <c r="D775" s="109" t="s">
        <v>5394</v>
      </c>
      <c r="E775" s="109" t="s">
        <v>79</v>
      </c>
      <c r="F775" s="109" t="s">
        <v>5236</v>
      </c>
      <c r="G775" s="110" t="s">
        <v>457</v>
      </c>
      <c r="H775" s="4">
        <v>45180</v>
      </c>
      <c r="I775" s="82" t="s">
        <v>87</v>
      </c>
      <c r="J775" s="82" t="s">
        <v>7116</v>
      </c>
      <c r="K775" s="82" t="s">
        <v>5244</v>
      </c>
      <c r="L775" s="82" t="s">
        <v>7122</v>
      </c>
      <c r="M775" s="82" t="s">
        <v>7038</v>
      </c>
      <c r="N775" s="82" t="s">
        <v>5495</v>
      </c>
      <c r="O775" s="82" t="s">
        <v>7115</v>
      </c>
      <c r="P775" s="82" t="s">
        <v>7118</v>
      </c>
      <c r="Q775" s="82" t="s">
        <v>431</v>
      </c>
      <c r="R775" s="82" t="s">
        <v>5442</v>
      </c>
      <c r="S775" s="82" t="s">
        <v>27</v>
      </c>
      <c r="T775" s="82" t="s">
        <v>27</v>
      </c>
      <c r="U775" s="82" t="s">
        <v>27</v>
      </c>
      <c r="V775" s="82" t="s">
        <v>27</v>
      </c>
      <c r="W775" s="2" t="str">
        <f t="shared" si="61"/>
        <v>VNHPHYDemurrage</v>
      </c>
    </row>
    <row r="776" spans="1:23" ht="15">
      <c r="A776" s="2" t="str">
        <f>+IF(B776="N","",IF(COUNTIF(B:B,B776)&gt;1,COUNTIF(B$3:B776,B776),""))</f>
        <v/>
      </c>
      <c r="B776" s="2" t="str">
        <f>+IF(F776="Detention",IF(G776&amp;E776='Import Demurrage Detention'!$G$2&amp;'Import Demurrage Detention'!$C$3,"Y","N"),IF(G776&amp;E776='Import Demurrage Detention'!$H$2&amp;'Import Demurrage Detention'!$C$3,"Y","N"))</f>
        <v>N</v>
      </c>
      <c r="C776" s="102" t="s">
        <v>455</v>
      </c>
      <c r="D776" s="109" t="s">
        <v>5394</v>
      </c>
      <c r="E776" s="109" t="s">
        <v>79</v>
      </c>
      <c r="F776" s="109" t="s">
        <v>5236</v>
      </c>
      <c r="G776" s="82" t="s">
        <v>4735</v>
      </c>
      <c r="H776" s="4">
        <v>45180</v>
      </c>
      <c r="I776" s="82" t="s">
        <v>87</v>
      </c>
      <c r="J776" s="82" t="s">
        <v>7116</v>
      </c>
      <c r="K776" s="82" t="s">
        <v>24</v>
      </c>
      <c r="L776" s="82" t="s">
        <v>7122</v>
      </c>
      <c r="M776" s="82" t="s">
        <v>7038</v>
      </c>
      <c r="N776" s="82" t="s">
        <v>7117</v>
      </c>
      <c r="O776" s="82" t="s">
        <v>7115</v>
      </c>
      <c r="P776" s="82" t="s">
        <v>5495</v>
      </c>
      <c r="Q776" s="82" t="s">
        <v>431</v>
      </c>
      <c r="R776" s="82" t="s">
        <v>5440</v>
      </c>
      <c r="S776" s="82" t="s">
        <v>27</v>
      </c>
      <c r="T776" s="82" t="s">
        <v>27</v>
      </c>
      <c r="U776" s="82" t="s">
        <v>27</v>
      </c>
      <c r="V776" s="82" t="s">
        <v>27</v>
      </c>
      <c r="W776" s="2" t="str">
        <f t="shared" si="61"/>
        <v>VNQNNYDemurrage</v>
      </c>
    </row>
    <row r="777" spans="1:23" ht="15">
      <c r="A777" s="2" t="str">
        <f>+IF(B777="N","",IF(COUNTIF(B:B,B777)&gt;1,COUNTIF(B$3:B777,B777),""))</f>
        <v/>
      </c>
      <c r="B777" s="2" t="str">
        <f>+IF(F777="Detention",IF(G777&amp;E777='Import Demurrage Detention'!$G$2&amp;'Import Demurrage Detention'!$C$3,"Y","N"),IF(G777&amp;E777='Import Demurrage Detention'!$H$2&amp;'Import Demurrage Detention'!$C$3,"Y","N"))</f>
        <v>N</v>
      </c>
      <c r="C777" s="102" t="s">
        <v>455</v>
      </c>
      <c r="D777" s="109" t="s">
        <v>5394</v>
      </c>
      <c r="E777" s="109" t="s">
        <v>79</v>
      </c>
      <c r="F777" s="109" t="s">
        <v>5236</v>
      </c>
      <c r="G777" s="82" t="s">
        <v>4735</v>
      </c>
      <c r="H777" s="4">
        <v>45180</v>
      </c>
      <c r="I777" s="82" t="s">
        <v>87</v>
      </c>
      <c r="J777" s="82" t="s">
        <v>7116</v>
      </c>
      <c r="K777" s="82" t="s">
        <v>5244</v>
      </c>
      <c r="L777" s="82" t="s">
        <v>7122</v>
      </c>
      <c r="M777" s="82" t="s">
        <v>7038</v>
      </c>
      <c r="N777" s="82" t="s">
        <v>5495</v>
      </c>
      <c r="O777" s="82" t="s">
        <v>7115</v>
      </c>
      <c r="P777" s="82" t="s">
        <v>7118</v>
      </c>
      <c r="Q777" s="82" t="s">
        <v>431</v>
      </c>
      <c r="R777" s="82" t="s">
        <v>5442</v>
      </c>
      <c r="S777" s="82" t="s">
        <v>27</v>
      </c>
      <c r="T777" s="82" t="s">
        <v>27</v>
      </c>
      <c r="U777" s="82" t="s">
        <v>27</v>
      </c>
      <c r="V777" s="82" t="s">
        <v>27</v>
      </c>
      <c r="W777" s="2" t="str">
        <f t="shared" si="61"/>
        <v>VNQNNYDemurrage</v>
      </c>
    </row>
    <row r="778" spans="1:23" ht="15">
      <c r="A778" s="2" t="str">
        <f>+IF(B778="N","",IF(COUNTIF(B:B,B778)&gt;1,COUNTIF(B$3:B778,B778),""))</f>
        <v/>
      </c>
      <c r="B778" s="2" t="str">
        <f>+IF(F778="Detention",IF(G778&amp;E778='Import Demurrage Detention'!$G$2&amp;'Import Demurrage Detention'!$C$3,"Y","N"),IF(G778&amp;E778='Import Demurrage Detention'!$H$2&amp;'Import Demurrage Detention'!$C$3,"Y","N"))</f>
        <v>N</v>
      </c>
      <c r="C778" s="107" t="s">
        <v>455</v>
      </c>
      <c r="D778" s="108" t="s">
        <v>5394</v>
      </c>
      <c r="E778" s="108" t="s">
        <v>79</v>
      </c>
      <c r="F778" s="108" t="s">
        <v>21</v>
      </c>
      <c r="G778" s="107" t="s">
        <v>458</v>
      </c>
      <c r="H778" s="4">
        <v>45180</v>
      </c>
      <c r="I778" s="82" t="s">
        <v>5363</v>
      </c>
      <c r="J778" s="82" t="s">
        <v>65</v>
      </c>
      <c r="K778" s="82" t="s">
        <v>24</v>
      </c>
      <c r="L778" s="82" t="s">
        <v>7122</v>
      </c>
      <c r="M778" s="82" t="s">
        <v>7111</v>
      </c>
      <c r="N778" s="82" t="s">
        <v>7112</v>
      </c>
      <c r="O778" s="82" t="s">
        <v>5294</v>
      </c>
      <c r="P778" s="82" t="s">
        <v>7113</v>
      </c>
      <c r="Q778" s="82" t="s">
        <v>460</v>
      </c>
      <c r="R778" s="82" t="s">
        <v>5439</v>
      </c>
      <c r="S778" s="82" t="s">
        <v>431</v>
      </c>
      <c r="T778" s="82" t="s">
        <v>5440</v>
      </c>
      <c r="U778" s="82" t="s">
        <v>27</v>
      </c>
      <c r="V778" s="82" t="s">
        <v>27</v>
      </c>
      <c r="W778" s="2" t="str">
        <f t="shared" si="61"/>
        <v>VNSGNYDetention</v>
      </c>
    </row>
    <row r="779" spans="1:23" ht="15">
      <c r="A779" s="2" t="str">
        <f>+IF(B779="N","",IF(COUNTIF(B:B,B779)&gt;1,COUNTIF(B$3:B779,B779),""))</f>
        <v/>
      </c>
      <c r="B779" s="2" t="str">
        <f>+IF(F779="Detention",IF(G779&amp;E779='Import Demurrage Detention'!$G$2&amp;'Import Demurrage Detention'!$C$3,"Y","N"),IF(G779&amp;E779='Import Demurrage Detention'!$H$2&amp;'Import Demurrage Detention'!$C$3,"Y","N"))</f>
        <v>N</v>
      </c>
      <c r="C779" s="107" t="s">
        <v>455</v>
      </c>
      <c r="D779" s="108" t="s">
        <v>5394</v>
      </c>
      <c r="E779" s="108" t="s">
        <v>79</v>
      </c>
      <c r="F779" s="108" t="s">
        <v>21</v>
      </c>
      <c r="G779" s="107" t="s">
        <v>458</v>
      </c>
      <c r="H779" s="4">
        <v>45180</v>
      </c>
      <c r="I779" s="82" t="s">
        <v>5363</v>
      </c>
      <c r="J779" s="82" t="s">
        <v>65</v>
      </c>
      <c r="K779" s="82" t="s">
        <v>5244</v>
      </c>
      <c r="L779" s="82" t="s">
        <v>7122</v>
      </c>
      <c r="M779" s="82" t="s">
        <v>7111</v>
      </c>
      <c r="N779" s="82" t="s">
        <v>7114</v>
      </c>
      <c r="O779" s="82" t="s">
        <v>5294</v>
      </c>
      <c r="P779" s="82" t="s">
        <v>5439</v>
      </c>
      <c r="Q779" s="82" t="s">
        <v>460</v>
      </c>
      <c r="R779" s="82" t="s">
        <v>5441</v>
      </c>
      <c r="S779" s="82" t="s">
        <v>431</v>
      </c>
      <c r="T779" s="82" t="s">
        <v>5442</v>
      </c>
      <c r="U779" s="82" t="s">
        <v>27</v>
      </c>
      <c r="V779" s="82" t="s">
        <v>27</v>
      </c>
      <c r="W779" s="2" t="str">
        <f t="shared" si="61"/>
        <v>VNSGNYDetention</v>
      </c>
    </row>
    <row r="780" spans="1:23" ht="15">
      <c r="A780" s="2" t="str">
        <f>+IF(B780="N","",IF(COUNTIF(B:B,B780)&gt;1,COUNTIF(B$3:B780,B780),""))</f>
        <v/>
      </c>
      <c r="B780" s="2" t="str">
        <f>+IF(F780="Detention",IF(G780&amp;E780='Import Demurrage Detention'!$G$2&amp;'Import Demurrage Detention'!$C$3,"Y","N"),IF(G780&amp;E780='Import Demurrage Detention'!$H$2&amp;'Import Demurrage Detention'!$C$3,"Y","N"))</f>
        <v>N</v>
      </c>
      <c r="C780" s="107" t="s">
        <v>455</v>
      </c>
      <c r="D780" s="108" t="s">
        <v>5394</v>
      </c>
      <c r="E780" s="108" t="s">
        <v>79</v>
      </c>
      <c r="F780" s="108" t="s">
        <v>21</v>
      </c>
      <c r="G780" s="107" t="s">
        <v>458</v>
      </c>
      <c r="H780" s="4">
        <v>45180</v>
      </c>
      <c r="I780" s="82" t="s">
        <v>5363</v>
      </c>
      <c r="J780" s="82" t="s">
        <v>65</v>
      </c>
      <c r="K780" s="82" t="s">
        <v>24</v>
      </c>
      <c r="L780" s="82" t="s">
        <v>7122</v>
      </c>
      <c r="M780" s="82" t="s">
        <v>7111</v>
      </c>
      <c r="N780" s="82" t="s">
        <v>7112</v>
      </c>
      <c r="O780" s="82" t="s">
        <v>5294</v>
      </c>
      <c r="P780" s="82" t="s">
        <v>7113</v>
      </c>
      <c r="Q780" s="82" t="s">
        <v>460</v>
      </c>
      <c r="R780" s="82" t="s">
        <v>5439</v>
      </c>
      <c r="S780" s="82" t="s">
        <v>431</v>
      </c>
      <c r="T780" s="82" t="s">
        <v>5440</v>
      </c>
      <c r="U780" s="82" t="s">
        <v>27</v>
      </c>
      <c r="V780" s="82" t="s">
        <v>27</v>
      </c>
      <c r="W780" s="2" t="str">
        <f t="shared" si="61"/>
        <v>VNSGNYDetention</v>
      </c>
    </row>
    <row r="781" spans="1:23" ht="15">
      <c r="A781" s="2" t="str">
        <f>+IF(B781="N","",IF(COUNTIF(B:B,B781)&gt;1,COUNTIF(B$3:B781,B781),""))</f>
        <v/>
      </c>
      <c r="B781" s="2" t="str">
        <f>+IF(F781="Detention",IF(G781&amp;E781='Import Demurrage Detention'!$G$2&amp;'Import Demurrage Detention'!$C$3,"Y","N"),IF(G781&amp;E781='Import Demurrage Detention'!$H$2&amp;'Import Demurrage Detention'!$C$3,"Y","N"))</f>
        <v>N</v>
      </c>
      <c r="C781" s="107" t="s">
        <v>455</v>
      </c>
      <c r="D781" s="108" t="s">
        <v>5394</v>
      </c>
      <c r="E781" s="108" t="s">
        <v>79</v>
      </c>
      <c r="F781" s="108" t="s">
        <v>21</v>
      </c>
      <c r="G781" s="107" t="s">
        <v>458</v>
      </c>
      <c r="H781" s="4">
        <v>45180</v>
      </c>
      <c r="I781" s="82" t="s">
        <v>5363</v>
      </c>
      <c r="J781" s="82" t="s">
        <v>65</v>
      </c>
      <c r="K781" s="82" t="s">
        <v>5244</v>
      </c>
      <c r="L781" s="82" t="s">
        <v>7122</v>
      </c>
      <c r="M781" s="82" t="s">
        <v>7111</v>
      </c>
      <c r="N781" s="82" t="s">
        <v>7114</v>
      </c>
      <c r="O781" s="82" t="s">
        <v>5294</v>
      </c>
      <c r="P781" s="82" t="s">
        <v>5439</v>
      </c>
      <c r="Q781" s="82" t="s">
        <v>460</v>
      </c>
      <c r="R781" s="82" t="s">
        <v>5441</v>
      </c>
      <c r="S781" s="82" t="s">
        <v>431</v>
      </c>
      <c r="T781" s="82" t="s">
        <v>5442</v>
      </c>
      <c r="U781" s="82" t="s">
        <v>27</v>
      </c>
      <c r="V781" s="82" t="s">
        <v>27</v>
      </c>
      <c r="W781" s="2" t="str">
        <f t="shared" si="61"/>
        <v>VNSGNYDetention</v>
      </c>
    </row>
    <row r="782" spans="1:23" ht="15">
      <c r="A782" s="2" t="str">
        <f>+IF(B782="N","",IF(COUNTIF(B:B,B782)&gt;1,COUNTIF(B$3:B782,B782),""))</f>
        <v/>
      </c>
      <c r="B782" s="2" t="str">
        <f>+IF(F782="Detention",IF(G782&amp;E782='Import Demurrage Detention'!$G$2&amp;'Import Demurrage Detention'!$C$3,"Y","N"),IF(G782&amp;E782='Import Demurrage Detention'!$H$2&amp;'Import Demurrage Detention'!$C$3,"Y","N"))</f>
        <v>N</v>
      </c>
      <c r="C782" s="107" t="s">
        <v>455</v>
      </c>
      <c r="D782" s="108" t="s">
        <v>5394</v>
      </c>
      <c r="E782" s="108" t="s">
        <v>79</v>
      </c>
      <c r="F782" s="108" t="s">
        <v>21</v>
      </c>
      <c r="G782" s="107" t="s">
        <v>458</v>
      </c>
      <c r="H782" s="4">
        <v>45180</v>
      </c>
      <c r="I782" s="82" t="s">
        <v>5363</v>
      </c>
      <c r="J782" s="82" t="s">
        <v>65</v>
      </c>
      <c r="K782" s="82" t="s">
        <v>24</v>
      </c>
      <c r="L782" s="82" t="s">
        <v>7122</v>
      </c>
      <c r="M782" s="82" t="s">
        <v>7111</v>
      </c>
      <c r="N782" s="82" t="s">
        <v>7112</v>
      </c>
      <c r="O782" s="82" t="s">
        <v>5294</v>
      </c>
      <c r="P782" s="82" t="s">
        <v>7113</v>
      </c>
      <c r="Q782" s="82" t="s">
        <v>460</v>
      </c>
      <c r="R782" s="82" t="s">
        <v>5439</v>
      </c>
      <c r="S782" s="82" t="s">
        <v>431</v>
      </c>
      <c r="T782" s="82" t="s">
        <v>5440</v>
      </c>
      <c r="U782" s="82" t="s">
        <v>27</v>
      </c>
      <c r="V782" s="82" t="s">
        <v>27</v>
      </c>
      <c r="W782" s="2" t="str">
        <f t="shared" si="61"/>
        <v>VNSGNYDetention</v>
      </c>
    </row>
    <row r="783" spans="1:23" ht="15">
      <c r="A783" s="2" t="str">
        <f>+IF(B783="N","",IF(COUNTIF(B:B,B783)&gt;1,COUNTIF(B$3:B783,B783),""))</f>
        <v/>
      </c>
      <c r="B783" s="2" t="str">
        <f>+IF(F783="Detention",IF(G783&amp;E783='Import Demurrage Detention'!$G$2&amp;'Import Demurrage Detention'!$C$3,"Y","N"),IF(G783&amp;E783='Import Demurrage Detention'!$H$2&amp;'Import Demurrage Detention'!$C$3,"Y","N"))</f>
        <v>N</v>
      </c>
      <c r="C783" s="107" t="s">
        <v>455</v>
      </c>
      <c r="D783" s="108" t="s">
        <v>5394</v>
      </c>
      <c r="E783" s="108" t="s">
        <v>79</v>
      </c>
      <c r="F783" s="108" t="s">
        <v>21</v>
      </c>
      <c r="G783" s="107" t="s">
        <v>458</v>
      </c>
      <c r="H783" s="4">
        <v>45180</v>
      </c>
      <c r="I783" s="82" t="s">
        <v>5363</v>
      </c>
      <c r="J783" s="82" t="s">
        <v>65</v>
      </c>
      <c r="K783" s="82" t="s">
        <v>5244</v>
      </c>
      <c r="L783" s="82" t="s">
        <v>7122</v>
      </c>
      <c r="M783" s="82" t="s">
        <v>7111</v>
      </c>
      <c r="N783" s="82" t="s">
        <v>7114</v>
      </c>
      <c r="O783" s="82" t="s">
        <v>5294</v>
      </c>
      <c r="P783" s="82" t="s">
        <v>5439</v>
      </c>
      <c r="Q783" s="82" t="s">
        <v>460</v>
      </c>
      <c r="R783" s="82" t="s">
        <v>5441</v>
      </c>
      <c r="S783" s="82" t="s">
        <v>431</v>
      </c>
      <c r="T783" s="82" t="s">
        <v>5442</v>
      </c>
      <c r="U783" s="82" t="s">
        <v>27</v>
      </c>
      <c r="V783" s="82" t="s">
        <v>27</v>
      </c>
      <c r="W783" s="2" t="str">
        <f t="shared" si="61"/>
        <v>VNSGNYDetention</v>
      </c>
    </row>
    <row r="784" spans="1:23" ht="15">
      <c r="A784" s="2" t="str">
        <f>+IF(B784="N","",IF(COUNTIF(B:B,B784)&gt;1,COUNTIF(B$3:B784,B784),""))</f>
        <v/>
      </c>
      <c r="B784" s="2" t="str">
        <f>+IF(F784="Detention",IF(G784&amp;E784='Import Demurrage Detention'!$G$2&amp;'Import Demurrage Detention'!$C$3,"Y","N"),IF(G784&amp;E784='Import Demurrage Detention'!$H$2&amp;'Import Demurrage Detention'!$C$3,"Y","N"))</f>
        <v>N</v>
      </c>
      <c r="C784" s="107" t="s">
        <v>455</v>
      </c>
      <c r="D784" s="108" t="s">
        <v>5394</v>
      </c>
      <c r="E784" s="108" t="s">
        <v>79</v>
      </c>
      <c r="F784" s="108" t="s">
        <v>21</v>
      </c>
      <c r="G784" s="107" t="s">
        <v>458</v>
      </c>
      <c r="H784" s="4">
        <v>45180</v>
      </c>
      <c r="I784" s="82" t="s">
        <v>5363</v>
      </c>
      <c r="J784" s="82" t="s">
        <v>65</v>
      </c>
      <c r="K784" s="82" t="s">
        <v>24</v>
      </c>
      <c r="L784" s="82" t="s">
        <v>7122</v>
      </c>
      <c r="M784" s="82" t="s">
        <v>7111</v>
      </c>
      <c r="N784" s="82" t="s">
        <v>7112</v>
      </c>
      <c r="O784" s="82" t="s">
        <v>5294</v>
      </c>
      <c r="P784" s="82" t="s">
        <v>7113</v>
      </c>
      <c r="Q784" s="82" t="s">
        <v>460</v>
      </c>
      <c r="R784" s="82" t="s">
        <v>5439</v>
      </c>
      <c r="S784" s="82" t="s">
        <v>431</v>
      </c>
      <c r="T784" s="82" t="s">
        <v>5440</v>
      </c>
      <c r="U784" s="82" t="s">
        <v>27</v>
      </c>
      <c r="V784" s="82" t="s">
        <v>27</v>
      </c>
      <c r="W784" s="2" t="str">
        <f t="shared" si="61"/>
        <v>VNSGNYDetention</v>
      </c>
    </row>
    <row r="785" spans="1:23" ht="15">
      <c r="A785" s="2" t="str">
        <f>+IF(B785="N","",IF(COUNTIF(B:B,B785)&gt;1,COUNTIF(B$3:B785,B785),""))</f>
        <v/>
      </c>
      <c r="B785" s="2" t="str">
        <f>+IF(F785="Detention",IF(G785&amp;E785='Import Demurrage Detention'!$G$2&amp;'Import Demurrage Detention'!$C$3,"Y","N"),IF(G785&amp;E785='Import Demurrage Detention'!$H$2&amp;'Import Demurrage Detention'!$C$3,"Y","N"))</f>
        <v>N</v>
      </c>
      <c r="C785" s="107" t="s">
        <v>455</v>
      </c>
      <c r="D785" s="108" t="s">
        <v>5394</v>
      </c>
      <c r="E785" s="108" t="s">
        <v>79</v>
      </c>
      <c r="F785" s="108" t="s">
        <v>21</v>
      </c>
      <c r="G785" s="107" t="s">
        <v>458</v>
      </c>
      <c r="H785" s="4">
        <v>45180</v>
      </c>
      <c r="I785" s="82" t="s">
        <v>5363</v>
      </c>
      <c r="J785" s="82" t="s">
        <v>65</v>
      </c>
      <c r="K785" s="82" t="s">
        <v>5244</v>
      </c>
      <c r="L785" s="82" t="s">
        <v>7122</v>
      </c>
      <c r="M785" s="82" t="s">
        <v>7111</v>
      </c>
      <c r="N785" s="82" t="s">
        <v>7114</v>
      </c>
      <c r="O785" s="82" t="s">
        <v>5294</v>
      </c>
      <c r="P785" s="82" t="s">
        <v>5439</v>
      </c>
      <c r="Q785" s="82" t="s">
        <v>460</v>
      </c>
      <c r="R785" s="82" t="s">
        <v>5441</v>
      </c>
      <c r="S785" s="82" t="s">
        <v>431</v>
      </c>
      <c r="T785" s="82" t="s">
        <v>5442</v>
      </c>
      <c r="U785" s="82" t="s">
        <v>27</v>
      </c>
      <c r="V785" s="82" t="s">
        <v>27</v>
      </c>
      <c r="W785" s="2" t="str">
        <f t="shared" si="61"/>
        <v>VNSGNYDetention</v>
      </c>
    </row>
    <row r="786" spans="1:23" ht="15">
      <c r="A786" s="2" t="str">
        <f>+IF(B786="N","",IF(COUNTIF(B:B,B786)&gt;1,COUNTIF(B$3:B786,B786),""))</f>
        <v/>
      </c>
      <c r="B786" s="2" t="str">
        <f>+IF(F786="Detention",IF(G786&amp;E786='Import Demurrage Detention'!$G$2&amp;'Import Demurrage Detention'!$C$3,"Y","N"),IF(G786&amp;E786='Import Demurrage Detention'!$H$2&amp;'Import Demurrage Detention'!$C$3,"Y","N"))</f>
        <v>N</v>
      </c>
      <c r="C786" s="82" t="s">
        <v>455</v>
      </c>
      <c r="D786" s="82" t="s">
        <v>5394</v>
      </c>
      <c r="E786" s="82" t="s">
        <v>79</v>
      </c>
      <c r="F786" s="82" t="s">
        <v>5236</v>
      </c>
      <c r="G786" s="82" t="s">
        <v>456</v>
      </c>
      <c r="H786" s="83">
        <v>45180</v>
      </c>
      <c r="I786" s="82" t="s">
        <v>72</v>
      </c>
      <c r="J786" s="82" t="s">
        <v>23</v>
      </c>
      <c r="K786" s="82" t="s">
        <v>24</v>
      </c>
      <c r="L786" s="82" t="s">
        <v>7123</v>
      </c>
      <c r="M786" s="82" t="s">
        <v>5456</v>
      </c>
      <c r="N786" s="82" t="s">
        <v>7117</v>
      </c>
      <c r="O786" s="82" t="s">
        <v>7115</v>
      </c>
      <c r="P786" s="82" t="s">
        <v>5495</v>
      </c>
      <c r="Q786" s="82" t="s">
        <v>431</v>
      </c>
      <c r="R786" s="82" t="s">
        <v>5440</v>
      </c>
      <c r="S786" s="82" t="s">
        <v>27</v>
      </c>
      <c r="T786" s="82" t="s">
        <v>27</v>
      </c>
      <c r="U786" s="82" t="s">
        <v>27</v>
      </c>
      <c r="V786" s="82" t="s">
        <v>27</v>
      </c>
      <c r="W786" s="2" t="str">
        <f t="shared" si="61"/>
        <v>VNDANYDemurrage</v>
      </c>
    </row>
    <row r="787" spans="1:23" ht="15">
      <c r="A787" s="2" t="str">
        <f>+IF(B787="N","",IF(COUNTIF(B:B,B787)&gt;1,COUNTIF(B$3:B787,B787),""))</f>
        <v/>
      </c>
      <c r="B787" s="2" t="str">
        <f>+IF(F787="Detention",IF(G787&amp;E787='Import Demurrage Detention'!$G$2&amp;'Import Demurrage Detention'!$C$3,"Y","N"),IF(G787&amp;E787='Import Demurrage Detention'!$H$2&amp;'Import Demurrage Detention'!$C$3,"Y","N"))</f>
        <v>N</v>
      </c>
      <c r="C787" s="82" t="s">
        <v>455</v>
      </c>
      <c r="D787" s="82" t="s">
        <v>5394</v>
      </c>
      <c r="E787" s="82" t="s">
        <v>79</v>
      </c>
      <c r="F787" s="82" t="s">
        <v>5236</v>
      </c>
      <c r="G787" s="82" t="s">
        <v>456</v>
      </c>
      <c r="H787" s="83">
        <v>45180</v>
      </c>
      <c r="I787" s="82" t="s">
        <v>72</v>
      </c>
      <c r="J787" s="82" t="s">
        <v>23</v>
      </c>
      <c r="K787" s="82" t="s">
        <v>5244</v>
      </c>
      <c r="L787" s="82" t="s">
        <v>7123</v>
      </c>
      <c r="M787" s="82" t="s">
        <v>5456</v>
      </c>
      <c r="N787" s="82" t="s">
        <v>5495</v>
      </c>
      <c r="O787" s="82" t="s">
        <v>7115</v>
      </c>
      <c r="P787" s="82" t="s">
        <v>7118</v>
      </c>
      <c r="Q787" s="82" t="s">
        <v>431</v>
      </c>
      <c r="R787" s="82" t="s">
        <v>5442</v>
      </c>
      <c r="S787" s="82" t="s">
        <v>27</v>
      </c>
      <c r="T787" s="82" t="s">
        <v>27</v>
      </c>
      <c r="U787" s="82" t="s">
        <v>27</v>
      </c>
      <c r="V787" s="82" t="s">
        <v>27</v>
      </c>
      <c r="W787" s="2" t="str">
        <f t="shared" si="61"/>
        <v>VNDANYDemurrage</v>
      </c>
    </row>
    <row r="788" spans="1:23" ht="15">
      <c r="A788" s="2" t="str">
        <f>+IF(B788="N","",IF(COUNTIF(B:B,B788)&gt;1,COUNTIF(B$3:B788,B788),""))</f>
        <v/>
      </c>
      <c r="B788" s="2" t="str">
        <f>+IF(F788="Detention",IF(G788&amp;E788='Import Demurrage Detention'!$G$2&amp;'Import Demurrage Detention'!$C$3,"Y","N"),IF(G788&amp;E788='Import Demurrage Detention'!$H$2&amp;'Import Demurrage Detention'!$C$3,"Y","N"))</f>
        <v>N</v>
      </c>
      <c r="C788" s="82" t="s">
        <v>455</v>
      </c>
      <c r="D788" s="82" t="s">
        <v>5394</v>
      </c>
      <c r="E788" s="82" t="s">
        <v>79</v>
      </c>
      <c r="F788" s="82" t="s">
        <v>5236</v>
      </c>
      <c r="G788" s="82" t="s">
        <v>459</v>
      </c>
      <c r="H788" s="83">
        <v>45180</v>
      </c>
      <c r="I788" s="82" t="s">
        <v>72</v>
      </c>
      <c r="J788" s="82" t="s">
        <v>23</v>
      </c>
      <c r="K788" s="82" t="s">
        <v>24</v>
      </c>
      <c r="L788" s="82" t="s">
        <v>7123</v>
      </c>
      <c r="M788" s="82" t="s">
        <v>5456</v>
      </c>
      <c r="N788" s="82" t="s">
        <v>7117</v>
      </c>
      <c r="O788" s="82" t="s">
        <v>7115</v>
      </c>
      <c r="P788" s="82" t="s">
        <v>5495</v>
      </c>
      <c r="Q788" s="82" t="s">
        <v>431</v>
      </c>
      <c r="R788" s="82" t="s">
        <v>5440</v>
      </c>
      <c r="S788" s="82" t="s">
        <v>27</v>
      </c>
      <c r="T788" s="82" t="s">
        <v>27</v>
      </c>
      <c r="U788" s="82" t="s">
        <v>27</v>
      </c>
      <c r="V788" s="82" t="s">
        <v>27</v>
      </c>
      <c r="W788" s="2" t="str">
        <f t="shared" si="61"/>
        <v>VNHANYDemurrage</v>
      </c>
    </row>
    <row r="789" spans="1:23" ht="15">
      <c r="A789" s="2" t="str">
        <f>+IF(B789="N","",IF(COUNTIF(B:B,B789)&gt;1,COUNTIF(B$3:B789,B789),""))</f>
        <v/>
      </c>
      <c r="B789" s="2" t="str">
        <f>+IF(F789="Detention",IF(G789&amp;E789='Import Demurrage Detention'!$G$2&amp;'Import Demurrage Detention'!$C$3,"Y","N"),IF(G789&amp;E789='Import Demurrage Detention'!$H$2&amp;'Import Demurrage Detention'!$C$3,"Y","N"))</f>
        <v>N</v>
      </c>
      <c r="C789" s="82" t="s">
        <v>455</v>
      </c>
      <c r="D789" s="82" t="s">
        <v>5394</v>
      </c>
      <c r="E789" s="82" t="s">
        <v>79</v>
      </c>
      <c r="F789" s="82" t="s">
        <v>5236</v>
      </c>
      <c r="G789" s="82" t="s">
        <v>459</v>
      </c>
      <c r="H789" s="83">
        <v>45180</v>
      </c>
      <c r="I789" s="82" t="s">
        <v>72</v>
      </c>
      <c r="J789" s="82" t="s">
        <v>23</v>
      </c>
      <c r="K789" s="82" t="s">
        <v>5244</v>
      </c>
      <c r="L789" s="82" t="s">
        <v>7123</v>
      </c>
      <c r="M789" s="82" t="s">
        <v>5456</v>
      </c>
      <c r="N789" s="82" t="s">
        <v>5495</v>
      </c>
      <c r="O789" s="82" t="s">
        <v>7115</v>
      </c>
      <c r="P789" s="82" t="s">
        <v>7118</v>
      </c>
      <c r="Q789" s="82" t="s">
        <v>431</v>
      </c>
      <c r="R789" s="82" t="s">
        <v>5442</v>
      </c>
      <c r="S789" s="82" t="s">
        <v>27</v>
      </c>
      <c r="T789" s="82" t="s">
        <v>27</v>
      </c>
      <c r="U789" s="82" t="s">
        <v>27</v>
      </c>
      <c r="V789" s="82" t="s">
        <v>27</v>
      </c>
      <c r="W789" s="2" t="str">
        <f t="shared" si="61"/>
        <v>VNHANYDemurrage</v>
      </c>
    </row>
    <row r="790" spans="1:23" ht="15">
      <c r="A790" s="2" t="str">
        <f>+IF(B790="N","",IF(COUNTIF(B:B,B790)&gt;1,COUNTIF(B$3:B790,B790),""))</f>
        <v/>
      </c>
      <c r="B790" s="2" t="str">
        <f>+IF(F790="Detention",IF(G790&amp;E790='Import Demurrage Detention'!$G$2&amp;'Import Demurrage Detention'!$C$3,"Y","N"),IF(G790&amp;E790='Import Demurrage Detention'!$H$2&amp;'Import Demurrage Detention'!$C$3,"Y","N"))</f>
        <v>N</v>
      </c>
      <c r="C790" s="82" t="s">
        <v>455</v>
      </c>
      <c r="D790" s="82" t="s">
        <v>5394</v>
      </c>
      <c r="E790" s="82" t="s">
        <v>79</v>
      </c>
      <c r="F790" s="82" t="s">
        <v>5236</v>
      </c>
      <c r="G790" s="82" t="s">
        <v>457</v>
      </c>
      <c r="H790" s="83">
        <v>45180</v>
      </c>
      <c r="I790" s="82" t="s">
        <v>72</v>
      </c>
      <c r="J790" s="82" t="s">
        <v>23</v>
      </c>
      <c r="K790" s="82" t="s">
        <v>24</v>
      </c>
      <c r="L790" s="82" t="s">
        <v>7123</v>
      </c>
      <c r="M790" s="82" t="s">
        <v>5456</v>
      </c>
      <c r="N790" s="82" t="s">
        <v>7117</v>
      </c>
      <c r="O790" s="82" t="s">
        <v>7115</v>
      </c>
      <c r="P790" s="82" t="s">
        <v>5495</v>
      </c>
      <c r="Q790" s="82" t="s">
        <v>431</v>
      </c>
      <c r="R790" s="82" t="s">
        <v>5440</v>
      </c>
      <c r="S790" s="82" t="s">
        <v>27</v>
      </c>
      <c r="T790" s="82" t="s">
        <v>27</v>
      </c>
      <c r="U790" s="82" t="s">
        <v>27</v>
      </c>
      <c r="V790" s="82" t="s">
        <v>27</v>
      </c>
      <c r="W790" s="2" t="str">
        <f t="shared" si="61"/>
        <v>VNHPHYDemurrage</v>
      </c>
    </row>
    <row r="791" spans="1:23" ht="15">
      <c r="A791" s="2" t="str">
        <f>+IF(B791="N","",IF(COUNTIF(B:B,B791)&gt;1,COUNTIF(B$3:B791,B791),""))</f>
        <v/>
      </c>
      <c r="B791" s="2" t="str">
        <f>+IF(F791="Detention",IF(G791&amp;E791='Import Demurrage Detention'!$G$2&amp;'Import Demurrage Detention'!$C$3,"Y","N"),IF(G791&amp;E791='Import Demurrage Detention'!$H$2&amp;'Import Demurrage Detention'!$C$3,"Y","N"))</f>
        <v>N</v>
      </c>
      <c r="C791" s="82" t="s">
        <v>455</v>
      </c>
      <c r="D791" s="82" t="s">
        <v>5394</v>
      </c>
      <c r="E791" s="82" t="s">
        <v>79</v>
      </c>
      <c r="F791" s="82" t="s">
        <v>5236</v>
      </c>
      <c r="G791" s="82" t="s">
        <v>457</v>
      </c>
      <c r="H791" s="83">
        <v>45180</v>
      </c>
      <c r="I791" s="82" t="s">
        <v>72</v>
      </c>
      <c r="J791" s="82" t="s">
        <v>23</v>
      </c>
      <c r="K791" s="82" t="s">
        <v>5244</v>
      </c>
      <c r="L791" s="82" t="s">
        <v>7123</v>
      </c>
      <c r="M791" s="82" t="s">
        <v>5456</v>
      </c>
      <c r="N791" s="82" t="s">
        <v>5495</v>
      </c>
      <c r="O791" s="82" t="s">
        <v>7115</v>
      </c>
      <c r="P791" s="82" t="s">
        <v>7118</v>
      </c>
      <c r="Q791" s="82" t="s">
        <v>431</v>
      </c>
      <c r="R791" s="82" t="s">
        <v>5442</v>
      </c>
      <c r="S791" s="82" t="s">
        <v>27</v>
      </c>
      <c r="T791" s="82" t="s">
        <v>27</v>
      </c>
      <c r="U791" s="82" t="s">
        <v>27</v>
      </c>
      <c r="V791" s="82" t="s">
        <v>27</v>
      </c>
      <c r="W791" s="2" t="str">
        <f t="shared" si="61"/>
        <v>VNHPHYDemurrage</v>
      </c>
    </row>
    <row r="792" spans="1:23" ht="15">
      <c r="A792" s="2" t="str">
        <f>+IF(B792="N","",IF(COUNTIF(B:B,B792)&gt;1,COUNTIF(B$3:B792,B792),""))</f>
        <v/>
      </c>
      <c r="B792" s="2" t="str">
        <f>+IF(F792="Detention",IF(G792&amp;E792='Import Demurrage Detention'!$G$2&amp;'Import Demurrage Detention'!$C$3,"Y","N"),IF(G792&amp;E792='Import Demurrage Detention'!$H$2&amp;'Import Demurrage Detention'!$C$3,"Y","N"))</f>
        <v>N</v>
      </c>
      <c r="C792" s="82" t="s">
        <v>455</v>
      </c>
      <c r="D792" s="82" t="s">
        <v>5394</v>
      </c>
      <c r="E792" s="82" t="s">
        <v>79</v>
      </c>
      <c r="F792" s="82" t="s">
        <v>5236</v>
      </c>
      <c r="G792" s="82" t="s">
        <v>4735</v>
      </c>
      <c r="H792" s="83">
        <v>45180</v>
      </c>
      <c r="I792" s="82" t="s">
        <v>72</v>
      </c>
      <c r="J792" s="82" t="s">
        <v>23</v>
      </c>
      <c r="K792" s="82" t="s">
        <v>24</v>
      </c>
      <c r="L792" s="82" t="s">
        <v>7123</v>
      </c>
      <c r="M792" s="82" t="s">
        <v>5456</v>
      </c>
      <c r="N792" s="82" t="s">
        <v>7117</v>
      </c>
      <c r="O792" s="82" t="s">
        <v>7115</v>
      </c>
      <c r="P792" s="82" t="s">
        <v>5495</v>
      </c>
      <c r="Q792" s="82" t="s">
        <v>431</v>
      </c>
      <c r="R792" s="82" t="s">
        <v>5440</v>
      </c>
      <c r="S792" s="82" t="s">
        <v>27</v>
      </c>
      <c r="T792" s="82" t="s">
        <v>27</v>
      </c>
      <c r="U792" s="82" t="s">
        <v>27</v>
      </c>
      <c r="V792" s="82" t="s">
        <v>27</v>
      </c>
      <c r="W792" s="2" t="str">
        <f t="shared" si="61"/>
        <v>VNQNNYDemurrage</v>
      </c>
    </row>
    <row r="793" spans="1:23" ht="15">
      <c r="A793" s="2" t="str">
        <f>+IF(B793="N","",IF(COUNTIF(B:B,B793)&gt;1,COUNTIF(B$3:B793,B793),""))</f>
        <v/>
      </c>
      <c r="B793" s="2" t="str">
        <f>+IF(F793="Detention",IF(G793&amp;E793='Import Demurrage Detention'!$G$2&amp;'Import Demurrage Detention'!$C$3,"Y","N"),IF(G793&amp;E793='Import Demurrage Detention'!$H$2&amp;'Import Demurrage Detention'!$C$3,"Y","N"))</f>
        <v>N</v>
      </c>
      <c r="C793" s="82" t="s">
        <v>455</v>
      </c>
      <c r="D793" s="82" t="s">
        <v>5394</v>
      </c>
      <c r="E793" s="82" t="s">
        <v>79</v>
      </c>
      <c r="F793" s="82" t="s">
        <v>5236</v>
      </c>
      <c r="G793" s="82" t="s">
        <v>4735</v>
      </c>
      <c r="H793" s="83">
        <v>45180</v>
      </c>
      <c r="I793" s="82" t="s">
        <v>72</v>
      </c>
      <c r="J793" s="82" t="s">
        <v>23</v>
      </c>
      <c r="K793" s="82" t="s">
        <v>5244</v>
      </c>
      <c r="L793" s="82" t="s">
        <v>7123</v>
      </c>
      <c r="M793" s="82" t="s">
        <v>5456</v>
      </c>
      <c r="N793" s="82" t="s">
        <v>5495</v>
      </c>
      <c r="O793" s="82" t="s">
        <v>7115</v>
      </c>
      <c r="P793" s="82" t="s">
        <v>7118</v>
      </c>
      <c r="Q793" s="82" t="s">
        <v>431</v>
      </c>
      <c r="R793" s="82" t="s">
        <v>5442</v>
      </c>
      <c r="S793" s="82" t="s">
        <v>27</v>
      </c>
      <c r="T793" s="82" t="s">
        <v>27</v>
      </c>
      <c r="U793" s="82" t="s">
        <v>27</v>
      </c>
      <c r="V793" s="82" t="s">
        <v>27</v>
      </c>
      <c r="W793" s="2" t="str">
        <f t="shared" si="61"/>
        <v>VNQNNYDemurrage</v>
      </c>
    </row>
    <row r="794" spans="1:23" ht="15">
      <c r="A794" s="2" t="str">
        <f>+IF(B794="N","",IF(COUNTIF(B:B,B794)&gt;1,COUNTIF(B$3:B794,B794),""))</f>
        <v/>
      </c>
      <c r="B794" s="2" t="str">
        <f>+IF(F794="Detention",IF(G794&amp;E794='Import Demurrage Detention'!$G$2&amp;'Import Demurrage Detention'!$C$3,"Y","N"),IF(G794&amp;E794='Import Demurrage Detention'!$H$2&amp;'Import Demurrage Detention'!$C$3,"Y","N"))</f>
        <v>N</v>
      </c>
      <c r="C794" s="82" t="s">
        <v>455</v>
      </c>
      <c r="D794" s="82" t="s">
        <v>5394</v>
      </c>
      <c r="E794" s="82" t="s">
        <v>79</v>
      </c>
      <c r="F794" s="82" t="s">
        <v>5236</v>
      </c>
      <c r="G794" s="82" t="s">
        <v>458</v>
      </c>
      <c r="H794" s="83">
        <v>45180</v>
      </c>
      <c r="I794" s="82" t="s">
        <v>72</v>
      </c>
      <c r="J794" s="82" t="s">
        <v>23</v>
      </c>
      <c r="K794" s="82" t="s">
        <v>24</v>
      </c>
      <c r="L794" s="82" t="s">
        <v>7123</v>
      </c>
      <c r="M794" s="82" t="s">
        <v>5456</v>
      </c>
      <c r="N794" s="82" t="s">
        <v>7117</v>
      </c>
      <c r="O794" s="82" t="s">
        <v>7115</v>
      </c>
      <c r="P794" s="82" t="s">
        <v>5495</v>
      </c>
      <c r="Q794" s="82" t="s">
        <v>431</v>
      </c>
      <c r="R794" s="82" t="s">
        <v>5440</v>
      </c>
      <c r="S794" s="82" t="s">
        <v>27</v>
      </c>
      <c r="T794" s="82" t="s">
        <v>27</v>
      </c>
      <c r="U794" s="82" t="s">
        <v>27</v>
      </c>
      <c r="V794" s="82" t="s">
        <v>27</v>
      </c>
      <c r="W794" s="2" t="str">
        <f t="shared" si="61"/>
        <v>VNSGNYDemurrage</v>
      </c>
    </row>
    <row r="795" spans="1:23" ht="15">
      <c r="A795" s="2" t="str">
        <f>+IF(B795="N","",IF(COUNTIF(B:B,B795)&gt;1,COUNTIF(B$3:B795,B795),""))</f>
        <v/>
      </c>
      <c r="B795" s="2" t="str">
        <f>+IF(F795="Detention",IF(G795&amp;E795='Import Demurrage Detention'!$G$2&amp;'Import Demurrage Detention'!$C$3,"Y","N"),IF(G795&amp;E795='Import Demurrage Detention'!$H$2&amp;'Import Demurrage Detention'!$C$3,"Y","N"))</f>
        <v>N</v>
      </c>
      <c r="C795" s="82" t="s">
        <v>455</v>
      </c>
      <c r="D795" s="82" t="s">
        <v>5394</v>
      </c>
      <c r="E795" s="82" t="s">
        <v>79</v>
      </c>
      <c r="F795" s="82" t="s">
        <v>5236</v>
      </c>
      <c r="G795" s="82" t="s">
        <v>458</v>
      </c>
      <c r="H795" s="83">
        <v>45180</v>
      </c>
      <c r="I795" s="82" t="s">
        <v>72</v>
      </c>
      <c r="J795" s="82" t="s">
        <v>23</v>
      </c>
      <c r="K795" s="82" t="s">
        <v>5244</v>
      </c>
      <c r="L795" s="82" t="s">
        <v>7123</v>
      </c>
      <c r="M795" s="82" t="s">
        <v>5456</v>
      </c>
      <c r="N795" s="82" t="s">
        <v>5495</v>
      </c>
      <c r="O795" s="82" t="s">
        <v>7115</v>
      </c>
      <c r="P795" s="82" t="s">
        <v>7118</v>
      </c>
      <c r="Q795" s="82" t="s">
        <v>431</v>
      </c>
      <c r="R795" s="82" t="s">
        <v>5442</v>
      </c>
      <c r="S795" s="82" t="s">
        <v>27</v>
      </c>
      <c r="T795" s="82" t="s">
        <v>27</v>
      </c>
      <c r="U795" s="82" t="s">
        <v>27</v>
      </c>
      <c r="V795" s="82" t="s">
        <v>27</v>
      </c>
      <c r="W795" s="2" t="str">
        <f t="shared" si="61"/>
        <v>VNSGNYDemurrage</v>
      </c>
    </row>
    <row r="796" spans="1:23" ht="15">
      <c r="A796" s="2" t="str">
        <f>+IF(B796="N","",IF(COUNTIF(B:B,B796)&gt;1,COUNTIF(B$3:B796,B796),""))</f>
        <v/>
      </c>
      <c r="B796" s="2" t="str">
        <f>+IF(F796="Detention",IF(G796&amp;E796='Import Demurrage Detention'!$G$2&amp;'Import Demurrage Detention'!$C$3,"Y","N"),IF(G796&amp;E796='Import Demurrage Detention'!$H$2&amp;'Import Demurrage Detention'!$C$3,"Y","N"))</f>
        <v>N</v>
      </c>
      <c r="C796" s="82" t="s">
        <v>455</v>
      </c>
      <c r="D796" s="82" t="s">
        <v>5394</v>
      </c>
      <c r="E796" s="82" t="s">
        <v>79</v>
      </c>
      <c r="F796" s="82" t="s">
        <v>5236</v>
      </c>
      <c r="G796" s="82" t="s">
        <v>456</v>
      </c>
      <c r="H796" s="83">
        <v>45180</v>
      </c>
      <c r="I796" s="82" t="s">
        <v>72</v>
      </c>
      <c r="J796" s="82" t="s">
        <v>23</v>
      </c>
      <c r="K796" s="82" t="s">
        <v>24</v>
      </c>
      <c r="L796" s="82" t="s">
        <v>7124</v>
      </c>
      <c r="M796" s="82" t="s">
        <v>5456</v>
      </c>
      <c r="N796" s="82" t="s">
        <v>7117</v>
      </c>
      <c r="O796" s="82" t="s">
        <v>7115</v>
      </c>
      <c r="P796" s="82" t="s">
        <v>5495</v>
      </c>
      <c r="Q796" s="82" t="s">
        <v>431</v>
      </c>
      <c r="R796" s="82" t="s">
        <v>5440</v>
      </c>
      <c r="S796" s="82" t="s">
        <v>27</v>
      </c>
      <c r="T796" s="82" t="s">
        <v>27</v>
      </c>
      <c r="U796" s="82" t="s">
        <v>27</v>
      </c>
      <c r="V796" s="82" t="s">
        <v>27</v>
      </c>
      <c r="W796" s="2" t="str">
        <f t="shared" si="61"/>
        <v>VNDANYDemurrage</v>
      </c>
    </row>
    <row r="797" spans="1:23" ht="15">
      <c r="A797" s="2" t="str">
        <f>+IF(B797="N","",IF(COUNTIF(B:B,B797)&gt;1,COUNTIF(B$3:B797,B797),""))</f>
        <v/>
      </c>
      <c r="B797" s="2" t="str">
        <f>+IF(F797="Detention",IF(G797&amp;E797='Import Demurrage Detention'!$G$2&amp;'Import Demurrage Detention'!$C$3,"Y","N"),IF(G797&amp;E797='Import Demurrage Detention'!$H$2&amp;'Import Demurrage Detention'!$C$3,"Y","N"))</f>
        <v>N</v>
      </c>
      <c r="C797" s="82" t="s">
        <v>455</v>
      </c>
      <c r="D797" s="82" t="s">
        <v>5394</v>
      </c>
      <c r="E797" s="82" t="s">
        <v>79</v>
      </c>
      <c r="F797" s="82" t="s">
        <v>5236</v>
      </c>
      <c r="G797" s="82" t="s">
        <v>456</v>
      </c>
      <c r="H797" s="83">
        <v>45180</v>
      </c>
      <c r="I797" s="82" t="s">
        <v>72</v>
      </c>
      <c r="J797" s="82" t="s">
        <v>23</v>
      </c>
      <c r="K797" s="82" t="s">
        <v>5244</v>
      </c>
      <c r="L797" s="82" t="s">
        <v>7124</v>
      </c>
      <c r="M797" s="82" t="s">
        <v>5456</v>
      </c>
      <c r="N797" s="82" t="s">
        <v>5495</v>
      </c>
      <c r="O797" s="82" t="s">
        <v>7115</v>
      </c>
      <c r="P797" s="82" t="s">
        <v>7118</v>
      </c>
      <c r="Q797" s="82" t="s">
        <v>431</v>
      </c>
      <c r="R797" s="82" t="s">
        <v>5442</v>
      </c>
      <c r="S797" s="82" t="s">
        <v>27</v>
      </c>
      <c r="T797" s="82" t="s">
        <v>27</v>
      </c>
      <c r="U797" s="82" t="s">
        <v>27</v>
      </c>
      <c r="V797" s="82" t="s">
        <v>27</v>
      </c>
      <c r="W797" s="2" t="str">
        <f t="shared" si="61"/>
        <v>VNDANYDemurrage</v>
      </c>
    </row>
    <row r="798" spans="1:23" ht="15">
      <c r="A798" s="2" t="str">
        <f>+IF(B798="N","",IF(COUNTIF(B:B,B798)&gt;1,COUNTIF(B$3:B798,B798),""))</f>
        <v/>
      </c>
      <c r="B798" s="2" t="str">
        <f>+IF(F798="Detention",IF(G798&amp;E798='Import Demurrage Detention'!$G$2&amp;'Import Demurrage Detention'!$C$3,"Y","N"),IF(G798&amp;E798='Import Demurrage Detention'!$H$2&amp;'Import Demurrage Detention'!$C$3,"Y","N"))</f>
        <v>N</v>
      </c>
      <c r="C798" s="82" t="s">
        <v>455</v>
      </c>
      <c r="D798" s="82" t="s">
        <v>5394</v>
      </c>
      <c r="E798" s="82" t="s">
        <v>79</v>
      </c>
      <c r="F798" s="82" t="s">
        <v>5236</v>
      </c>
      <c r="G798" s="82" t="s">
        <v>459</v>
      </c>
      <c r="H798" s="83">
        <v>45180</v>
      </c>
      <c r="I798" s="82" t="s">
        <v>72</v>
      </c>
      <c r="J798" s="82" t="s">
        <v>23</v>
      </c>
      <c r="K798" s="82" t="s">
        <v>24</v>
      </c>
      <c r="L798" s="82" t="s">
        <v>7124</v>
      </c>
      <c r="M798" s="82" t="s">
        <v>5456</v>
      </c>
      <c r="N798" s="82" t="s">
        <v>7117</v>
      </c>
      <c r="O798" s="82" t="s">
        <v>7115</v>
      </c>
      <c r="P798" s="82" t="s">
        <v>5495</v>
      </c>
      <c r="Q798" s="82" t="s">
        <v>431</v>
      </c>
      <c r="R798" s="82" t="s">
        <v>5440</v>
      </c>
      <c r="S798" s="82" t="s">
        <v>27</v>
      </c>
      <c r="T798" s="82" t="s">
        <v>27</v>
      </c>
      <c r="U798" s="82" t="s">
        <v>27</v>
      </c>
      <c r="V798" s="82" t="s">
        <v>27</v>
      </c>
      <c r="W798" s="2" t="str">
        <f t="shared" si="61"/>
        <v>VNHANYDemurrage</v>
      </c>
    </row>
    <row r="799" spans="1:23" ht="15">
      <c r="A799" s="2" t="str">
        <f>+IF(B799="N","",IF(COUNTIF(B:B,B799)&gt;1,COUNTIF(B$3:B799,B799),""))</f>
        <v/>
      </c>
      <c r="B799" s="2" t="str">
        <f>+IF(F799="Detention",IF(G799&amp;E799='Import Demurrage Detention'!$G$2&amp;'Import Demurrage Detention'!$C$3,"Y","N"),IF(G799&amp;E799='Import Demurrage Detention'!$H$2&amp;'Import Demurrage Detention'!$C$3,"Y","N"))</f>
        <v>N</v>
      </c>
      <c r="C799" s="82" t="s">
        <v>455</v>
      </c>
      <c r="D799" s="82" t="s">
        <v>5394</v>
      </c>
      <c r="E799" s="82" t="s">
        <v>79</v>
      </c>
      <c r="F799" s="82" t="s">
        <v>5236</v>
      </c>
      <c r="G799" s="82" t="s">
        <v>459</v>
      </c>
      <c r="H799" s="83">
        <v>45180</v>
      </c>
      <c r="I799" s="82" t="s">
        <v>72</v>
      </c>
      <c r="J799" s="82" t="s">
        <v>23</v>
      </c>
      <c r="K799" s="82" t="s">
        <v>5244</v>
      </c>
      <c r="L799" s="82" t="s">
        <v>7124</v>
      </c>
      <c r="M799" s="82" t="s">
        <v>5456</v>
      </c>
      <c r="N799" s="82" t="s">
        <v>5495</v>
      </c>
      <c r="O799" s="82" t="s">
        <v>7115</v>
      </c>
      <c r="P799" s="82" t="s">
        <v>7118</v>
      </c>
      <c r="Q799" s="82" t="s">
        <v>431</v>
      </c>
      <c r="R799" s="82" t="s">
        <v>5442</v>
      </c>
      <c r="S799" s="82" t="s">
        <v>27</v>
      </c>
      <c r="T799" s="82" t="s">
        <v>27</v>
      </c>
      <c r="U799" s="82" t="s">
        <v>27</v>
      </c>
      <c r="V799" s="82" t="s">
        <v>27</v>
      </c>
      <c r="W799" s="2" t="str">
        <f t="shared" si="61"/>
        <v>VNHANYDemurrage</v>
      </c>
    </row>
    <row r="800" spans="1:23" ht="15">
      <c r="A800" s="2" t="str">
        <f>+IF(B800="N","",IF(COUNTIF(B:B,B800)&gt;1,COUNTIF(B$3:B800,B800),""))</f>
        <v/>
      </c>
      <c r="B800" s="2" t="str">
        <f>+IF(F800="Detention",IF(G800&amp;E800='Import Demurrage Detention'!$G$2&amp;'Import Demurrage Detention'!$C$3,"Y","N"),IF(G800&amp;E800='Import Demurrage Detention'!$H$2&amp;'Import Demurrage Detention'!$C$3,"Y","N"))</f>
        <v>N</v>
      </c>
      <c r="C800" s="82" t="s">
        <v>455</v>
      </c>
      <c r="D800" s="82" t="s">
        <v>5394</v>
      </c>
      <c r="E800" s="82" t="s">
        <v>79</v>
      </c>
      <c r="F800" s="82" t="s">
        <v>5236</v>
      </c>
      <c r="G800" s="82" t="s">
        <v>457</v>
      </c>
      <c r="H800" s="83">
        <v>45180</v>
      </c>
      <c r="I800" s="82" t="s">
        <v>72</v>
      </c>
      <c r="J800" s="82" t="s">
        <v>23</v>
      </c>
      <c r="K800" s="82" t="s">
        <v>24</v>
      </c>
      <c r="L800" s="82" t="s">
        <v>7124</v>
      </c>
      <c r="M800" s="82" t="s">
        <v>5456</v>
      </c>
      <c r="N800" s="82" t="s">
        <v>7117</v>
      </c>
      <c r="O800" s="82" t="s">
        <v>7115</v>
      </c>
      <c r="P800" s="82" t="s">
        <v>5495</v>
      </c>
      <c r="Q800" s="82" t="s">
        <v>431</v>
      </c>
      <c r="R800" s="82" t="s">
        <v>5440</v>
      </c>
      <c r="S800" s="82" t="s">
        <v>27</v>
      </c>
      <c r="T800" s="82" t="s">
        <v>27</v>
      </c>
      <c r="U800" s="82" t="s">
        <v>27</v>
      </c>
      <c r="V800" s="82" t="s">
        <v>27</v>
      </c>
      <c r="W800" s="2" t="str">
        <f t="shared" si="61"/>
        <v>VNHPHYDemurrage</v>
      </c>
    </row>
    <row r="801" spans="1:23" ht="15">
      <c r="A801" s="2" t="str">
        <f>+IF(B801="N","",IF(COUNTIF(B:B,B801)&gt;1,COUNTIF(B$3:B801,B801),""))</f>
        <v/>
      </c>
      <c r="B801" s="2" t="str">
        <f>+IF(F801="Detention",IF(G801&amp;E801='Import Demurrage Detention'!$G$2&amp;'Import Demurrage Detention'!$C$3,"Y","N"),IF(G801&amp;E801='Import Demurrage Detention'!$H$2&amp;'Import Demurrage Detention'!$C$3,"Y","N"))</f>
        <v>N</v>
      </c>
      <c r="C801" s="82" t="s">
        <v>455</v>
      </c>
      <c r="D801" s="82" t="s">
        <v>5394</v>
      </c>
      <c r="E801" s="82" t="s">
        <v>79</v>
      </c>
      <c r="F801" s="82" t="s">
        <v>5236</v>
      </c>
      <c r="G801" s="82" t="s">
        <v>457</v>
      </c>
      <c r="H801" s="83">
        <v>45180</v>
      </c>
      <c r="I801" s="82" t="s">
        <v>72</v>
      </c>
      <c r="J801" s="82" t="s">
        <v>23</v>
      </c>
      <c r="K801" s="82" t="s">
        <v>5244</v>
      </c>
      <c r="L801" s="82" t="s">
        <v>7124</v>
      </c>
      <c r="M801" s="82" t="s">
        <v>5456</v>
      </c>
      <c r="N801" s="82" t="s">
        <v>5495</v>
      </c>
      <c r="O801" s="82" t="s">
        <v>7115</v>
      </c>
      <c r="P801" s="82" t="s">
        <v>7118</v>
      </c>
      <c r="Q801" s="82" t="s">
        <v>431</v>
      </c>
      <c r="R801" s="82" t="s">
        <v>5442</v>
      </c>
      <c r="S801" s="82" t="s">
        <v>27</v>
      </c>
      <c r="T801" s="82" t="s">
        <v>27</v>
      </c>
      <c r="U801" s="82" t="s">
        <v>27</v>
      </c>
      <c r="V801" s="82" t="s">
        <v>27</v>
      </c>
      <c r="W801" s="2" t="str">
        <f t="shared" si="61"/>
        <v>VNHPHYDemurrage</v>
      </c>
    </row>
    <row r="802" spans="1:23" ht="15">
      <c r="A802" s="2" t="str">
        <f>+IF(B802="N","",IF(COUNTIF(B:B,B802)&gt;1,COUNTIF(B$3:B802,B802),""))</f>
        <v/>
      </c>
      <c r="B802" s="2" t="str">
        <f>+IF(F802="Detention",IF(G802&amp;E802='Import Demurrage Detention'!$G$2&amp;'Import Demurrage Detention'!$C$3,"Y","N"),IF(G802&amp;E802='Import Demurrage Detention'!$H$2&amp;'Import Demurrage Detention'!$C$3,"Y","N"))</f>
        <v>N</v>
      </c>
      <c r="C802" s="82" t="s">
        <v>455</v>
      </c>
      <c r="D802" s="82" t="s">
        <v>5394</v>
      </c>
      <c r="E802" s="82" t="s">
        <v>79</v>
      </c>
      <c r="F802" s="82" t="s">
        <v>5236</v>
      </c>
      <c r="G802" s="82" t="s">
        <v>4735</v>
      </c>
      <c r="H802" s="83">
        <v>45180</v>
      </c>
      <c r="I802" s="82" t="s">
        <v>72</v>
      </c>
      <c r="J802" s="82" t="s">
        <v>23</v>
      </c>
      <c r="K802" s="82" t="s">
        <v>24</v>
      </c>
      <c r="L802" s="82" t="s">
        <v>7124</v>
      </c>
      <c r="M802" s="82" t="s">
        <v>5456</v>
      </c>
      <c r="N802" s="82" t="s">
        <v>7117</v>
      </c>
      <c r="O802" s="82" t="s">
        <v>7115</v>
      </c>
      <c r="P802" s="82" t="s">
        <v>5495</v>
      </c>
      <c r="Q802" s="82" t="s">
        <v>431</v>
      </c>
      <c r="R802" s="82" t="s">
        <v>5440</v>
      </c>
      <c r="S802" s="82" t="s">
        <v>27</v>
      </c>
      <c r="T802" s="82" t="s">
        <v>27</v>
      </c>
      <c r="U802" s="82" t="s">
        <v>27</v>
      </c>
      <c r="V802" s="82" t="s">
        <v>27</v>
      </c>
      <c r="W802" s="2" t="str">
        <f t="shared" si="61"/>
        <v>VNQNNYDemurrage</v>
      </c>
    </row>
    <row r="803" spans="1:23" ht="15">
      <c r="A803" s="2" t="str">
        <f>+IF(B803="N","",IF(COUNTIF(B:B,B803)&gt;1,COUNTIF(B$3:B803,B803),""))</f>
        <v/>
      </c>
      <c r="B803" s="2" t="str">
        <f>+IF(F803="Detention",IF(G803&amp;E803='Import Demurrage Detention'!$G$2&amp;'Import Demurrage Detention'!$C$3,"Y","N"),IF(G803&amp;E803='Import Demurrage Detention'!$H$2&amp;'Import Demurrage Detention'!$C$3,"Y","N"))</f>
        <v>N</v>
      </c>
      <c r="C803" s="82" t="s">
        <v>455</v>
      </c>
      <c r="D803" s="82" t="s">
        <v>5394</v>
      </c>
      <c r="E803" s="82" t="s">
        <v>79</v>
      </c>
      <c r="F803" s="82" t="s">
        <v>5236</v>
      </c>
      <c r="G803" s="82" t="s">
        <v>4735</v>
      </c>
      <c r="H803" s="83">
        <v>45180</v>
      </c>
      <c r="I803" s="82" t="s">
        <v>72</v>
      </c>
      <c r="J803" s="82" t="s">
        <v>23</v>
      </c>
      <c r="K803" s="82" t="s">
        <v>5244</v>
      </c>
      <c r="L803" s="82" t="s">
        <v>7124</v>
      </c>
      <c r="M803" s="82" t="s">
        <v>5456</v>
      </c>
      <c r="N803" s="82" t="s">
        <v>5495</v>
      </c>
      <c r="O803" s="82" t="s">
        <v>7115</v>
      </c>
      <c r="P803" s="82" t="s">
        <v>7118</v>
      </c>
      <c r="Q803" s="82" t="s">
        <v>431</v>
      </c>
      <c r="R803" s="82" t="s">
        <v>5442</v>
      </c>
      <c r="S803" s="82" t="s">
        <v>27</v>
      </c>
      <c r="T803" s="82" t="s">
        <v>27</v>
      </c>
      <c r="U803" s="82" t="s">
        <v>27</v>
      </c>
      <c r="V803" s="82" t="s">
        <v>27</v>
      </c>
      <c r="W803" s="2" t="str">
        <f t="shared" si="61"/>
        <v>VNQNNYDemurrage</v>
      </c>
    </row>
    <row r="804" spans="1:23" ht="15">
      <c r="A804" s="2" t="str">
        <f>+IF(B804="N","",IF(COUNTIF(B:B,B804)&gt;1,COUNTIF(B$3:B804,B804),""))</f>
        <v/>
      </c>
      <c r="B804" s="2" t="str">
        <f>+IF(F804="Detention",IF(G804&amp;E804='Import Demurrage Detention'!$G$2&amp;'Import Demurrage Detention'!$C$3,"Y","N"),IF(G804&amp;E804='Import Demurrage Detention'!$H$2&amp;'Import Demurrage Detention'!$C$3,"Y","N"))</f>
        <v>N</v>
      </c>
      <c r="C804" s="82" t="s">
        <v>455</v>
      </c>
      <c r="D804" s="82" t="s">
        <v>5394</v>
      </c>
      <c r="E804" s="82" t="s">
        <v>79</v>
      </c>
      <c r="F804" s="82" t="s">
        <v>5236</v>
      </c>
      <c r="G804" s="82" t="s">
        <v>458</v>
      </c>
      <c r="H804" s="83">
        <v>45180</v>
      </c>
      <c r="I804" s="82" t="s">
        <v>72</v>
      </c>
      <c r="J804" s="82" t="s">
        <v>23</v>
      </c>
      <c r="K804" s="82" t="s">
        <v>24</v>
      </c>
      <c r="L804" s="82" t="s">
        <v>7124</v>
      </c>
      <c r="M804" s="82" t="s">
        <v>5456</v>
      </c>
      <c r="N804" s="82" t="s">
        <v>7117</v>
      </c>
      <c r="O804" s="82" t="s">
        <v>7115</v>
      </c>
      <c r="P804" s="82" t="s">
        <v>5495</v>
      </c>
      <c r="Q804" s="82" t="s">
        <v>431</v>
      </c>
      <c r="R804" s="82" t="s">
        <v>5440</v>
      </c>
      <c r="S804" s="82" t="s">
        <v>27</v>
      </c>
      <c r="T804" s="82" t="s">
        <v>27</v>
      </c>
      <c r="U804" s="82" t="s">
        <v>27</v>
      </c>
      <c r="V804" s="82" t="s">
        <v>27</v>
      </c>
      <c r="W804" s="2" t="str">
        <f t="shared" si="61"/>
        <v>VNSGNYDemurrage</v>
      </c>
    </row>
    <row r="805" spans="1:23" ht="15">
      <c r="A805" s="2" t="str">
        <f>+IF(B805="N","",IF(COUNTIF(B:B,B805)&gt;1,COUNTIF(B$3:B805,B805),""))</f>
        <v/>
      </c>
      <c r="B805" s="2" t="str">
        <f>+IF(F805="Detention",IF(G805&amp;E805='Import Demurrage Detention'!$G$2&amp;'Import Demurrage Detention'!$C$3,"Y","N"),IF(G805&amp;E805='Import Demurrage Detention'!$H$2&amp;'Import Demurrage Detention'!$C$3,"Y","N"))</f>
        <v>N</v>
      </c>
      <c r="C805" s="82" t="s">
        <v>455</v>
      </c>
      <c r="D805" s="82" t="s">
        <v>5394</v>
      </c>
      <c r="E805" s="82" t="s">
        <v>79</v>
      </c>
      <c r="F805" s="82" t="s">
        <v>5236</v>
      </c>
      <c r="G805" s="82" t="s">
        <v>458</v>
      </c>
      <c r="H805" s="83">
        <v>45180</v>
      </c>
      <c r="I805" s="82" t="s">
        <v>72</v>
      </c>
      <c r="J805" s="82" t="s">
        <v>23</v>
      </c>
      <c r="K805" s="82" t="s">
        <v>5244</v>
      </c>
      <c r="L805" s="82" t="s">
        <v>7124</v>
      </c>
      <c r="M805" s="82" t="s">
        <v>5456</v>
      </c>
      <c r="N805" s="82" t="s">
        <v>5495</v>
      </c>
      <c r="O805" s="82" t="s">
        <v>7115</v>
      </c>
      <c r="P805" s="82" t="s">
        <v>7118</v>
      </c>
      <c r="Q805" s="82" t="s">
        <v>431</v>
      </c>
      <c r="R805" s="82" t="s">
        <v>5442</v>
      </c>
      <c r="S805" s="82" t="s">
        <v>27</v>
      </c>
      <c r="T805" s="82" t="s">
        <v>27</v>
      </c>
      <c r="U805" s="82" t="s">
        <v>27</v>
      </c>
      <c r="V805" s="82" t="s">
        <v>27</v>
      </c>
      <c r="W805" s="2" t="str">
        <f t="shared" si="61"/>
        <v>VNSGNYDemurrage</v>
      </c>
    </row>
    <row r="806" spans="1:23" ht="15">
      <c r="A806" s="2" t="str">
        <f>+IF(B806="N","",IF(COUNTIF(B:B,B806)&gt;1,COUNTIF(B$3:B806,B806),""))</f>
        <v/>
      </c>
      <c r="B806" s="2" t="str">
        <f>+IF(F806="Detention",IF(G806&amp;E806='Import Demurrage Detention'!$G$2&amp;'Import Demurrage Detention'!$C$3,"Y","N"),IF(G806&amp;E806='Import Demurrage Detention'!$H$2&amp;'Import Demurrage Detention'!$C$3,"Y","N"))</f>
        <v>N</v>
      </c>
      <c r="C806" s="82" t="s">
        <v>455</v>
      </c>
      <c r="D806" s="82" t="s">
        <v>5394</v>
      </c>
      <c r="E806" s="82" t="s">
        <v>79</v>
      </c>
      <c r="F806" s="82" t="s">
        <v>5236</v>
      </c>
      <c r="G806" s="82" t="s">
        <v>456</v>
      </c>
      <c r="H806" s="83">
        <v>45180</v>
      </c>
      <c r="I806" s="82" t="s">
        <v>72</v>
      </c>
      <c r="J806" s="82" t="s">
        <v>23</v>
      </c>
      <c r="K806" s="82" t="s">
        <v>24</v>
      </c>
      <c r="L806" s="82" t="s">
        <v>7125</v>
      </c>
      <c r="M806" s="82" t="s">
        <v>5456</v>
      </c>
      <c r="N806" s="82" t="s">
        <v>7117</v>
      </c>
      <c r="O806" s="82" t="s">
        <v>7115</v>
      </c>
      <c r="P806" s="82" t="s">
        <v>5495</v>
      </c>
      <c r="Q806" s="82" t="s">
        <v>431</v>
      </c>
      <c r="R806" s="82" t="s">
        <v>5440</v>
      </c>
      <c r="S806" s="82" t="s">
        <v>27</v>
      </c>
      <c r="T806" s="82" t="s">
        <v>27</v>
      </c>
      <c r="U806" s="82" t="s">
        <v>27</v>
      </c>
      <c r="V806" s="82" t="s">
        <v>27</v>
      </c>
      <c r="W806" s="2" t="str">
        <f t="shared" si="61"/>
        <v>VNDANYDemurrage</v>
      </c>
    </row>
    <row r="807" spans="1:23" ht="15">
      <c r="A807" s="2" t="str">
        <f>+IF(B807="N","",IF(COUNTIF(B:B,B807)&gt;1,COUNTIF(B$3:B807,B807),""))</f>
        <v/>
      </c>
      <c r="B807" s="2" t="str">
        <f>+IF(F807="Detention",IF(G807&amp;E807='Import Demurrage Detention'!$G$2&amp;'Import Demurrage Detention'!$C$3,"Y","N"),IF(G807&amp;E807='Import Demurrage Detention'!$H$2&amp;'Import Demurrage Detention'!$C$3,"Y","N"))</f>
        <v>N</v>
      </c>
      <c r="C807" s="82" t="s">
        <v>455</v>
      </c>
      <c r="D807" s="82" t="s">
        <v>5394</v>
      </c>
      <c r="E807" s="82" t="s">
        <v>79</v>
      </c>
      <c r="F807" s="82" t="s">
        <v>5236</v>
      </c>
      <c r="G807" s="82" t="s">
        <v>456</v>
      </c>
      <c r="H807" s="83">
        <v>45180</v>
      </c>
      <c r="I807" s="82" t="s">
        <v>72</v>
      </c>
      <c r="J807" s="82" t="s">
        <v>23</v>
      </c>
      <c r="K807" s="82" t="s">
        <v>5244</v>
      </c>
      <c r="L807" s="82" t="s">
        <v>7125</v>
      </c>
      <c r="M807" s="82" t="s">
        <v>5456</v>
      </c>
      <c r="N807" s="82" t="s">
        <v>5495</v>
      </c>
      <c r="O807" s="82" t="s">
        <v>7115</v>
      </c>
      <c r="P807" s="82" t="s">
        <v>7118</v>
      </c>
      <c r="Q807" s="82" t="s">
        <v>431</v>
      </c>
      <c r="R807" s="82" t="s">
        <v>5442</v>
      </c>
      <c r="S807" s="82" t="s">
        <v>27</v>
      </c>
      <c r="T807" s="82" t="s">
        <v>27</v>
      </c>
      <c r="U807" s="82" t="s">
        <v>27</v>
      </c>
      <c r="V807" s="82" t="s">
        <v>27</v>
      </c>
      <c r="W807" s="2" t="str">
        <f t="shared" si="61"/>
        <v>VNDANYDemurrage</v>
      </c>
    </row>
    <row r="808" spans="1:23" ht="15">
      <c r="A808" s="2" t="str">
        <f>+IF(B808="N","",IF(COUNTIF(B:B,B808)&gt;1,COUNTIF(B$3:B808,B808),""))</f>
        <v/>
      </c>
      <c r="B808" s="2" t="str">
        <f>+IF(F808="Detention",IF(G808&amp;E808='Import Demurrage Detention'!$G$2&amp;'Import Demurrage Detention'!$C$3,"Y","N"),IF(G808&amp;E808='Import Demurrage Detention'!$H$2&amp;'Import Demurrage Detention'!$C$3,"Y","N"))</f>
        <v>N</v>
      </c>
      <c r="C808" s="82" t="s">
        <v>455</v>
      </c>
      <c r="D808" s="82" t="s">
        <v>5394</v>
      </c>
      <c r="E808" s="82" t="s">
        <v>79</v>
      </c>
      <c r="F808" s="82" t="s">
        <v>5236</v>
      </c>
      <c r="G808" s="82" t="s">
        <v>459</v>
      </c>
      <c r="H808" s="83">
        <v>45180</v>
      </c>
      <c r="I808" s="82" t="s">
        <v>72</v>
      </c>
      <c r="J808" s="82" t="s">
        <v>23</v>
      </c>
      <c r="K808" s="82" t="s">
        <v>24</v>
      </c>
      <c r="L808" s="82" t="s">
        <v>7125</v>
      </c>
      <c r="M808" s="82" t="s">
        <v>5456</v>
      </c>
      <c r="N808" s="82" t="s">
        <v>7117</v>
      </c>
      <c r="O808" s="82" t="s">
        <v>7115</v>
      </c>
      <c r="P808" s="82" t="s">
        <v>5495</v>
      </c>
      <c r="Q808" s="82" t="s">
        <v>431</v>
      </c>
      <c r="R808" s="82" t="s">
        <v>5440</v>
      </c>
      <c r="S808" s="82" t="s">
        <v>27</v>
      </c>
      <c r="T808" s="82" t="s">
        <v>27</v>
      </c>
      <c r="U808" s="82" t="s">
        <v>27</v>
      </c>
      <c r="V808" s="82" t="s">
        <v>27</v>
      </c>
      <c r="W808" s="2" t="str">
        <f t="shared" si="61"/>
        <v>VNHANYDemurrage</v>
      </c>
    </row>
    <row r="809" spans="1:23" ht="15">
      <c r="A809" s="2" t="str">
        <f>+IF(B809="N","",IF(COUNTIF(B:B,B809)&gt;1,COUNTIF(B$3:B809,B809),""))</f>
        <v/>
      </c>
      <c r="B809" s="2" t="str">
        <f>+IF(F809="Detention",IF(G809&amp;E809='Import Demurrage Detention'!$G$2&amp;'Import Demurrage Detention'!$C$3,"Y","N"),IF(G809&amp;E809='Import Demurrage Detention'!$H$2&amp;'Import Demurrage Detention'!$C$3,"Y","N"))</f>
        <v>N</v>
      </c>
      <c r="C809" s="82" t="s">
        <v>455</v>
      </c>
      <c r="D809" s="82" t="s">
        <v>5394</v>
      </c>
      <c r="E809" s="82" t="s">
        <v>79</v>
      </c>
      <c r="F809" s="82" t="s">
        <v>5236</v>
      </c>
      <c r="G809" s="82" t="s">
        <v>459</v>
      </c>
      <c r="H809" s="83">
        <v>45180</v>
      </c>
      <c r="I809" s="82" t="s">
        <v>72</v>
      </c>
      <c r="J809" s="82" t="s">
        <v>23</v>
      </c>
      <c r="K809" s="82" t="s">
        <v>5244</v>
      </c>
      <c r="L809" s="82" t="s">
        <v>7125</v>
      </c>
      <c r="M809" s="82" t="s">
        <v>5456</v>
      </c>
      <c r="N809" s="82" t="s">
        <v>5495</v>
      </c>
      <c r="O809" s="82" t="s">
        <v>7115</v>
      </c>
      <c r="P809" s="82" t="s">
        <v>7118</v>
      </c>
      <c r="Q809" s="82" t="s">
        <v>431</v>
      </c>
      <c r="R809" s="82" t="s">
        <v>5442</v>
      </c>
      <c r="S809" s="82" t="s">
        <v>27</v>
      </c>
      <c r="T809" s="82" t="s">
        <v>27</v>
      </c>
      <c r="U809" s="82" t="s">
        <v>27</v>
      </c>
      <c r="V809" s="82" t="s">
        <v>27</v>
      </c>
      <c r="W809" s="2" t="str">
        <f t="shared" si="61"/>
        <v>VNHANYDemurrage</v>
      </c>
    </row>
    <row r="810" spans="1:23" ht="15">
      <c r="A810" s="2" t="str">
        <f>+IF(B810="N","",IF(COUNTIF(B:B,B810)&gt;1,COUNTIF(B$3:B810,B810),""))</f>
        <v/>
      </c>
      <c r="B810" s="2" t="str">
        <f>+IF(F810="Detention",IF(G810&amp;E810='Import Demurrage Detention'!$G$2&amp;'Import Demurrage Detention'!$C$3,"Y","N"),IF(G810&amp;E810='Import Demurrage Detention'!$H$2&amp;'Import Demurrage Detention'!$C$3,"Y","N"))</f>
        <v>N</v>
      </c>
      <c r="C810" s="82" t="s">
        <v>455</v>
      </c>
      <c r="D810" s="82" t="s">
        <v>5394</v>
      </c>
      <c r="E810" s="82" t="s">
        <v>79</v>
      </c>
      <c r="F810" s="82" t="s">
        <v>5236</v>
      </c>
      <c r="G810" s="82" t="s">
        <v>457</v>
      </c>
      <c r="H810" s="83">
        <v>45180</v>
      </c>
      <c r="I810" s="82" t="s">
        <v>72</v>
      </c>
      <c r="J810" s="82" t="s">
        <v>23</v>
      </c>
      <c r="K810" s="82" t="s">
        <v>24</v>
      </c>
      <c r="L810" s="82" t="s">
        <v>7125</v>
      </c>
      <c r="M810" s="82" t="s">
        <v>5456</v>
      </c>
      <c r="N810" s="82" t="s">
        <v>7117</v>
      </c>
      <c r="O810" s="82" t="s">
        <v>7115</v>
      </c>
      <c r="P810" s="82" t="s">
        <v>5495</v>
      </c>
      <c r="Q810" s="82" t="s">
        <v>431</v>
      </c>
      <c r="R810" s="82" t="s">
        <v>5440</v>
      </c>
      <c r="S810" s="82" t="s">
        <v>27</v>
      </c>
      <c r="T810" s="82" t="s">
        <v>27</v>
      </c>
      <c r="U810" s="82" t="s">
        <v>27</v>
      </c>
      <c r="V810" s="82" t="s">
        <v>27</v>
      </c>
      <c r="W810" s="2" t="str">
        <f t="shared" si="61"/>
        <v>VNHPHYDemurrage</v>
      </c>
    </row>
    <row r="811" spans="1:23" ht="15">
      <c r="A811" s="2" t="str">
        <f>+IF(B811="N","",IF(COUNTIF(B:B,B811)&gt;1,COUNTIF(B$3:B811,B811),""))</f>
        <v/>
      </c>
      <c r="B811" s="2" t="str">
        <f>+IF(F811="Detention",IF(G811&amp;E811='Import Demurrage Detention'!$G$2&amp;'Import Demurrage Detention'!$C$3,"Y","N"),IF(G811&amp;E811='Import Demurrage Detention'!$H$2&amp;'Import Demurrage Detention'!$C$3,"Y","N"))</f>
        <v>N</v>
      </c>
      <c r="C811" s="82" t="s">
        <v>455</v>
      </c>
      <c r="D811" s="82" t="s">
        <v>5394</v>
      </c>
      <c r="E811" s="82" t="s">
        <v>79</v>
      </c>
      <c r="F811" s="82" t="s">
        <v>5236</v>
      </c>
      <c r="G811" s="82" t="s">
        <v>457</v>
      </c>
      <c r="H811" s="83">
        <v>45180</v>
      </c>
      <c r="I811" s="82" t="s">
        <v>72</v>
      </c>
      <c r="J811" s="82" t="s">
        <v>23</v>
      </c>
      <c r="K811" s="82" t="s">
        <v>5244</v>
      </c>
      <c r="L811" s="82" t="s">
        <v>7125</v>
      </c>
      <c r="M811" s="82" t="s">
        <v>5456</v>
      </c>
      <c r="N811" s="82" t="s">
        <v>5495</v>
      </c>
      <c r="O811" s="82" t="s">
        <v>7115</v>
      </c>
      <c r="P811" s="82" t="s">
        <v>7118</v>
      </c>
      <c r="Q811" s="82" t="s">
        <v>431</v>
      </c>
      <c r="R811" s="82" t="s">
        <v>5442</v>
      </c>
      <c r="S811" s="82" t="s">
        <v>27</v>
      </c>
      <c r="T811" s="82" t="s">
        <v>27</v>
      </c>
      <c r="U811" s="82" t="s">
        <v>27</v>
      </c>
      <c r="V811" s="82" t="s">
        <v>27</v>
      </c>
      <c r="W811" s="2" t="str">
        <f t="shared" si="61"/>
        <v>VNHPHYDemurrage</v>
      </c>
    </row>
    <row r="812" spans="1:23" ht="15">
      <c r="A812" s="2" t="str">
        <f>+IF(B812="N","",IF(COUNTIF(B:B,B812)&gt;1,COUNTIF(B$3:B812,B812),""))</f>
        <v/>
      </c>
      <c r="B812" s="2" t="str">
        <f>+IF(F812="Detention",IF(G812&amp;E812='Import Demurrage Detention'!$G$2&amp;'Import Demurrage Detention'!$C$3,"Y","N"),IF(G812&amp;E812='Import Demurrage Detention'!$H$2&amp;'Import Demurrage Detention'!$C$3,"Y","N"))</f>
        <v>N</v>
      </c>
      <c r="C812" s="82" t="s">
        <v>455</v>
      </c>
      <c r="D812" s="82" t="s">
        <v>5394</v>
      </c>
      <c r="E812" s="82" t="s">
        <v>79</v>
      </c>
      <c r="F812" s="82" t="s">
        <v>5236</v>
      </c>
      <c r="G812" s="82" t="s">
        <v>4735</v>
      </c>
      <c r="H812" s="83">
        <v>45180</v>
      </c>
      <c r="I812" s="82" t="s">
        <v>72</v>
      </c>
      <c r="J812" s="82" t="s">
        <v>23</v>
      </c>
      <c r="K812" s="82" t="s">
        <v>24</v>
      </c>
      <c r="L812" s="82" t="s">
        <v>7125</v>
      </c>
      <c r="M812" s="82" t="s">
        <v>5456</v>
      </c>
      <c r="N812" s="82" t="s">
        <v>7117</v>
      </c>
      <c r="O812" s="82" t="s">
        <v>7115</v>
      </c>
      <c r="P812" s="82" t="s">
        <v>5495</v>
      </c>
      <c r="Q812" s="82" t="s">
        <v>431</v>
      </c>
      <c r="R812" s="82" t="s">
        <v>5440</v>
      </c>
      <c r="S812" s="82" t="s">
        <v>27</v>
      </c>
      <c r="T812" s="82" t="s">
        <v>27</v>
      </c>
      <c r="U812" s="82" t="s">
        <v>27</v>
      </c>
      <c r="V812" s="82" t="s">
        <v>27</v>
      </c>
      <c r="W812" s="2" t="str">
        <f t="shared" si="61"/>
        <v>VNQNNYDemurrage</v>
      </c>
    </row>
    <row r="813" spans="1:23" ht="15">
      <c r="A813" s="2" t="str">
        <f>+IF(B813="N","",IF(COUNTIF(B:B,B813)&gt;1,COUNTIF(B$3:B813,B813),""))</f>
        <v/>
      </c>
      <c r="B813" s="2" t="str">
        <f>+IF(F813="Detention",IF(G813&amp;E813='Import Demurrage Detention'!$G$2&amp;'Import Demurrage Detention'!$C$3,"Y","N"),IF(G813&amp;E813='Import Demurrage Detention'!$H$2&amp;'Import Demurrage Detention'!$C$3,"Y","N"))</f>
        <v>N</v>
      </c>
      <c r="C813" s="82" t="s">
        <v>455</v>
      </c>
      <c r="D813" s="82" t="s">
        <v>5394</v>
      </c>
      <c r="E813" s="82" t="s">
        <v>79</v>
      </c>
      <c r="F813" s="82" t="s">
        <v>5236</v>
      </c>
      <c r="G813" s="82" t="s">
        <v>4735</v>
      </c>
      <c r="H813" s="83">
        <v>45180</v>
      </c>
      <c r="I813" s="82" t="s">
        <v>72</v>
      </c>
      <c r="J813" s="82" t="s">
        <v>23</v>
      </c>
      <c r="K813" s="82" t="s">
        <v>5244</v>
      </c>
      <c r="L813" s="82" t="s">
        <v>7125</v>
      </c>
      <c r="M813" s="82" t="s">
        <v>5456</v>
      </c>
      <c r="N813" s="82" t="s">
        <v>5495</v>
      </c>
      <c r="O813" s="82" t="s">
        <v>7115</v>
      </c>
      <c r="P813" s="82" t="s">
        <v>7118</v>
      </c>
      <c r="Q813" s="82" t="s">
        <v>431</v>
      </c>
      <c r="R813" s="82" t="s">
        <v>5442</v>
      </c>
      <c r="S813" s="82" t="s">
        <v>27</v>
      </c>
      <c r="T813" s="82" t="s">
        <v>27</v>
      </c>
      <c r="U813" s="82" t="s">
        <v>27</v>
      </c>
      <c r="V813" s="82" t="s">
        <v>27</v>
      </c>
      <c r="W813" s="2" t="str">
        <f t="shared" si="61"/>
        <v>VNQNNYDemurrage</v>
      </c>
    </row>
    <row r="814" spans="1:23" ht="15">
      <c r="A814" s="2" t="str">
        <f>+IF(B814="N","",IF(COUNTIF(B:B,B814)&gt;1,COUNTIF(B$3:B814,B814),""))</f>
        <v/>
      </c>
      <c r="B814" s="2" t="str">
        <f>+IF(F814="Detention",IF(G814&amp;E814='Import Demurrage Detention'!$G$2&amp;'Import Demurrage Detention'!$C$3,"Y","N"),IF(G814&amp;E814='Import Demurrage Detention'!$H$2&amp;'Import Demurrage Detention'!$C$3,"Y","N"))</f>
        <v>N</v>
      </c>
      <c r="C814" s="82" t="s">
        <v>455</v>
      </c>
      <c r="D814" s="82" t="s">
        <v>5394</v>
      </c>
      <c r="E814" s="82" t="s">
        <v>79</v>
      </c>
      <c r="F814" s="82" t="s">
        <v>5236</v>
      </c>
      <c r="G814" s="82" t="s">
        <v>458</v>
      </c>
      <c r="H814" s="83">
        <v>45180</v>
      </c>
      <c r="I814" s="82" t="s">
        <v>72</v>
      </c>
      <c r="J814" s="82" t="s">
        <v>23</v>
      </c>
      <c r="K814" s="82" t="s">
        <v>24</v>
      </c>
      <c r="L814" s="82" t="s">
        <v>7125</v>
      </c>
      <c r="M814" s="82" t="s">
        <v>5456</v>
      </c>
      <c r="N814" s="82" t="s">
        <v>7117</v>
      </c>
      <c r="O814" s="82" t="s">
        <v>7115</v>
      </c>
      <c r="P814" s="82" t="s">
        <v>5495</v>
      </c>
      <c r="Q814" s="82" t="s">
        <v>431</v>
      </c>
      <c r="R814" s="82" t="s">
        <v>5440</v>
      </c>
      <c r="S814" s="82" t="s">
        <v>27</v>
      </c>
      <c r="T814" s="82" t="s">
        <v>27</v>
      </c>
      <c r="U814" s="82" t="s">
        <v>27</v>
      </c>
      <c r="V814" s="82" t="s">
        <v>27</v>
      </c>
      <c r="W814" s="2" t="str">
        <f t="shared" si="61"/>
        <v>VNSGNYDemurrage</v>
      </c>
    </row>
    <row r="815" spans="1:23" ht="15">
      <c r="A815" s="2" t="str">
        <f>+IF(B815="N","",IF(COUNTIF(B:B,B815)&gt;1,COUNTIF(B$3:B815,B815),""))</f>
        <v/>
      </c>
      <c r="B815" s="2" t="str">
        <f>+IF(F815="Detention",IF(G815&amp;E815='Import Demurrage Detention'!$G$2&amp;'Import Demurrage Detention'!$C$3,"Y","N"),IF(G815&amp;E815='Import Demurrage Detention'!$H$2&amp;'Import Demurrage Detention'!$C$3,"Y","N"))</f>
        <v>N</v>
      </c>
      <c r="C815" s="82" t="s">
        <v>455</v>
      </c>
      <c r="D815" s="82" t="s">
        <v>5394</v>
      </c>
      <c r="E815" s="82" t="s">
        <v>79</v>
      </c>
      <c r="F815" s="82" t="s">
        <v>5236</v>
      </c>
      <c r="G815" s="82" t="s">
        <v>458</v>
      </c>
      <c r="H815" s="83">
        <v>45180</v>
      </c>
      <c r="I815" s="82" t="s">
        <v>72</v>
      </c>
      <c r="J815" s="82" t="s">
        <v>23</v>
      </c>
      <c r="K815" s="82" t="s">
        <v>5244</v>
      </c>
      <c r="L815" s="82" t="s">
        <v>7125</v>
      </c>
      <c r="M815" s="82" t="s">
        <v>5456</v>
      </c>
      <c r="N815" s="82" t="s">
        <v>5495</v>
      </c>
      <c r="O815" s="82" t="s">
        <v>7115</v>
      </c>
      <c r="P815" s="82" t="s">
        <v>7118</v>
      </c>
      <c r="Q815" s="82" t="s">
        <v>431</v>
      </c>
      <c r="R815" s="82" t="s">
        <v>5442</v>
      </c>
      <c r="S815" s="82" t="s">
        <v>27</v>
      </c>
      <c r="T815" s="82" t="s">
        <v>27</v>
      </c>
      <c r="U815" s="82" t="s">
        <v>27</v>
      </c>
      <c r="V815" s="82" t="s">
        <v>27</v>
      </c>
      <c r="W815" s="2" t="str">
        <f t="shared" si="61"/>
        <v>VNSGNYDemurrage</v>
      </c>
    </row>
    <row r="816" spans="1:23" ht="15">
      <c r="A816" s="2" t="str">
        <f>+IF(B816="N","",IF(COUNTIF(B:B,B816)&gt;1,COUNTIF(B$3:B816,B816),""))</f>
        <v/>
      </c>
      <c r="B816" s="2" t="str">
        <f>+IF(F816="Detention",IF(G816&amp;E816='Import Demurrage Detention'!$G$2&amp;'Import Demurrage Detention'!$C$3,"Y","N"),IF(G816&amp;E816='Import Demurrage Detention'!$H$2&amp;'Import Demurrage Detention'!$C$3,"Y","N"))</f>
        <v>N</v>
      </c>
      <c r="C816" s="82" t="s">
        <v>455</v>
      </c>
      <c r="D816" s="82" t="s">
        <v>5394</v>
      </c>
      <c r="E816" s="82" t="s">
        <v>79</v>
      </c>
      <c r="F816" s="82" t="s">
        <v>5236</v>
      </c>
      <c r="G816" s="82" t="s">
        <v>456</v>
      </c>
      <c r="H816" s="83">
        <v>45180</v>
      </c>
      <c r="I816" s="82" t="s">
        <v>72</v>
      </c>
      <c r="J816" s="82" t="s">
        <v>23</v>
      </c>
      <c r="K816" s="82" t="s">
        <v>24</v>
      </c>
      <c r="L816" s="82" t="s">
        <v>7126</v>
      </c>
      <c r="M816" s="82" t="s">
        <v>5456</v>
      </c>
      <c r="N816" s="82" t="s">
        <v>6701</v>
      </c>
      <c r="O816" s="82" t="s">
        <v>7115</v>
      </c>
      <c r="P816" s="82" t="s">
        <v>7121</v>
      </c>
      <c r="Q816" s="82" t="s">
        <v>431</v>
      </c>
      <c r="R816" s="82" t="s">
        <v>5440</v>
      </c>
      <c r="S816" s="82" t="s">
        <v>27</v>
      </c>
      <c r="T816" s="82" t="s">
        <v>27</v>
      </c>
      <c r="U816" s="82" t="s">
        <v>27</v>
      </c>
      <c r="V816" s="82" t="s">
        <v>27</v>
      </c>
      <c r="W816" s="2" t="str">
        <f t="shared" si="61"/>
        <v>VNDANYDemurrage</v>
      </c>
    </row>
    <row r="817" spans="1:23" ht="15">
      <c r="A817" s="2" t="str">
        <f>+IF(B817="N","",IF(COUNTIF(B:B,B817)&gt;1,COUNTIF(B$3:B817,B817),""))</f>
        <v/>
      </c>
      <c r="B817" s="2" t="str">
        <f>+IF(F817="Detention",IF(G817&amp;E817='Import Demurrage Detention'!$G$2&amp;'Import Demurrage Detention'!$C$3,"Y","N"),IF(G817&amp;E817='Import Demurrage Detention'!$H$2&amp;'Import Demurrage Detention'!$C$3,"Y","N"))</f>
        <v>N</v>
      </c>
      <c r="C817" s="82" t="s">
        <v>455</v>
      </c>
      <c r="D817" s="82" t="s">
        <v>5394</v>
      </c>
      <c r="E817" s="82" t="s">
        <v>79</v>
      </c>
      <c r="F817" s="82" t="s">
        <v>5236</v>
      </c>
      <c r="G817" s="82" t="s">
        <v>456</v>
      </c>
      <c r="H817" s="83">
        <v>45180</v>
      </c>
      <c r="I817" s="82" t="s">
        <v>72</v>
      </c>
      <c r="J817" s="82" t="s">
        <v>23</v>
      </c>
      <c r="K817" s="82" t="s">
        <v>5244</v>
      </c>
      <c r="L817" s="82" t="s">
        <v>7126</v>
      </c>
      <c r="M817" s="82" t="s">
        <v>5456</v>
      </c>
      <c r="N817" s="82" t="s">
        <v>7121</v>
      </c>
      <c r="O817" s="82" t="s">
        <v>7115</v>
      </c>
      <c r="P817" s="82" t="s">
        <v>5393</v>
      </c>
      <c r="Q817" s="82" t="s">
        <v>431</v>
      </c>
      <c r="R817" s="82" t="s">
        <v>5442</v>
      </c>
      <c r="S817" s="82" t="s">
        <v>27</v>
      </c>
      <c r="T817" s="82" t="s">
        <v>27</v>
      </c>
      <c r="U817" s="82" t="s">
        <v>27</v>
      </c>
      <c r="V817" s="82" t="s">
        <v>27</v>
      </c>
      <c r="W817" s="2" t="str">
        <f t="shared" si="61"/>
        <v>VNDANYDemurrage</v>
      </c>
    </row>
    <row r="818" spans="1:23" ht="15">
      <c r="A818" s="2" t="str">
        <f>+IF(B818="N","",IF(COUNTIF(B:B,B818)&gt;1,COUNTIF(B$3:B818,B818),""))</f>
        <v/>
      </c>
      <c r="B818" s="2" t="str">
        <f>+IF(F818="Detention",IF(G818&amp;E818='Import Demurrage Detention'!$G$2&amp;'Import Demurrage Detention'!$C$3,"Y","N"),IF(G818&amp;E818='Import Demurrage Detention'!$H$2&amp;'Import Demurrage Detention'!$C$3,"Y","N"))</f>
        <v>N</v>
      </c>
      <c r="C818" s="82" t="s">
        <v>455</v>
      </c>
      <c r="D818" s="82" t="s">
        <v>5394</v>
      </c>
      <c r="E818" s="82" t="s">
        <v>79</v>
      </c>
      <c r="F818" s="82" t="s">
        <v>5236</v>
      </c>
      <c r="G818" s="82" t="s">
        <v>459</v>
      </c>
      <c r="H818" s="83">
        <v>45180</v>
      </c>
      <c r="I818" s="82" t="s">
        <v>72</v>
      </c>
      <c r="J818" s="82" t="s">
        <v>23</v>
      </c>
      <c r="K818" s="82" t="s">
        <v>24</v>
      </c>
      <c r="L818" s="82" t="s">
        <v>7126</v>
      </c>
      <c r="M818" s="82" t="s">
        <v>5456</v>
      </c>
      <c r="N818" s="82" t="s">
        <v>6701</v>
      </c>
      <c r="O818" s="82" t="s">
        <v>7115</v>
      </c>
      <c r="P818" s="82" t="s">
        <v>7121</v>
      </c>
      <c r="Q818" s="82" t="s">
        <v>431</v>
      </c>
      <c r="R818" s="82" t="s">
        <v>5440</v>
      </c>
      <c r="S818" s="82" t="s">
        <v>27</v>
      </c>
      <c r="T818" s="82" t="s">
        <v>27</v>
      </c>
      <c r="U818" s="82" t="s">
        <v>27</v>
      </c>
      <c r="V818" s="82" t="s">
        <v>27</v>
      </c>
      <c r="W818" s="2" t="str">
        <f t="shared" si="61"/>
        <v>VNHANYDemurrage</v>
      </c>
    </row>
    <row r="819" spans="1:23" ht="15">
      <c r="A819" s="2" t="str">
        <f>+IF(B819="N","",IF(COUNTIF(B:B,B819)&gt;1,COUNTIF(B$3:B819,B819),""))</f>
        <v/>
      </c>
      <c r="B819" s="2" t="str">
        <f>+IF(F819="Detention",IF(G819&amp;E819='Import Demurrage Detention'!$G$2&amp;'Import Demurrage Detention'!$C$3,"Y","N"),IF(G819&amp;E819='Import Demurrage Detention'!$H$2&amp;'Import Demurrage Detention'!$C$3,"Y","N"))</f>
        <v>N</v>
      </c>
      <c r="C819" s="82" t="s">
        <v>455</v>
      </c>
      <c r="D819" s="82" t="s">
        <v>5394</v>
      </c>
      <c r="E819" s="82" t="s">
        <v>79</v>
      </c>
      <c r="F819" s="82" t="s">
        <v>5236</v>
      </c>
      <c r="G819" s="82" t="s">
        <v>459</v>
      </c>
      <c r="H819" s="83">
        <v>45180</v>
      </c>
      <c r="I819" s="82" t="s">
        <v>72</v>
      </c>
      <c r="J819" s="82" t="s">
        <v>23</v>
      </c>
      <c r="K819" s="82" t="s">
        <v>5244</v>
      </c>
      <c r="L819" s="82" t="s">
        <v>7126</v>
      </c>
      <c r="M819" s="82" t="s">
        <v>5456</v>
      </c>
      <c r="N819" s="82" t="s">
        <v>7121</v>
      </c>
      <c r="O819" s="82" t="s">
        <v>7115</v>
      </c>
      <c r="P819" s="82" t="s">
        <v>5393</v>
      </c>
      <c r="Q819" s="82" t="s">
        <v>431</v>
      </c>
      <c r="R819" s="82" t="s">
        <v>5442</v>
      </c>
      <c r="S819" s="82" t="s">
        <v>27</v>
      </c>
      <c r="T819" s="82" t="s">
        <v>27</v>
      </c>
      <c r="U819" s="82" t="s">
        <v>27</v>
      </c>
      <c r="V819" s="82" t="s">
        <v>27</v>
      </c>
      <c r="W819" s="2" t="str">
        <f t="shared" si="61"/>
        <v>VNHANYDemurrage</v>
      </c>
    </row>
    <row r="820" spans="1:23" ht="15">
      <c r="A820" s="2" t="str">
        <f>+IF(B820="N","",IF(COUNTIF(B:B,B820)&gt;1,COUNTIF(B$3:B820,B820),""))</f>
        <v/>
      </c>
      <c r="B820" s="2" t="str">
        <f>+IF(F820="Detention",IF(G820&amp;E820='Import Demurrage Detention'!$G$2&amp;'Import Demurrage Detention'!$C$3,"Y","N"),IF(G820&amp;E820='Import Demurrage Detention'!$H$2&amp;'Import Demurrage Detention'!$C$3,"Y","N"))</f>
        <v>N</v>
      </c>
      <c r="C820" s="82" t="s">
        <v>455</v>
      </c>
      <c r="D820" s="82" t="s">
        <v>5394</v>
      </c>
      <c r="E820" s="82" t="s">
        <v>79</v>
      </c>
      <c r="F820" s="82" t="s">
        <v>5236</v>
      </c>
      <c r="G820" s="82" t="s">
        <v>457</v>
      </c>
      <c r="H820" s="83">
        <v>45180</v>
      </c>
      <c r="I820" s="82" t="s">
        <v>72</v>
      </c>
      <c r="J820" s="82" t="s">
        <v>23</v>
      </c>
      <c r="K820" s="82" t="s">
        <v>24</v>
      </c>
      <c r="L820" s="82" t="s">
        <v>7126</v>
      </c>
      <c r="M820" s="82" t="s">
        <v>5456</v>
      </c>
      <c r="N820" s="82" t="s">
        <v>6701</v>
      </c>
      <c r="O820" s="82" t="s">
        <v>7115</v>
      </c>
      <c r="P820" s="82" t="s">
        <v>7121</v>
      </c>
      <c r="Q820" s="82" t="s">
        <v>431</v>
      </c>
      <c r="R820" s="82" t="s">
        <v>5440</v>
      </c>
      <c r="S820" s="82" t="s">
        <v>27</v>
      </c>
      <c r="T820" s="82" t="s">
        <v>27</v>
      </c>
      <c r="U820" s="82" t="s">
        <v>27</v>
      </c>
      <c r="V820" s="82" t="s">
        <v>27</v>
      </c>
      <c r="W820" s="2" t="str">
        <f t="shared" si="61"/>
        <v>VNHPHYDemurrage</v>
      </c>
    </row>
    <row r="821" spans="1:23" ht="15">
      <c r="A821" s="2" t="str">
        <f>+IF(B821="N","",IF(COUNTIF(B:B,B821)&gt;1,COUNTIF(B$3:B821,B821),""))</f>
        <v/>
      </c>
      <c r="B821" s="2" t="str">
        <f>+IF(F821="Detention",IF(G821&amp;E821='Import Demurrage Detention'!$G$2&amp;'Import Demurrage Detention'!$C$3,"Y","N"),IF(G821&amp;E821='Import Demurrage Detention'!$H$2&amp;'Import Demurrage Detention'!$C$3,"Y","N"))</f>
        <v>N</v>
      </c>
      <c r="C821" s="82" t="s">
        <v>455</v>
      </c>
      <c r="D821" s="82" t="s">
        <v>5394</v>
      </c>
      <c r="E821" s="82" t="s">
        <v>79</v>
      </c>
      <c r="F821" s="82" t="s">
        <v>5236</v>
      </c>
      <c r="G821" s="82" t="s">
        <v>457</v>
      </c>
      <c r="H821" s="83">
        <v>45180</v>
      </c>
      <c r="I821" s="82" t="s">
        <v>72</v>
      </c>
      <c r="J821" s="82" t="s">
        <v>23</v>
      </c>
      <c r="K821" s="82" t="s">
        <v>5244</v>
      </c>
      <c r="L821" s="82" t="s">
        <v>7126</v>
      </c>
      <c r="M821" s="82" t="s">
        <v>5456</v>
      </c>
      <c r="N821" s="82" t="s">
        <v>7121</v>
      </c>
      <c r="O821" s="82" t="s">
        <v>7115</v>
      </c>
      <c r="P821" s="82" t="s">
        <v>5393</v>
      </c>
      <c r="Q821" s="82" t="s">
        <v>431</v>
      </c>
      <c r="R821" s="82" t="s">
        <v>5442</v>
      </c>
      <c r="S821" s="82" t="s">
        <v>27</v>
      </c>
      <c r="T821" s="82" t="s">
        <v>27</v>
      </c>
      <c r="U821" s="82" t="s">
        <v>27</v>
      </c>
      <c r="V821" s="82" t="s">
        <v>27</v>
      </c>
      <c r="W821" s="2" t="str">
        <f t="shared" si="61"/>
        <v>VNHPHYDemurrage</v>
      </c>
    </row>
    <row r="822" spans="1:23" ht="15">
      <c r="A822" s="2" t="str">
        <f>+IF(B822="N","",IF(COUNTIF(B:B,B822)&gt;1,COUNTIF(B$3:B822,B822),""))</f>
        <v/>
      </c>
      <c r="B822" s="2" t="str">
        <f>+IF(F822="Detention",IF(G822&amp;E822='Import Demurrage Detention'!$G$2&amp;'Import Demurrage Detention'!$C$3,"Y","N"),IF(G822&amp;E822='Import Demurrage Detention'!$H$2&amp;'Import Demurrage Detention'!$C$3,"Y","N"))</f>
        <v>N</v>
      </c>
      <c r="C822" s="82" t="s">
        <v>455</v>
      </c>
      <c r="D822" s="82" t="s">
        <v>5394</v>
      </c>
      <c r="E822" s="82" t="s">
        <v>79</v>
      </c>
      <c r="F822" s="82" t="s">
        <v>5236</v>
      </c>
      <c r="G822" s="82" t="s">
        <v>4735</v>
      </c>
      <c r="H822" s="83">
        <v>45180</v>
      </c>
      <c r="I822" s="82" t="s">
        <v>72</v>
      </c>
      <c r="J822" s="82" t="s">
        <v>23</v>
      </c>
      <c r="K822" s="82" t="s">
        <v>24</v>
      </c>
      <c r="L822" s="82" t="s">
        <v>7126</v>
      </c>
      <c r="M822" s="82" t="s">
        <v>5456</v>
      </c>
      <c r="N822" s="82" t="s">
        <v>6701</v>
      </c>
      <c r="O822" s="82" t="s">
        <v>7115</v>
      </c>
      <c r="P822" s="82" t="s">
        <v>7121</v>
      </c>
      <c r="Q822" s="82" t="s">
        <v>431</v>
      </c>
      <c r="R822" s="82" t="s">
        <v>5440</v>
      </c>
      <c r="S822" s="82" t="s">
        <v>27</v>
      </c>
      <c r="T822" s="82" t="s">
        <v>27</v>
      </c>
      <c r="U822" s="82" t="s">
        <v>27</v>
      </c>
      <c r="V822" s="82" t="s">
        <v>27</v>
      </c>
      <c r="W822" s="2" t="str">
        <f t="shared" si="61"/>
        <v>VNQNNYDemurrage</v>
      </c>
    </row>
    <row r="823" spans="1:23" ht="15">
      <c r="A823" s="2" t="str">
        <f>+IF(B823="N","",IF(COUNTIF(B:B,B823)&gt;1,COUNTIF(B$3:B823,B823),""))</f>
        <v/>
      </c>
      <c r="B823" s="2" t="str">
        <f>+IF(F823="Detention",IF(G823&amp;E823='Import Demurrage Detention'!$G$2&amp;'Import Demurrage Detention'!$C$3,"Y","N"),IF(G823&amp;E823='Import Demurrage Detention'!$H$2&amp;'Import Demurrage Detention'!$C$3,"Y","N"))</f>
        <v>N</v>
      </c>
      <c r="C823" s="82" t="s">
        <v>455</v>
      </c>
      <c r="D823" s="82" t="s">
        <v>5394</v>
      </c>
      <c r="E823" s="82" t="s">
        <v>79</v>
      </c>
      <c r="F823" s="82" t="s">
        <v>5236</v>
      </c>
      <c r="G823" s="82" t="s">
        <v>4735</v>
      </c>
      <c r="H823" s="83">
        <v>45180</v>
      </c>
      <c r="I823" s="82" t="s">
        <v>72</v>
      </c>
      <c r="J823" s="82" t="s">
        <v>23</v>
      </c>
      <c r="K823" s="82" t="s">
        <v>5244</v>
      </c>
      <c r="L823" s="82" t="s">
        <v>7126</v>
      </c>
      <c r="M823" s="82" t="s">
        <v>5456</v>
      </c>
      <c r="N823" s="82" t="s">
        <v>7121</v>
      </c>
      <c r="O823" s="82" t="s">
        <v>7115</v>
      </c>
      <c r="P823" s="82" t="s">
        <v>5393</v>
      </c>
      <c r="Q823" s="82" t="s">
        <v>431</v>
      </c>
      <c r="R823" s="82" t="s">
        <v>5442</v>
      </c>
      <c r="S823" s="82" t="s">
        <v>27</v>
      </c>
      <c r="T823" s="82" t="s">
        <v>27</v>
      </c>
      <c r="U823" s="82" t="s">
        <v>27</v>
      </c>
      <c r="V823" s="82" t="s">
        <v>27</v>
      </c>
      <c r="W823" s="2" t="str">
        <f t="shared" si="61"/>
        <v>VNQNNYDemurrage</v>
      </c>
    </row>
    <row r="824" spans="1:23" ht="15">
      <c r="A824" s="2" t="str">
        <f>+IF(B824="N","",IF(COUNTIF(B:B,B824)&gt;1,COUNTIF(B$3:B824,B824),""))</f>
        <v/>
      </c>
      <c r="B824" s="2" t="str">
        <f>+IF(F824="Detention",IF(G824&amp;E824='Import Demurrage Detention'!$G$2&amp;'Import Demurrage Detention'!$C$3,"Y","N"),IF(G824&amp;E824='Import Demurrage Detention'!$H$2&amp;'Import Demurrage Detention'!$C$3,"Y","N"))</f>
        <v>N</v>
      </c>
      <c r="C824" s="82" t="s">
        <v>455</v>
      </c>
      <c r="D824" s="82" t="s">
        <v>5394</v>
      </c>
      <c r="E824" s="82" t="s">
        <v>79</v>
      </c>
      <c r="F824" s="82" t="s">
        <v>5236</v>
      </c>
      <c r="G824" s="82" t="s">
        <v>458</v>
      </c>
      <c r="H824" s="83">
        <v>45180</v>
      </c>
      <c r="I824" s="82" t="s">
        <v>72</v>
      </c>
      <c r="J824" s="82" t="s">
        <v>23</v>
      </c>
      <c r="K824" s="82" t="s">
        <v>24</v>
      </c>
      <c r="L824" s="82" t="s">
        <v>7126</v>
      </c>
      <c r="M824" s="82" t="s">
        <v>5456</v>
      </c>
      <c r="N824" s="82" t="s">
        <v>6701</v>
      </c>
      <c r="O824" s="82" t="s">
        <v>7115</v>
      </c>
      <c r="P824" s="82" t="s">
        <v>7121</v>
      </c>
      <c r="Q824" s="82" t="s">
        <v>431</v>
      </c>
      <c r="R824" s="82" t="s">
        <v>5440</v>
      </c>
      <c r="S824" s="82" t="s">
        <v>27</v>
      </c>
      <c r="T824" s="82" t="s">
        <v>27</v>
      </c>
      <c r="U824" s="82" t="s">
        <v>27</v>
      </c>
      <c r="V824" s="82" t="s">
        <v>27</v>
      </c>
      <c r="W824" s="2" t="str">
        <f t="shared" si="61"/>
        <v>VNSGNYDemurrage</v>
      </c>
    </row>
    <row r="825" spans="1:23" ht="15">
      <c r="A825" s="2" t="str">
        <f>+IF(B825="N","",IF(COUNTIF(B:B,B825)&gt;1,COUNTIF(B$3:B825,B825),""))</f>
        <v/>
      </c>
      <c r="B825" s="2" t="str">
        <f>+IF(F825="Detention",IF(G825&amp;E825='Import Demurrage Detention'!$G$2&amp;'Import Demurrage Detention'!$C$3,"Y","N"),IF(G825&amp;E825='Import Demurrage Detention'!$H$2&amp;'Import Demurrage Detention'!$C$3,"Y","N"))</f>
        <v>N</v>
      </c>
      <c r="C825" s="82" t="s">
        <v>455</v>
      </c>
      <c r="D825" s="82" t="s">
        <v>5394</v>
      </c>
      <c r="E825" s="82" t="s">
        <v>79</v>
      </c>
      <c r="F825" s="82" t="s">
        <v>5236</v>
      </c>
      <c r="G825" s="82" t="s">
        <v>458</v>
      </c>
      <c r="H825" s="83">
        <v>45180</v>
      </c>
      <c r="I825" s="82" t="s">
        <v>72</v>
      </c>
      <c r="J825" s="82" t="s">
        <v>23</v>
      </c>
      <c r="K825" s="82" t="s">
        <v>5244</v>
      </c>
      <c r="L825" s="82" t="s">
        <v>7126</v>
      </c>
      <c r="M825" s="82" t="s">
        <v>5456</v>
      </c>
      <c r="N825" s="82" t="s">
        <v>7121</v>
      </c>
      <c r="O825" s="82" t="s">
        <v>7115</v>
      </c>
      <c r="P825" s="82" t="s">
        <v>5393</v>
      </c>
      <c r="Q825" s="82" t="s">
        <v>431</v>
      </c>
      <c r="R825" s="82" t="s">
        <v>5442</v>
      </c>
      <c r="S825" s="82" t="s">
        <v>27</v>
      </c>
      <c r="T825" s="82" t="s">
        <v>27</v>
      </c>
      <c r="U825" s="82" t="s">
        <v>27</v>
      </c>
      <c r="V825" s="82" t="s">
        <v>27</v>
      </c>
      <c r="W825" s="2" t="str">
        <f t="shared" si="61"/>
        <v>VNSGNYDemurrage</v>
      </c>
    </row>
    <row r="826" spans="1:23" ht="15">
      <c r="A826" s="2" t="str">
        <f>+IF(B826="N","",IF(COUNTIF(B:B,B826)&gt;1,COUNTIF(B$3:B826,B826),""))</f>
        <v/>
      </c>
      <c r="B826" s="2" t="str">
        <f>+IF(F826="Detention",IF(G826&amp;E826='Import Demurrage Detention'!$G$2&amp;'Import Demurrage Detention'!$C$3,"Y","N"),IF(G826&amp;E826='Import Demurrage Detention'!$H$2&amp;'Import Demurrage Detention'!$C$3,"Y","N"))</f>
        <v>N</v>
      </c>
      <c r="C826" s="82" t="s">
        <v>455</v>
      </c>
      <c r="D826" s="82" t="s">
        <v>5394</v>
      </c>
      <c r="E826" s="82" t="s">
        <v>79</v>
      </c>
      <c r="F826" s="82" t="s">
        <v>5236</v>
      </c>
      <c r="G826" s="82" t="s">
        <v>456</v>
      </c>
      <c r="H826" s="83">
        <v>45180</v>
      </c>
      <c r="I826" s="82" t="s">
        <v>72</v>
      </c>
      <c r="J826" s="82" t="s">
        <v>23</v>
      </c>
      <c r="K826" s="82" t="s">
        <v>24</v>
      </c>
      <c r="L826" s="82" t="s">
        <v>7127</v>
      </c>
      <c r="M826" s="82" t="s">
        <v>5456</v>
      </c>
      <c r="N826" s="82" t="s">
        <v>6701</v>
      </c>
      <c r="O826" s="82" t="s">
        <v>7115</v>
      </c>
      <c r="P826" s="82" t="s">
        <v>7121</v>
      </c>
      <c r="Q826" s="82" t="s">
        <v>431</v>
      </c>
      <c r="R826" s="82" t="s">
        <v>5440</v>
      </c>
      <c r="S826" s="82" t="s">
        <v>27</v>
      </c>
      <c r="T826" s="82" t="s">
        <v>27</v>
      </c>
      <c r="U826" s="82" t="s">
        <v>27</v>
      </c>
      <c r="V826" s="82" t="s">
        <v>27</v>
      </c>
      <c r="W826" s="2" t="str">
        <f t="shared" ref="W826:W889" si="62">+G826&amp;E826&amp;F826</f>
        <v>VNDANYDemurrage</v>
      </c>
    </row>
    <row r="827" spans="1:23" ht="15">
      <c r="A827" s="2" t="str">
        <f>+IF(B827="N","",IF(COUNTIF(B:B,B827)&gt;1,COUNTIF(B$3:B827,B827),""))</f>
        <v/>
      </c>
      <c r="B827" s="2" t="str">
        <f>+IF(F827="Detention",IF(G827&amp;E827='Import Demurrage Detention'!$G$2&amp;'Import Demurrage Detention'!$C$3,"Y","N"),IF(G827&amp;E827='Import Demurrage Detention'!$H$2&amp;'Import Demurrage Detention'!$C$3,"Y","N"))</f>
        <v>N</v>
      </c>
      <c r="C827" s="82" t="s">
        <v>455</v>
      </c>
      <c r="D827" s="82" t="s">
        <v>5394</v>
      </c>
      <c r="E827" s="82" t="s">
        <v>79</v>
      </c>
      <c r="F827" s="82" t="s">
        <v>5236</v>
      </c>
      <c r="G827" s="82" t="s">
        <v>456</v>
      </c>
      <c r="H827" s="83">
        <v>45180</v>
      </c>
      <c r="I827" s="82" t="s">
        <v>72</v>
      </c>
      <c r="J827" s="82" t="s">
        <v>23</v>
      </c>
      <c r="K827" s="82" t="s">
        <v>5244</v>
      </c>
      <c r="L827" s="82" t="s">
        <v>7127</v>
      </c>
      <c r="M827" s="82" t="s">
        <v>5456</v>
      </c>
      <c r="N827" s="82" t="s">
        <v>7121</v>
      </c>
      <c r="O827" s="82" t="s">
        <v>7115</v>
      </c>
      <c r="P827" s="82" t="s">
        <v>5393</v>
      </c>
      <c r="Q827" s="82" t="s">
        <v>431</v>
      </c>
      <c r="R827" s="82" t="s">
        <v>5442</v>
      </c>
      <c r="S827" s="82" t="s">
        <v>27</v>
      </c>
      <c r="T827" s="82" t="s">
        <v>27</v>
      </c>
      <c r="U827" s="82" t="s">
        <v>27</v>
      </c>
      <c r="V827" s="82" t="s">
        <v>27</v>
      </c>
      <c r="W827" s="2" t="str">
        <f t="shared" si="62"/>
        <v>VNDANYDemurrage</v>
      </c>
    </row>
    <row r="828" spans="1:23" ht="15">
      <c r="A828" s="2" t="str">
        <f>+IF(B828="N","",IF(COUNTIF(B:B,B828)&gt;1,COUNTIF(B$3:B828,B828),""))</f>
        <v/>
      </c>
      <c r="B828" s="2" t="str">
        <f>+IF(F828="Detention",IF(G828&amp;E828='Import Demurrage Detention'!$G$2&amp;'Import Demurrage Detention'!$C$3,"Y","N"),IF(G828&amp;E828='Import Demurrage Detention'!$H$2&amp;'Import Demurrage Detention'!$C$3,"Y","N"))</f>
        <v>N</v>
      </c>
      <c r="C828" s="82" t="s">
        <v>455</v>
      </c>
      <c r="D828" s="82" t="s">
        <v>5394</v>
      </c>
      <c r="E828" s="82" t="s">
        <v>79</v>
      </c>
      <c r="F828" s="82" t="s">
        <v>5236</v>
      </c>
      <c r="G828" s="82" t="s">
        <v>459</v>
      </c>
      <c r="H828" s="83">
        <v>45180</v>
      </c>
      <c r="I828" s="82" t="s">
        <v>72</v>
      </c>
      <c r="J828" s="82" t="s">
        <v>23</v>
      </c>
      <c r="K828" s="82" t="s">
        <v>24</v>
      </c>
      <c r="L828" s="82" t="s">
        <v>7127</v>
      </c>
      <c r="M828" s="82" t="s">
        <v>5456</v>
      </c>
      <c r="N828" s="82" t="s">
        <v>6701</v>
      </c>
      <c r="O828" s="82" t="s">
        <v>7115</v>
      </c>
      <c r="P828" s="82" t="s">
        <v>7121</v>
      </c>
      <c r="Q828" s="82" t="s">
        <v>431</v>
      </c>
      <c r="R828" s="82" t="s">
        <v>5440</v>
      </c>
      <c r="S828" s="82" t="s">
        <v>27</v>
      </c>
      <c r="T828" s="82" t="s">
        <v>27</v>
      </c>
      <c r="U828" s="82" t="s">
        <v>27</v>
      </c>
      <c r="V828" s="82" t="s">
        <v>27</v>
      </c>
      <c r="W828" s="2" t="str">
        <f t="shared" si="62"/>
        <v>VNHANYDemurrage</v>
      </c>
    </row>
    <row r="829" spans="1:23" ht="15">
      <c r="A829" s="2" t="str">
        <f>+IF(B829="N","",IF(COUNTIF(B:B,B829)&gt;1,COUNTIF(B$3:B829,B829),""))</f>
        <v/>
      </c>
      <c r="B829" s="2" t="str">
        <f>+IF(F829="Detention",IF(G829&amp;E829='Import Demurrage Detention'!$G$2&amp;'Import Demurrage Detention'!$C$3,"Y","N"),IF(G829&amp;E829='Import Demurrage Detention'!$H$2&amp;'Import Demurrage Detention'!$C$3,"Y","N"))</f>
        <v>N</v>
      </c>
      <c r="C829" s="82" t="s">
        <v>455</v>
      </c>
      <c r="D829" s="82" t="s">
        <v>5394</v>
      </c>
      <c r="E829" s="82" t="s">
        <v>79</v>
      </c>
      <c r="F829" s="82" t="s">
        <v>5236</v>
      </c>
      <c r="G829" s="82" t="s">
        <v>459</v>
      </c>
      <c r="H829" s="83">
        <v>45180</v>
      </c>
      <c r="I829" s="82" t="s">
        <v>72</v>
      </c>
      <c r="J829" s="82" t="s">
        <v>23</v>
      </c>
      <c r="K829" s="82" t="s">
        <v>5244</v>
      </c>
      <c r="L829" s="82" t="s">
        <v>7127</v>
      </c>
      <c r="M829" s="82" t="s">
        <v>5456</v>
      </c>
      <c r="N829" s="82" t="s">
        <v>7121</v>
      </c>
      <c r="O829" s="82" t="s">
        <v>7115</v>
      </c>
      <c r="P829" s="82" t="s">
        <v>5393</v>
      </c>
      <c r="Q829" s="82" t="s">
        <v>431</v>
      </c>
      <c r="R829" s="82" t="s">
        <v>5442</v>
      </c>
      <c r="S829" s="82" t="s">
        <v>27</v>
      </c>
      <c r="T829" s="82" t="s">
        <v>27</v>
      </c>
      <c r="U829" s="82" t="s">
        <v>27</v>
      </c>
      <c r="V829" s="82" t="s">
        <v>27</v>
      </c>
      <c r="W829" s="2" t="str">
        <f t="shared" si="62"/>
        <v>VNHANYDemurrage</v>
      </c>
    </row>
    <row r="830" spans="1:23" ht="15">
      <c r="A830" s="2" t="str">
        <f>+IF(B830="N","",IF(COUNTIF(B:B,B830)&gt;1,COUNTIF(B$3:B830,B830),""))</f>
        <v/>
      </c>
      <c r="B830" s="2" t="str">
        <f>+IF(F830="Detention",IF(G830&amp;E830='Import Demurrage Detention'!$G$2&amp;'Import Demurrage Detention'!$C$3,"Y","N"),IF(G830&amp;E830='Import Demurrage Detention'!$H$2&amp;'Import Demurrage Detention'!$C$3,"Y","N"))</f>
        <v>N</v>
      </c>
      <c r="C830" s="82" t="s">
        <v>455</v>
      </c>
      <c r="D830" s="82" t="s">
        <v>5394</v>
      </c>
      <c r="E830" s="82" t="s">
        <v>79</v>
      </c>
      <c r="F830" s="82" t="s">
        <v>5236</v>
      </c>
      <c r="G830" s="82" t="s">
        <v>457</v>
      </c>
      <c r="H830" s="83">
        <v>45180</v>
      </c>
      <c r="I830" s="82" t="s">
        <v>72</v>
      </c>
      <c r="J830" s="82" t="s">
        <v>23</v>
      </c>
      <c r="K830" s="82" t="s">
        <v>24</v>
      </c>
      <c r="L830" s="82" t="s">
        <v>7127</v>
      </c>
      <c r="M830" s="82" t="s">
        <v>5456</v>
      </c>
      <c r="N830" s="82" t="s">
        <v>6701</v>
      </c>
      <c r="O830" s="82" t="s">
        <v>7115</v>
      </c>
      <c r="P830" s="82" t="s">
        <v>7121</v>
      </c>
      <c r="Q830" s="82" t="s">
        <v>431</v>
      </c>
      <c r="R830" s="82" t="s">
        <v>5440</v>
      </c>
      <c r="S830" s="82" t="s">
        <v>27</v>
      </c>
      <c r="T830" s="82" t="s">
        <v>27</v>
      </c>
      <c r="U830" s="82" t="s">
        <v>27</v>
      </c>
      <c r="V830" s="82" t="s">
        <v>27</v>
      </c>
      <c r="W830" s="2" t="str">
        <f t="shared" si="62"/>
        <v>VNHPHYDemurrage</v>
      </c>
    </row>
    <row r="831" spans="1:23" ht="15">
      <c r="A831" s="2" t="str">
        <f>+IF(B831="N","",IF(COUNTIF(B:B,B831)&gt;1,COUNTIF(B$3:B831,B831),""))</f>
        <v/>
      </c>
      <c r="B831" s="2" t="str">
        <f>+IF(F831="Detention",IF(G831&amp;E831='Import Demurrage Detention'!$G$2&amp;'Import Demurrage Detention'!$C$3,"Y","N"),IF(G831&amp;E831='Import Demurrage Detention'!$H$2&amp;'Import Demurrage Detention'!$C$3,"Y","N"))</f>
        <v>N</v>
      </c>
      <c r="C831" s="82" t="s">
        <v>455</v>
      </c>
      <c r="D831" s="82" t="s">
        <v>5394</v>
      </c>
      <c r="E831" s="82" t="s">
        <v>79</v>
      </c>
      <c r="F831" s="82" t="s">
        <v>5236</v>
      </c>
      <c r="G831" s="82" t="s">
        <v>457</v>
      </c>
      <c r="H831" s="83">
        <v>45180</v>
      </c>
      <c r="I831" s="82" t="s">
        <v>72</v>
      </c>
      <c r="J831" s="82" t="s">
        <v>23</v>
      </c>
      <c r="K831" s="82" t="s">
        <v>5244</v>
      </c>
      <c r="L831" s="82" t="s">
        <v>7127</v>
      </c>
      <c r="M831" s="82" t="s">
        <v>5456</v>
      </c>
      <c r="N831" s="82" t="s">
        <v>7121</v>
      </c>
      <c r="O831" s="82" t="s">
        <v>7115</v>
      </c>
      <c r="P831" s="82" t="s">
        <v>5393</v>
      </c>
      <c r="Q831" s="82" t="s">
        <v>431</v>
      </c>
      <c r="R831" s="82" t="s">
        <v>5442</v>
      </c>
      <c r="S831" s="82" t="s">
        <v>27</v>
      </c>
      <c r="T831" s="82" t="s">
        <v>27</v>
      </c>
      <c r="U831" s="82" t="s">
        <v>27</v>
      </c>
      <c r="V831" s="82" t="s">
        <v>27</v>
      </c>
      <c r="W831" s="2" t="str">
        <f t="shared" si="62"/>
        <v>VNHPHYDemurrage</v>
      </c>
    </row>
    <row r="832" spans="1:23" ht="15">
      <c r="A832" s="2" t="str">
        <f>+IF(B832="N","",IF(COUNTIF(B:B,B832)&gt;1,COUNTIF(B$3:B832,B832),""))</f>
        <v/>
      </c>
      <c r="B832" s="2" t="str">
        <f>+IF(F832="Detention",IF(G832&amp;E832='Import Demurrage Detention'!$G$2&amp;'Import Demurrage Detention'!$C$3,"Y","N"),IF(G832&amp;E832='Import Demurrage Detention'!$H$2&amp;'Import Demurrage Detention'!$C$3,"Y","N"))</f>
        <v>N</v>
      </c>
      <c r="C832" s="82" t="s">
        <v>455</v>
      </c>
      <c r="D832" s="82" t="s">
        <v>5394</v>
      </c>
      <c r="E832" s="82" t="s">
        <v>79</v>
      </c>
      <c r="F832" s="82" t="s">
        <v>5236</v>
      </c>
      <c r="G832" s="82" t="s">
        <v>4735</v>
      </c>
      <c r="H832" s="83">
        <v>45180</v>
      </c>
      <c r="I832" s="82" t="s">
        <v>72</v>
      </c>
      <c r="J832" s="82" t="s">
        <v>23</v>
      </c>
      <c r="K832" s="82" t="s">
        <v>24</v>
      </c>
      <c r="L832" s="82" t="s">
        <v>7127</v>
      </c>
      <c r="M832" s="82" t="s">
        <v>5456</v>
      </c>
      <c r="N832" s="82" t="s">
        <v>6701</v>
      </c>
      <c r="O832" s="82" t="s">
        <v>7115</v>
      </c>
      <c r="P832" s="82" t="s">
        <v>7121</v>
      </c>
      <c r="Q832" s="82" t="s">
        <v>431</v>
      </c>
      <c r="R832" s="82" t="s">
        <v>5440</v>
      </c>
      <c r="S832" s="82" t="s">
        <v>27</v>
      </c>
      <c r="T832" s="82" t="s">
        <v>27</v>
      </c>
      <c r="U832" s="82" t="s">
        <v>27</v>
      </c>
      <c r="V832" s="82" t="s">
        <v>27</v>
      </c>
      <c r="W832" s="2" t="str">
        <f t="shared" si="62"/>
        <v>VNQNNYDemurrage</v>
      </c>
    </row>
    <row r="833" spans="1:23" ht="15">
      <c r="A833" s="2" t="str">
        <f>+IF(B833="N","",IF(COUNTIF(B:B,B833)&gt;1,COUNTIF(B$3:B833,B833),""))</f>
        <v/>
      </c>
      <c r="B833" s="2" t="str">
        <f>+IF(F833="Detention",IF(G833&amp;E833='Import Demurrage Detention'!$G$2&amp;'Import Demurrage Detention'!$C$3,"Y","N"),IF(G833&amp;E833='Import Demurrage Detention'!$H$2&amp;'Import Demurrage Detention'!$C$3,"Y","N"))</f>
        <v>N</v>
      </c>
      <c r="C833" s="82" t="s">
        <v>455</v>
      </c>
      <c r="D833" s="82" t="s">
        <v>5394</v>
      </c>
      <c r="E833" s="82" t="s">
        <v>79</v>
      </c>
      <c r="F833" s="82" t="s">
        <v>5236</v>
      </c>
      <c r="G833" s="82" t="s">
        <v>4735</v>
      </c>
      <c r="H833" s="83">
        <v>45180</v>
      </c>
      <c r="I833" s="82" t="s">
        <v>72</v>
      </c>
      <c r="J833" s="82" t="s">
        <v>23</v>
      </c>
      <c r="K833" s="82" t="s">
        <v>5244</v>
      </c>
      <c r="L833" s="82" t="s">
        <v>7127</v>
      </c>
      <c r="M833" s="82" t="s">
        <v>5456</v>
      </c>
      <c r="N833" s="82" t="s">
        <v>7121</v>
      </c>
      <c r="O833" s="82" t="s">
        <v>7115</v>
      </c>
      <c r="P833" s="82" t="s">
        <v>5393</v>
      </c>
      <c r="Q833" s="82" t="s">
        <v>431</v>
      </c>
      <c r="R833" s="82" t="s">
        <v>5442</v>
      </c>
      <c r="S833" s="82" t="s">
        <v>27</v>
      </c>
      <c r="T833" s="82" t="s">
        <v>27</v>
      </c>
      <c r="U833" s="82" t="s">
        <v>27</v>
      </c>
      <c r="V833" s="82" t="s">
        <v>27</v>
      </c>
      <c r="W833" s="2" t="str">
        <f t="shared" si="62"/>
        <v>VNQNNYDemurrage</v>
      </c>
    </row>
    <row r="834" spans="1:23" ht="15">
      <c r="A834" s="2" t="str">
        <f>+IF(B834="N","",IF(COUNTIF(B:B,B834)&gt;1,COUNTIF(B$3:B834,B834),""))</f>
        <v/>
      </c>
      <c r="B834" s="2" t="str">
        <f>+IF(F834="Detention",IF(G834&amp;E834='Import Demurrage Detention'!$G$2&amp;'Import Demurrage Detention'!$C$3,"Y","N"),IF(G834&amp;E834='Import Demurrage Detention'!$H$2&amp;'Import Demurrage Detention'!$C$3,"Y","N"))</f>
        <v>N</v>
      </c>
      <c r="C834" s="82" t="s">
        <v>455</v>
      </c>
      <c r="D834" s="82" t="s">
        <v>5394</v>
      </c>
      <c r="E834" s="82" t="s">
        <v>79</v>
      </c>
      <c r="F834" s="82" t="s">
        <v>5236</v>
      </c>
      <c r="G834" s="82" t="s">
        <v>458</v>
      </c>
      <c r="H834" s="83">
        <v>45180</v>
      </c>
      <c r="I834" s="82" t="s">
        <v>72</v>
      </c>
      <c r="J834" s="82" t="s">
        <v>23</v>
      </c>
      <c r="K834" s="82" t="s">
        <v>24</v>
      </c>
      <c r="L834" s="82" t="s">
        <v>7127</v>
      </c>
      <c r="M834" s="82" t="s">
        <v>5456</v>
      </c>
      <c r="N834" s="82" t="s">
        <v>6701</v>
      </c>
      <c r="O834" s="82" t="s">
        <v>7115</v>
      </c>
      <c r="P834" s="82" t="s">
        <v>7121</v>
      </c>
      <c r="Q834" s="82" t="s">
        <v>431</v>
      </c>
      <c r="R834" s="82" t="s">
        <v>5440</v>
      </c>
      <c r="S834" s="82" t="s">
        <v>27</v>
      </c>
      <c r="T834" s="82" t="s">
        <v>27</v>
      </c>
      <c r="U834" s="82" t="s">
        <v>27</v>
      </c>
      <c r="V834" s="82" t="s">
        <v>27</v>
      </c>
      <c r="W834" s="2" t="str">
        <f t="shared" si="62"/>
        <v>VNSGNYDemurrage</v>
      </c>
    </row>
    <row r="835" spans="1:23" ht="15">
      <c r="A835" s="2" t="str">
        <f>+IF(B835="N","",IF(COUNTIF(B:B,B835)&gt;1,COUNTIF(B$3:B835,B835),""))</f>
        <v/>
      </c>
      <c r="B835" s="2" t="str">
        <f>+IF(F835="Detention",IF(G835&amp;E835='Import Demurrage Detention'!$G$2&amp;'Import Demurrage Detention'!$C$3,"Y","N"),IF(G835&amp;E835='Import Demurrage Detention'!$H$2&amp;'Import Demurrage Detention'!$C$3,"Y","N"))</f>
        <v>N</v>
      </c>
      <c r="C835" s="82" t="s">
        <v>455</v>
      </c>
      <c r="D835" s="82" t="s">
        <v>5394</v>
      </c>
      <c r="E835" s="82" t="s">
        <v>79</v>
      </c>
      <c r="F835" s="82" t="s">
        <v>5236</v>
      </c>
      <c r="G835" s="82" t="s">
        <v>458</v>
      </c>
      <c r="H835" s="83">
        <v>45180</v>
      </c>
      <c r="I835" s="82" t="s">
        <v>72</v>
      </c>
      <c r="J835" s="82" t="s">
        <v>23</v>
      </c>
      <c r="K835" s="82" t="s">
        <v>5244</v>
      </c>
      <c r="L835" s="82" t="s">
        <v>7127</v>
      </c>
      <c r="M835" s="82" t="s">
        <v>5456</v>
      </c>
      <c r="N835" s="82" t="s">
        <v>7121</v>
      </c>
      <c r="O835" s="82" t="s">
        <v>7115</v>
      </c>
      <c r="P835" s="82" t="s">
        <v>5393</v>
      </c>
      <c r="Q835" s="82" t="s">
        <v>431</v>
      </c>
      <c r="R835" s="82" t="s">
        <v>5442</v>
      </c>
      <c r="S835" s="82" t="s">
        <v>27</v>
      </c>
      <c r="T835" s="82" t="s">
        <v>27</v>
      </c>
      <c r="U835" s="82" t="s">
        <v>27</v>
      </c>
      <c r="V835" s="82" t="s">
        <v>27</v>
      </c>
      <c r="W835" s="2" t="str">
        <f t="shared" si="62"/>
        <v>VNSGNYDemurrage</v>
      </c>
    </row>
    <row r="836" spans="1:23" ht="15">
      <c r="A836" s="2" t="str">
        <f>+IF(B836="N","",IF(COUNTIF(B:B,B836)&gt;1,COUNTIF(B$3:B836,B836),""))</f>
        <v/>
      </c>
      <c r="B836" s="2" t="str">
        <f>+IF(F836="Detention",IF(G836&amp;E836='Import Demurrage Detention'!$G$2&amp;'Import Demurrage Detention'!$C$3,"Y","N"),IF(G836&amp;E836='Import Demurrage Detention'!$H$2&amp;'Import Demurrage Detention'!$C$3,"Y","N"))</f>
        <v>N</v>
      </c>
      <c r="C836" s="82" t="s">
        <v>455</v>
      </c>
      <c r="D836" s="82" t="s">
        <v>5394</v>
      </c>
      <c r="E836" s="82" t="s">
        <v>79</v>
      </c>
      <c r="F836" s="82" t="s">
        <v>5236</v>
      </c>
      <c r="G836" s="82" t="s">
        <v>456</v>
      </c>
      <c r="H836" s="83">
        <v>45180</v>
      </c>
      <c r="I836" s="82" t="s">
        <v>72</v>
      </c>
      <c r="J836" s="82" t="s">
        <v>23</v>
      </c>
      <c r="K836" s="82" t="s">
        <v>24</v>
      </c>
      <c r="L836" s="82" t="s">
        <v>7128</v>
      </c>
      <c r="M836" s="82" t="s">
        <v>5456</v>
      </c>
      <c r="N836" s="82" t="s">
        <v>6701</v>
      </c>
      <c r="O836" s="82" t="s">
        <v>7115</v>
      </c>
      <c r="P836" s="82" t="s">
        <v>7121</v>
      </c>
      <c r="Q836" s="82" t="s">
        <v>431</v>
      </c>
      <c r="R836" s="82" t="s">
        <v>5440</v>
      </c>
      <c r="S836" s="82" t="s">
        <v>27</v>
      </c>
      <c r="T836" s="82" t="s">
        <v>27</v>
      </c>
      <c r="U836" s="82" t="s">
        <v>27</v>
      </c>
      <c r="V836" s="82" t="s">
        <v>27</v>
      </c>
      <c r="W836" s="2" t="str">
        <f t="shared" si="62"/>
        <v>VNDANYDemurrage</v>
      </c>
    </row>
    <row r="837" spans="1:23" ht="15">
      <c r="A837" s="2" t="str">
        <f>+IF(B837="N","",IF(COUNTIF(B:B,B837)&gt;1,COUNTIF(B$3:B837,B837),""))</f>
        <v/>
      </c>
      <c r="B837" s="2" t="str">
        <f>+IF(F837="Detention",IF(G837&amp;E837='Import Demurrage Detention'!$G$2&amp;'Import Demurrage Detention'!$C$3,"Y","N"),IF(G837&amp;E837='Import Demurrage Detention'!$H$2&amp;'Import Demurrage Detention'!$C$3,"Y","N"))</f>
        <v>N</v>
      </c>
      <c r="C837" s="82" t="s">
        <v>455</v>
      </c>
      <c r="D837" s="82" t="s">
        <v>5394</v>
      </c>
      <c r="E837" s="82" t="s">
        <v>79</v>
      </c>
      <c r="F837" s="82" t="s">
        <v>5236</v>
      </c>
      <c r="G837" s="82" t="s">
        <v>456</v>
      </c>
      <c r="H837" s="83">
        <v>45180</v>
      </c>
      <c r="I837" s="82" t="s">
        <v>72</v>
      </c>
      <c r="J837" s="82" t="s">
        <v>23</v>
      </c>
      <c r="K837" s="82" t="s">
        <v>5244</v>
      </c>
      <c r="L837" s="82" t="s">
        <v>7128</v>
      </c>
      <c r="M837" s="82" t="s">
        <v>5456</v>
      </c>
      <c r="N837" s="82" t="s">
        <v>7121</v>
      </c>
      <c r="O837" s="82" t="s">
        <v>7115</v>
      </c>
      <c r="P837" s="82" t="s">
        <v>5393</v>
      </c>
      <c r="Q837" s="82" t="s">
        <v>431</v>
      </c>
      <c r="R837" s="82" t="s">
        <v>5442</v>
      </c>
      <c r="S837" s="82" t="s">
        <v>27</v>
      </c>
      <c r="T837" s="82" t="s">
        <v>27</v>
      </c>
      <c r="U837" s="82" t="s">
        <v>27</v>
      </c>
      <c r="V837" s="82" t="s">
        <v>27</v>
      </c>
      <c r="W837" s="2" t="str">
        <f t="shared" si="62"/>
        <v>VNDANYDemurrage</v>
      </c>
    </row>
    <row r="838" spans="1:23" ht="15">
      <c r="A838" s="2" t="str">
        <f>+IF(B838="N","",IF(COUNTIF(B:B,B838)&gt;1,COUNTIF(B$3:B838,B838),""))</f>
        <v/>
      </c>
      <c r="B838" s="2" t="str">
        <f>+IF(F838="Detention",IF(G838&amp;E838='Import Demurrage Detention'!$G$2&amp;'Import Demurrage Detention'!$C$3,"Y","N"),IF(G838&amp;E838='Import Demurrage Detention'!$H$2&amp;'Import Demurrage Detention'!$C$3,"Y","N"))</f>
        <v>N</v>
      </c>
      <c r="C838" s="82" t="s">
        <v>455</v>
      </c>
      <c r="D838" s="82" t="s">
        <v>5394</v>
      </c>
      <c r="E838" s="82" t="s">
        <v>79</v>
      </c>
      <c r="F838" s="82" t="s">
        <v>5236</v>
      </c>
      <c r="G838" s="82" t="s">
        <v>459</v>
      </c>
      <c r="H838" s="83">
        <v>45180</v>
      </c>
      <c r="I838" s="82" t="s">
        <v>72</v>
      </c>
      <c r="J838" s="82" t="s">
        <v>23</v>
      </c>
      <c r="K838" s="82" t="s">
        <v>24</v>
      </c>
      <c r="L838" s="82" t="s">
        <v>7128</v>
      </c>
      <c r="M838" s="82" t="s">
        <v>5456</v>
      </c>
      <c r="N838" s="82" t="s">
        <v>6701</v>
      </c>
      <c r="O838" s="82" t="s">
        <v>7115</v>
      </c>
      <c r="P838" s="82" t="s">
        <v>7121</v>
      </c>
      <c r="Q838" s="82" t="s">
        <v>431</v>
      </c>
      <c r="R838" s="82" t="s">
        <v>5440</v>
      </c>
      <c r="S838" s="82" t="s">
        <v>27</v>
      </c>
      <c r="T838" s="82" t="s">
        <v>27</v>
      </c>
      <c r="U838" s="82" t="s">
        <v>27</v>
      </c>
      <c r="V838" s="82" t="s">
        <v>27</v>
      </c>
      <c r="W838" s="2" t="str">
        <f t="shared" si="62"/>
        <v>VNHANYDemurrage</v>
      </c>
    </row>
    <row r="839" spans="1:23" ht="15">
      <c r="A839" s="2" t="str">
        <f>+IF(B839="N","",IF(COUNTIF(B:B,B839)&gt;1,COUNTIF(B$3:B839,B839),""))</f>
        <v/>
      </c>
      <c r="B839" s="2" t="str">
        <f>+IF(F839="Detention",IF(G839&amp;E839='Import Demurrage Detention'!$G$2&amp;'Import Demurrage Detention'!$C$3,"Y","N"),IF(G839&amp;E839='Import Demurrage Detention'!$H$2&amp;'Import Demurrage Detention'!$C$3,"Y","N"))</f>
        <v>N</v>
      </c>
      <c r="C839" s="82" t="s">
        <v>455</v>
      </c>
      <c r="D839" s="82" t="s">
        <v>5394</v>
      </c>
      <c r="E839" s="82" t="s">
        <v>79</v>
      </c>
      <c r="F839" s="82" t="s">
        <v>5236</v>
      </c>
      <c r="G839" s="82" t="s">
        <v>459</v>
      </c>
      <c r="H839" s="83">
        <v>45180</v>
      </c>
      <c r="I839" s="82" t="s">
        <v>72</v>
      </c>
      <c r="J839" s="82" t="s">
        <v>23</v>
      </c>
      <c r="K839" s="82" t="s">
        <v>5244</v>
      </c>
      <c r="L839" s="82" t="s">
        <v>7128</v>
      </c>
      <c r="M839" s="82" t="s">
        <v>5456</v>
      </c>
      <c r="N839" s="82" t="s">
        <v>7121</v>
      </c>
      <c r="O839" s="82" t="s">
        <v>7115</v>
      </c>
      <c r="P839" s="82" t="s">
        <v>5393</v>
      </c>
      <c r="Q839" s="82" t="s">
        <v>431</v>
      </c>
      <c r="R839" s="82" t="s">
        <v>5442</v>
      </c>
      <c r="S839" s="82" t="s">
        <v>27</v>
      </c>
      <c r="T839" s="82" t="s">
        <v>27</v>
      </c>
      <c r="U839" s="82" t="s">
        <v>27</v>
      </c>
      <c r="V839" s="82" t="s">
        <v>27</v>
      </c>
      <c r="W839" s="2" t="str">
        <f t="shared" si="62"/>
        <v>VNHANYDemurrage</v>
      </c>
    </row>
    <row r="840" spans="1:23" ht="15">
      <c r="A840" s="2" t="str">
        <f>+IF(B840="N","",IF(COUNTIF(B:B,B840)&gt;1,COUNTIF(B$3:B840,B840),""))</f>
        <v/>
      </c>
      <c r="B840" s="2" t="str">
        <f>+IF(F840="Detention",IF(G840&amp;E840='Import Demurrage Detention'!$G$2&amp;'Import Demurrage Detention'!$C$3,"Y","N"),IF(G840&amp;E840='Import Demurrage Detention'!$H$2&amp;'Import Demurrage Detention'!$C$3,"Y","N"))</f>
        <v>N</v>
      </c>
      <c r="C840" s="82" t="s">
        <v>455</v>
      </c>
      <c r="D840" s="82" t="s">
        <v>5394</v>
      </c>
      <c r="E840" s="82" t="s">
        <v>79</v>
      </c>
      <c r="F840" s="82" t="s">
        <v>5236</v>
      </c>
      <c r="G840" s="82" t="s">
        <v>457</v>
      </c>
      <c r="H840" s="83">
        <v>45180</v>
      </c>
      <c r="I840" s="82" t="s">
        <v>72</v>
      </c>
      <c r="J840" s="82" t="s">
        <v>23</v>
      </c>
      <c r="K840" s="82" t="s">
        <v>24</v>
      </c>
      <c r="L840" s="82" t="s">
        <v>7128</v>
      </c>
      <c r="M840" s="82" t="s">
        <v>5456</v>
      </c>
      <c r="N840" s="82" t="s">
        <v>6701</v>
      </c>
      <c r="O840" s="82" t="s">
        <v>7115</v>
      </c>
      <c r="P840" s="82" t="s">
        <v>7121</v>
      </c>
      <c r="Q840" s="82" t="s">
        <v>431</v>
      </c>
      <c r="R840" s="82" t="s">
        <v>5440</v>
      </c>
      <c r="S840" s="82" t="s">
        <v>27</v>
      </c>
      <c r="T840" s="82" t="s">
        <v>27</v>
      </c>
      <c r="U840" s="82" t="s">
        <v>27</v>
      </c>
      <c r="V840" s="82" t="s">
        <v>27</v>
      </c>
      <c r="W840" s="2" t="str">
        <f t="shared" si="62"/>
        <v>VNHPHYDemurrage</v>
      </c>
    </row>
    <row r="841" spans="1:23" ht="15">
      <c r="A841" s="2" t="str">
        <f>+IF(B841="N","",IF(COUNTIF(B:B,B841)&gt;1,COUNTIF(B$3:B841,B841),""))</f>
        <v/>
      </c>
      <c r="B841" s="2" t="str">
        <f>+IF(F841="Detention",IF(G841&amp;E841='Import Demurrage Detention'!$G$2&amp;'Import Demurrage Detention'!$C$3,"Y","N"),IF(G841&amp;E841='Import Demurrage Detention'!$H$2&amp;'Import Demurrage Detention'!$C$3,"Y","N"))</f>
        <v>N</v>
      </c>
      <c r="C841" s="82" t="s">
        <v>455</v>
      </c>
      <c r="D841" s="82" t="s">
        <v>5394</v>
      </c>
      <c r="E841" s="82" t="s">
        <v>79</v>
      </c>
      <c r="F841" s="82" t="s">
        <v>5236</v>
      </c>
      <c r="G841" s="82" t="s">
        <v>457</v>
      </c>
      <c r="H841" s="83">
        <v>45180</v>
      </c>
      <c r="I841" s="82" t="s">
        <v>72</v>
      </c>
      <c r="J841" s="82" t="s">
        <v>23</v>
      </c>
      <c r="K841" s="82" t="s">
        <v>5244</v>
      </c>
      <c r="L841" s="82" t="s">
        <v>7128</v>
      </c>
      <c r="M841" s="82" t="s">
        <v>5456</v>
      </c>
      <c r="N841" s="82" t="s">
        <v>7121</v>
      </c>
      <c r="O841" s="82" t="s">
        <v>7115</v>
      </c>
      <c r="P841" s="82" t="s">
        <v>5393</v>
      </c>
      <c r="Q841" s="82" t="s">
        <v>431</v>
      </c>
      <c r="R841" s="82" t="s">
        <v>5442</v>
      </c>
      <c r="S841" s="82" t="s">
        <v>27</v>
      </c>
      <c r="T841" s="82" t="s">
        <v>27</v>
      </c>
      <c r="U841" s="82" t="s">
        <v>27</v>
      </c>
      <c r="V841" s="82" t="s">
        <v>27</v>
      </c>
      <c r="W841" s="2" t="str">
        <f t="shared" si="62"/>
        <v>VNHPHYDemurrage</v>
      </c>
    </row>
    <row r="842" spans="1:23" ht="15">
      <c r="A842" s="2" t="str">
        <f>+IF(B842="N","",IF(COUNTIF(B:B,B842)&gt;1,COUNTIF(B$3:B842,B842),""))</f>
        <v/>
      </c>
      <c r="B842" s="2" t="str">
        <f>+IF(F842="Detention",IF(G842&amp;E842='Import Demurrage Detention'!$G$2&amp;'Import Demurrage Detention'!$C$3,"Y","N"),IF(G842&amp;E842='Import Demurrage Detention'!$H$2&amp;'Import Demurrage Detention'!$C$3,"Y","N"))</f>
        <v>N</v>
      </c>
      <c r="C842" s="82" t="s">
        <v>455</v>
      </c>
      <c r="D842" s="82" t="s">
        <v>5394</v>
      </c>
      <c r="E842" s="82" t="s">
        <v>79</v>
      </c>
      <c r="F842" s="82" t="s">
        <v>5236</v>
      </c>
      <c r="G842" s="82" t="s">
        <v>4735</v>
      </c>
      <c r="H842" s="83">
        <v>45180</v>
      </c>
      <c r="I842" s="82" t="s">
        <v>72</v>
      </c>
      <c r="J842" s="82" t="s">
        <v>23</v>
      </c>
      <c r="K842" s="82" t="s">
        <v>24</v>
      </c>
      <c r="L842" s="82" t="s">
        <v>7128</v>
      </c>
      <c r="M842" s="82" t="s">
        <v>5456</v>
      </c>
      <c r="N842" s="82" t="s">
        <v>6701</v>
      </c>
      <c r="O842" s="82" t="s">
        <v>7115</v>
      </c>
      <c r="P842" s="82" t="s">
        <v>7121</v>
      </c>
      <c r="Q842" s="82" t="s">
        <v>431</v>
      </c>
      <c r="R842" s="82" t="s">
        <v>5440</v>
      </c>
      <c r="S842" s="82" t="s">
        <v>27</v>
      </c>
      <c r="T842" s="82" t="s">
        <v>27</v>
      </c>
      <c r="U842" s="82" t="s">
        <v>27</v>
      </c>
      <c r="V842" s="82" t="s">
        <v>27</v>
      </c>
      <c r="W842" s="2" t="str">
        <f t="shared" si="62"/>
        <v>VNQNNYDemurrage</v>
      </c>
    </row>
    <row r="843" spans="1:23" ht="15">
      <c r="A843" s="2" t="str">
        <f>+IF(B843="N","",IF(COUNTIF(B:B,B843)&gt;1,COUNTIF(B$3:B843,B843),""))</f>
        <v/>
      </c>
      <c r="B843" s="2" t="str">
        <f>+IF(F843="Detention",IF(G843&amp;E843='Import Demurrage Detention'!$G$2&amp;'Import Demurrage Detention'!$C$3,"Y","N"),IF(G843&amp;E843='Import Demurrage Detention'!$H$2&amp;'Import Demurrage Detention'!$C$3,"Y","N"))</f>
        <v>N</v>
      </c>
      <c r="C843" s="82" t="s">
        <v>455</v>
      </c>
      <c r="D843" s="82" t="s">
        <v>5394</v>
      </c>
      <c r="E843" s="82" t="s">
        <v>79</v>
      </c>
      <c r="F843" s="82" t="s">
        <v>5236</v>
      </c>
      <c r="G843" s="82" t="s">
        <v>4735</v>
      </c>
      <c r="H843" s="83">
        <v>45180</v>
      </c>
      <c r="I843" s="82" t="s">
        <v>72</v>
      </c>
      <c r="J843" s="82" t="s">
        <v>23</v>
      </c>
      <c r="K843" s="82" t="s">
        <v>5244</v>
      </c>
      <c r="L843" s="82" t="s">
        <v>7128</v>
      </c>
      <c r="M843" s="82" t="s">
        <v>5456</v>
      </c>
      <c r="N843" s="82" t="s">
        <v>7121</v>
      </c>
      <c r="O843" s="82" t="s">
        <v>7115</v>
      </c>
      <c r="P843" s="82" t="s">
        <v>5393</v>
      </c>
      <c r="Q843" s="82" t="s">
        <v>431</v>
      </c>
      <c r="R843" s="82" t="s">
        <v>5442</v>
      </c>
      <c r="S843" s="82" t="s">
        <v>27</v>
      </c>
      <c r="T843" s="82" t="s">
        <v>27</v>
      </c>
      <c r="U843" s="82" t="s">
        <v>27</v>
      </c>
      <c r="V843" s="82" t="s">
        <v>27</v>
      </c>
      <c r="W843" s="2" t="str">
        <f t="shared" si="62"/>
        <v>VNQNNYDemurrage</v>
      </c>
    </row>
    <row r="844" spans="1:23" ht="15">
      <c r="A844" s="2" t="str">
        <f>+IF(B844="N","",IF(COUNTIF(B:B,B844)&gt;1,COUNTIF(B$3:B844,B844),""))</f>
        <v/>
      </c>
      <c r="B844" s="2" t="str">
        <f>+IF(F844="Detention",IF(G844&amp;E844='Import Demurrage Detention'!$G$2&amp;'Import Demurrage Detention'!$C$3,"Y","N"),IF(G844&amp;E844='Import Demurrage Detention'!$H$2&amp;'Import Demurrage Detention'!$C$3,"Y","N"))</f>
        <v>N</v>
      </c>
      <c r="C844" s="82" t="s">
        <v>455</v>
      </c>
      <c r="D844" s="82" t="s">
        <v>5394</v>
      </c>
      <c r="E844" s="82" t="s">
        <v>79</v>
      </c>
      <c r="F844" s="82" t="s">
        <v>5236</v>
      </c>
      <c r="G844" s="82" t="s">
        <v>458</v>
      </c>
      <c r="H844" s="83">
        <v>45180</v>
      </c>
      <c r="I844" s="82" t="s">
        <v>72</v>
      </c>
      <c r="J844" s="82" t="s">
        <v>23</v>
      </c>
      <c r="K844" s="82" t="s">
        <v>24</v>
      </c>
      <c r="L844" s="82" t="s">
        <v>7128</v>
      </c>
      <c r="M844" s="82" t="s">
        <v>5456</v>
      </c>
      <c r="N844" s="82" t="s">
        <v>6701</v>
      </c>
      <c r="O844" s="82" t="s">
        <v>7115</v>
      </c>
      <c r="P844" s="82" t="s">
        <v>7121</v>
      </c>
      <c r="Q844" s="82" t="s">
        <v>431</v>
      </c>
      <c r="R844" s="82" t="s">
        <v>5440</v>
      </c>
      <c r="S844" s="82" t="s">
        <v>27</v>
      </c>
      <c r="T844" s="82" t="s">
        <v>27</v>
      </c>
      <c r="U844" s="82" t="s">
        <v>27</v>
      </c>
      <c r="V844" s="82" t="s">
        <v>27</v>
      </c>
      <c r="W844" s="2" t="str">
        <f t="shared" si="62"/>
        <v>VNSGNYDemurrage</v>
      </c>
    </row>
    <row r="845" spans="1:23" ht="15">
      <c r="A845" s="2" t="str">
        <f>+IF(B845="N","",IF(COUNTIF(B:B,B845)&gt;1,COUNTIF(B$3:B845,B845),""))</f>
        <v/>
      </c>
      <c r="B845" s="2" t="str">
        <f>+IF(F845="Detention",IF(G845&amp;E845='Import Demurrage Detention'!$G$2&amp;'Import Demurrage Detention'!$C$3,"Y","N"),IF(G845&amp;E845='Import Demurrage Detention'!$H$2&amp;'Import Demurrage Detention'!$C$3,"Y","N"))</f>
        <v>N</v>
      </c>
      <c r="C845" s="82" t="s">
        <v>455</v>
      </c>
      <c r="D845" s="82" t="s">
        <v>5394</v>
      </c>
      <c r="E845" s="82" t="s">
        <v>79</v>
      </c>
      <c r="F845" s="82" t="s">
        <v>5236</v>
      </c>
      <c r="G845" s="82" t="s">
        <v>458</v>
      </c>
      <c r="H845" s="83">
        <v>45180</v>
      </c>
      <c r="I845" s="82" t="s">
        <v>72</v>
      </c>
      <c r="J845" s="82" t="s">
        <v>23</v>
      </c>
      <c r="K845" s="82" t="s">
        <v>5244</v>
      </c>
      <c r="L845" s="82" t="s">
        <v>7128</v>
      </c>
      <c r="M845" s="82" t="s">
        <v>5456</v>
      </c>
      <c r="N845" s="82" t="s">
        <v>7121</v>
      </c>
      <c r="O845" s="82" t="s">
        <v>7115</v>
      </c>
      <c r="P845" s="82" t="s">
        <v>5393</v>
      </c>
      <c r="Q845" s="82" t="s">
        <v>431</v>
      </c>
      <c r="R845" s="82" t="s">
        <v>5442</v>
      </c>
      <c r="S845" s="82" t="s">
        <v>27</v>
      </c>
      <c r="T845" s="82" t="s">
        <v>27</v>
      </c>
      <c r="U845" s="82" t="s">
        <v>27</v>
      </c>
      <c r="V845" s="82" t="s">
        <v>27</v>
      </c>
      <c r="W845" s="2" t="str">
        <f t="shared" si="62"/>
        <v>VNSGNYDemurrage</v>
      </c>
    </row>
    <row r="846" spans="1:23" ht="15">
      <c r="A846" s="2" t="str">
        <f>+IF(B846="N","",IF(COUNTIF(B:B,B846)&gt;1,COUNTIF(B$3:B846,B846),""))</f>
        <v/>
      </c>
      <c r="B846" s="2" t="str">
        <f>+IF(F846="Detention",IF(G846&amp;E846='Import Demurrage Detention'!$G$2&amp;'Import Demurrage Detention'!$C$3,"Y","N"),IF(G846&amp;E846='Import Demurrage Detention'!$H$2&amp;'Import Demurrage Detention'!$C$3,"Y","N"))</f>
        <v>N</v>
      </c>
      <c r="C846" s="82" t="s">
        <v>455</v>
      </c>
      <c r="D846" s="82" t="s">
        <v>5394</v>
      </c>
      <c r="E846" s="82" t="s">
        <v>79</v>
      </c>
      <c r="F846" s="82" t="s">
        <v>5236</v>
      </c>
      <c r="G846" s="82" t="s">
        <v>456</v>
      </c>
      <c r="H846" s="83">
        <v>45180</v>
      </c>
      <c r="I846" s="82" t="s">
        <v>72</v>
      </c>
      <c r="J846" s="82" t="s">
        <v>23</v>
      </c>
      <c r="K846" s="82" t="s">
        <v>24</v>
      </c>
      <c r="L846" s="82" t="s">
        <v>7129</v>
      </c>
      <c r="M846" s="82" t="s">
        <v>5456</v>
      </c>
      <c r="N846" s="82" t="s">
        <v>6701</v>
      </c>
      <c r="O846" s="82" t="s">
        <v>7115</v>
      </c>
      <c r="P846" s="82" t="s">
        <v>7121</v>
      </c>
      <c r="Q846" s="82" t="s">
        <v>431</v>
      </c>
      <c r="R846" s="82" t="s">
        <v>5440</v>
      </c>
      <c r="S846" s="82" t="s">
        <v>27</v>
      </c>
      <c r="T846" s="82" t="s">
        <v>27</v>
      </c>
      <c r="U846" s="82" t="s">
        <v>27</v>
      </c>
      <c r="V846" s="82" t="s">
        <v>27</v>
      </c>
      <c r="W846" s="2" t="str">
        <f t="shared" si="62"/>
        <v>VNDANYDemurrage</v>
      </c>
    </row>
    <row r="847" spans="1:23" ht="15">
      <c r="A847" s="2" t="str">
        <f>+IF(B847="N","",IF(COUNTIF(B:B,B847)&gt;1,COUNTIF(B$3:B847,B847),""))</f>
        <v/>
      </c>
      <c r="B847" s="2" t="str">
        <f>+IF(F847="Detention",IF(G847&amp;E847='Import Demurrage Detention'!$G$2&amp;'Import Demurrage Detention'!$C$3,"Y","N"),IF(G847&amp;E847='Import Demurrage Detention'!$H$2&amp;'Import Demurrage Detention'!$C$3,"Y","N"))</f>
        <v>N</v>
      </c>
      <c r="C847" s="82" t="s">
        <v>455</v>
      </c>
      <c r="D847" s="82" t="s">
        <v>5394</v>
      </c>
      <c r="E847" s="82" t="s">
        <v>79</v>
      </c>
      <c r="F847" s="82" t="s">
        <v>5236</v>
      </c>
      <c r="G847" s="82" t="s">
        <v>456</v>
      </c>
      <c r="H847" s="83">
        <v>45180</v>
      </c>
      <c r="I847" s="82" t="s">
        <v>72</v>
      </c>
      <c r="J847" s="82" t="s">
        <v>23</v>
      </c>
      <c r="K847" s="82" t="s">
        <v>5244</v>
      </c>
      <c r="L847" s="82" t="s">
        <v>7129</v>
      </c>
      <c r="M847" s="82" t="s">
        <v>5456</v>
      </c>
      <c r="N847" s="82" t="s">
        <v>7121</v>
      </c>
      <c r="O847" s="82" t="s">
        <v>7115</v>
      </c>
      <c r="P847" s="82" t="s">
        <v>5393</v>
      </c>
      <c r="Q847" s="82" t="s">
        <v>431</v>
      </c>
      <c r="R847" s="82" t="s">
        <v>5442</v>
      </c>
      <c r="S847" s="82" t="s">
        <v>27</v>
      </c>
      <c r="T847" s="82" t="s">
        <v>27</v>
      </c>
      <c r="U847" s="82" t="s">
        <v>27</v>
      </c>
      <c r="V847" s="82" t="s">
        <v>27</v>
      </c>
      <c r="W847" s="2" t="str">
        <f t="shared" si="62"/>
        <v>VNDANYDemurrage</v>
      </c>
    </row>
    <row r="848" spans="1:23" ht="15">
      <c r="A848" s="2" t="str">
        <f>+IF(B848="N","",IF(COUNTIF(B:B,B848)&gt;1,COUNTIF(B$3:B848,B848),""))</f>
        <v/>
      </c>
      <c r="B848" s="2" t="str">
        <f>+IF(F848="Detention",IF(G848&amp;E848='Import Demurrage Detention'!$G$2&amp;'Import Demurrage Detention'!$C$3,"Y","N"),IF(G848&amp;E848='Import Demurrage Detention'!$H$2&amp;'Import Demurrage Detention'!$C$3,"Y","N"))</f>
        <v>N</v>
      </c>
      <c r="C848" s="82" t="s">
        <v>455</v>
      </c>
      <c r="D848" s="82" t="s">
        <v>5394</v>
      </c>
      <c r="E848" s="82" t="s">
        <v>79</v>
      </c>
      <c r="F848" s="82" t="s">
        <v>5236</v>
      </c>
      <c r="G848" s="82" t="s">
        <v>459</v>
      </c>
      <c r="H848" s="83">
        <v>45180</v>
      </c>
      <c r="I848" s="82" t="s">
        <v>72</v>
      </c>
      <c r="J848" s="82" t="s">
        <v>23</v>
      </c>
      <c r="K848" s="82" t="s">
        <v>24</v>
      </c>
      <c r="L848" s="82" t="s">
        <v>7129</v>
      </c>
      <c r="M848" s="82" t="s">
        <v>5456</v>
      </c>
      <c r="N848" s="82" t="s">
        <v>6701</v>
      </c>
      <c r="O848" s="82" t="s">
        <v>7115</v>
      </c>
      <c r="P848" s="82" t="s">
        <v>7121</v>
      </c>
      <c r="Q848" s="82" t="s">
        <v>431</v>
      </c>
      <c r="R848" s="82" t="s">
        <v>5440</v>
      </c>
      <c r="S848" s="82" t="s">
        <v>27</v>
      </c>
      <c r="T848" s="82" t="s">
        <v>27</v>
      </c>
      <c r="U848" s="82" t="s">
        <v>27</v>
      </c>
      <c r="V848" s="82" t="s">
        <v>27</v>
      </c>
      <c r="W848" s="2" t="str">
        <f t="shared" si="62"/>
        <v>VNHANYDemurrage</v>
      </c>
    </row>
    <row r="849" spans="1:23" ht="15">
      <c r="A849" s="2" t="str">
        <f>+IF(B849="N","",IF(COUNTIF(B:B,B849)&gt;1,COUNTIF(B$3:B849,B849),""))</f>
        <v/>
      </c>
      <c r="B849" s="2" t="str">
        <f>+IF(F849="Detention",IF(G849&amp;E849='Import Demurrage Detention'!$G$2&amp;'Import Demurrage Detention'!$C$3,"Y","N"),IF(G849&amp;E849='Import Demurrage Detention'!$H$2&amp;'Import Demurrage Detention'!$C$3,"Y","N"))</f>
        <v>N</v>
      </c>
      <c r="C849" s="82" t="s">
        <v>455</v>
      </c>
      <c r="D849" s="82" t="s">
        <v>5394</v>
      </c>
      <c r="E849" s="82" t="s">
        <v>79</v>
      </c>
      <c r="F849" s="82" t="s">
        <v>5236</v>
      </c>
      <c r="G849" s="82" t="s">
        <v>459</v>
      </c>
      <c r="H849" s="83">
        <v>45180</v>
      </c>
      <c r="I849" s="82" t="s">
        <v>72</v>
      </c>
      <c r="J849" s="82" t="s">
        <v>23</v>
      </c>
      <c r="K849" s="82" t="s">
        <v>5244</v>
      </c>
      <c r="L849" s="82" t="s">
        <v>7129</v>
      </c>
      <c r="M849" s="82" t="s">
        <v>5456</v>
      </c>
      <c r="N849" s="82" t="s">
        <v>7121</v>
      </c>
      <c r="O849" s="82" t="s">
        <v>7115</v>
      </c>
      <c r="P849" s="82" t="s">
        <v>5393</v>
      </c>
      <c r="Q849" s="82" t="s">
        <v>431</v>
      </c>
      <c r="R849" s="82" t="s">
        <v>5442</v>
      </c>
      <c r="S849" s="82" t="s">
        <v>27</v>
      </c>
      <c r="T849" s="82" t="s">
        <v>27</v>
      </c>
      <c r="U849" s="82" t="s">
        <v>27</v>
      </c>
      <c r="V849" s="82" t="s">
        <v>27</v>
      </c>
      <c r="W849" s="2" t="str">
        <f t="shared" si="62"/>
        <v>VNHANYDemurrage</v>
      </c>
    </row>
    <row r="850" spans="1:23" ht="15">
      <c r="A850" s="2" t="str">
        <f>+IF(B850="N","",IF(COUNTIF(B:B,B850)&gt;1,COUNTIF(B$3:B850,B850),""))</f>
        <v/>
      </c>
      <c r="B850" s="2" t="str">
        <f>+IF(F850="Detention",IF(G850&amp;E850='Import Demurrage Detention'!$G$2&amp;'Import Demurrage Detention'!$C$3,"Y","N"),IF(G850&amp;E850='Import Demurrage Detention'!$H$2&amp;'Import Demurrage Detention'!$C$3,"Y","N"))</f>
        <v>N</v>
      </c>
      <c r="C850" s="82" t="s">
        <v>455</v>
      </c>
      <c r="D850" s="82" t="s">
        <v>5394</v>
      </c>
      <c r="E850" s="82" t="s">
        <v>79</v>
      </c>
      <c r="F850" s="82" t="s">
        <v>5236</v>
      </c>
      <c r="G850" s="82" t="s">
        <v>457</v>
      </c>
      <c r="H850" s="83">
        <v>45180</v>
      </c>
      <c r="I850" s="82" t="s">
        <v>72</v>
      </c>
      <c r="J850" s="82" t="s">
        <v>23</v>
      </c>
      <c r="K850" s="82" t="s">
        <v>24</v>
      </c>
      <c r="L850" s="82" t="s">
        <v>7129</v>
      </c>
      <c r="M850" s="82" t="s">
        <v>5456</v>
      </c>
      <c r="N850" s="82" t="s">
        <v>6701</v>
      </c>
      <c r="O850" s="82" t="s">
        <v>7115</v>
      </c>
      <c r="P850" s="82" t="s">
        <v>7121</v>
      </c>
      <c r="Q850" s="82" t="s">
        <v>431</v>
      </c>
      <c r="R850" s="82" t="s">
        <v>5440</v>
      </c>
      <c r="S850" s="82" t="s">
        <v>27</v>
      </c>
      <c r="T850" s="82" t="s">
        <v>27</v>
      </c>
      <c r="U850" s="82" t="s">
        <v>27</v>
      </c>
      <c r="V850" s="82" t="s">
        <v>27</v>
      </c>
      <c r="W850" s="2" t="str">
        <f t="shared" si="62"/>
        <v>VNHPHYDemurrage</v>
      </c>
    </row>
    <row r="851" spans="1:23" ht="15">
      <c r="A851" s="2" t="str">
        <f>+IF(B851="N","",IF(COUNTIF(B:B,B851)&gt;1,COUNTIF(B$3:B851,B851),""))</f>
        <v/>
      </c>
      <c r="B851" s="2" t="str">
        <f>+IF(F851="Detention",IF(G851&amp;E851='Import Demurrage Detention'!$G$2&amp;'Import Demurrage Detention'!$C$3,"Y","N"),IF(G851&amp;E851='Import Demurrage Detention'!$H$2&amp;'Import Demurrage Detention'!$C$3,"Y","N"))</f>
        <v>N</v>
      </c>
      <c r="C851" s="82" t="s">
        <v>455</v>
      </c>
      <c r="D851" s="82" t="s">
        <v>5394</v>
      </c>
      <c r="E851" s="82" t="s">
        <v>79</v>
      </c>
      <c r="F851" s="82" t="s">
        <v>5236</v>
      </c>
      <c r="G851" s="82" t="s">
        <v>457</v>
      </c>
      <c r="H851" s="83">
        <v>45180</v>
      </c>
      <c r="I851" s="82" t="s">
        <v>72</v>
      </c>
      <c r="J851" s="82" t="s">
        <v>23</v>
      </c>
      <c r="K851" s="82" t="s">
        <v>5244</v>
      </c>
      <c r="L851" s="82" t="s">
        <v>7129</v>
      </c>
      <c r="M851" s="82" t="s">
        <v>5456</v>
      </c>
      <c r="N851" s="82" t="s">
        <v>7121</v>
      </c>
      <c r="O851" s="82" t="s">
        <v>7115</v>
      </c>
      <c r="P851" s="82" t="s">
        <v>5393</v>
      </c>
      <c r="Q851" s="82" t="s">
        <v>431</v>
      </c>
      <c r="R851" s="82" t="s">
        <v>5442</v>
      </c>
      <c r="S851" s="82" t="s">
        <v>27</v>
      </c>
      <c r="T851" s="82" t="s">
        <v>27</v>
      </c>
      <c r="U851" s="82" t="s">
        <v>27</v>
      </c>
      <c r="V851" s="82" t="s">
        <v>27</v>
      </c>
      <c r="W851" s="2" t="str">
        <f t="shared" si="62"/>
        <v>VNHPHYDemurrage</v>
      </c>
    </row>
    <row r="852" spans="1:23" ht="15">
      <c r="A852" s="2" t="str">
        <f>+IF(B852="N","",IF(COUNTIF(B:B,B852)&gt;1,COUNTIF(B$3:B852,B852),""))</f>
        <v/>
      </c>
      <c r="B852" s="2" t="str">
        <f>+IF(F852="Detention",IF(G852&amp;E852='Import Demurrage Detention'!$G$2&amp;'Import Demurrage Detention'!$C$3,"Y","N"),IF(G852&amp;E852='Import Demurrage Detention'!$H$2&amp;'Import Demurrage Detention'!$C$3,"Y","N"))</f>
        <v>N</v>
      </c>
      <c r="C852" s="82" t="s">
        <v>455</v>
      </c>
      <c r="D852" s="82" t="s">
        <v>5394</v>
      </c>
      <c r="E852" s="82" t="s">
        <v>79</v>
      </c>
      <c r="F852" s="82" t="s">
        <v>5236</v>
      </c>
      <c r="G852" s="82" t="s">
        <v>4735</v>
      </c>
      <c r="H852" s="83">
        <v>45180</v>
      </c>
      <c r="I852" s="82" t="s">
        <v>72</v>
      </c>
      <c r="J852" s="82" t="s">
        <v>23</v>
      </c>
      <c r="K852" s="82" t="s">
        <v>24</v>
      </c>
      <c r="L852" s="82" t="s">
        <v>7129</v>
      </c>
      <c r="M852" s="82" t="s">
        <v>5456</v>
      </c>
      <c r="N852" s="82" t="s">
        <v>6701</v>
      </c>
      <c r="O852" s="82" t="s">
        <v>7115</v>
      </c>
      <c r="P852" s="82" t="s">
        <v>7121</v>
      </c>
      <c r="Q852" s="82" t="s">
        <v>431</v>
      </c>
      <c r="R852" s="82" t="s">
        <v>5440</v>
      </c>
      <c r="S852" s="82" t="s">
        <v>27</v>
      </c>
      <c r="T852" s="82" t="s">
        <v>27</v>
      </c>
      <c r="U852" s="82" t="s">
        <v>27</v>
      </c>
      <c r="V852" s="82" t="s">
        <v>27</v>
      </c>
      <c r="W852" s="2" t="str">
        <f t="shared" si="62"/>
        <v>VNQNNYDemurrage</v>
      </c>
    </row>
    <row r="853" spans="1:23" ht="15">
      <c r="A853" s="2" t="str">
        <f>+IF(B853="N","",IF(COUNTIF(B:B,B853)&gt;1,COUNTIF(B$3:B853,B853),""))</f>
        <v/>
      </c>
      <c r="B853" s="2" t="str">
        <f>+IF(F853="Detention",IF(G853&amp;E853='Import Demurrage Detention'!$G$2&amp;'Import Demurrage Detention'!$C$3,"Y","N"),IF(G853&amp;E853='Import Demurrage Detention'!$H$2&amp;'Import Demurrage Detention'!$C$3,"Y","N"))</f>
        <v>N</v>
      </c>
      <c r="C853" s="82" t="s">
        <v>455</v>
      </c>
      <c r="D853" s="82" t="s">
        <v>5394</v>
      </c>
      <c r="E853" s="82" t="s">
        <v>79</v>
      </c>
      <c r="F853" s="82" t="s">
        <v>5236</v>
      </c>
      <c r="G853" s="82" t="s">
        <v>4735</v>
      </c>
      <c r="H853" s="83">
        <v>45180</v>
      </c>
      <c r="I853" s="82" t="s">
        <v>72</v>
      </c>
      <c r="J853" s="82" t="s">
        <v>23</v>
      </c>
      <c r="K853" s="82" t="s">
        <v>5244</v>
      </c>
      <c r="L853" s="82" t="s">
        <v>7129</v>
      </c>
      <c r="M853" s="82" t="s">
        <v>5456</v>
      </c>
      <c r="N853" s="82" t="s">
        <v>7121</v>
      </c>
      <c r="O853" s="82" t="s">
        <v>7115</v>
      </c>
      <c r="P853" s="82" t="s">
        <v>5393</v>
      </c>
      <c r="Q853" s="82" t="s">
        <v>431</v>
      </c>
      <c r="R853" s="82" t="s">
        <v>5442</v>
      </c>
      <c r="S853" s="82" t="s">
        <v>27</v>
      </c>
      <c r="T853" s="82" t="s">
        <v>27</v>
      </c>
      <c r="U853" s="82" t="s">
        <v>27</v>
      </c>
      <c r="V853" s="82" t="s">
        <v>27</v>
      </c>
      <c r="W853" s="2" t="str">
        <f t="shared" si="62"/>
        <v>VNQNNYDemurrage</v>
      </c>
    </row>
    <row r="854" spans="1:23" ht="15">
      <c r="A854" s="2" t="str">
        <f>+IF(B854="N","",IF(COUNTIF(B:B,B854)&gt;1,COUNTIF(B$3:B854,B854),""))</f>
        <v/>
      </c>
      <c r="B854" s="2" t="str">
        <f>+IF(F854="Detention",IF(G854&amp;E854='Import Demurrage Detention'!$G$2&amp;'Import Demurrage Detention'!$C$3,"Y","N"),IF(G854&amp;E854='Import Demurrage Detention'!$H$2&amp;'Import Demurrage Detention'!$C$3,"Y","N"))</f>
        <v>N</v>
      </c>
      <c r="C854" s="82" t="s">
        <v>455</v>
      </c>
      <c r="D854" s="82" t="s">
        <v>5394</v>
      </c>
      <c r="E854" s="82" t="s">
        <v>79</v>
      </c>
      <c r="F854" s="82" t="s">
        <v>5236</v>
      </c>
      <c r="G854" s="82" t="s">
        <v>458</v>
      </c>
      <c r="H854" s="83">
        <v>45180</v>
      </c>
      <c r="I854" s="82" t="s">
        <v>72</v>
      </c>
      <c r="J854" s="82" t="s">
        <v>23</v>
      </c>
      <c r="K854" s="82" t="s">
        <v>24</v>
      </c>
      <c r="L854" s="82" t="s">
        <v>7129</v>
      </c>
      <c r="M854" s="82" t="s">
        <v>5456</v>
      </c>
      <c r="N854" s="82" t="s">
        <v>6701</v>
      </c>
      <c r="O854" s="82" t="s">
        <v>7115</v>
      </c>
      <c r="P854" s="82" t="s">
        <v>7121</v>
      </c>
      <c r="Q854" s="82" t="s">
        <v>431</v>
      </c>
      <c r="R854" s="82" t="s">
        <v>5440</v>
      </c>
      <c r="S854" s="82" t="s">
        <v>27</v>
      </c>
      <c r="T854" s="82" t="s">
        <v>27</v>
      </c>
      <c r="U854" s="82" t="s">
        <v>27</v>
      </c>
      <c r="V854" s="82" t="s">
        <v>27</v>
      </c>
      <c r="W854" s="2" t="str">
        <f t="shared" si="62"/>
        <v>VNSGNYDemurrage</v>
      </c>
    </row>
    <row r="855" spans="1:23" ht="15">
      <c r="A855" s="2" t="str">
        <f>+IF(B855="N","",IF(COUNTIF(B:B,B855)&gt;1,COUNTIF(B$3:B855,B855),""))</f>
        <v/>
      </c>
      <c r="B855" s="2" t="str">
        <f>+IF(F855="Detention",IF(G855&amp;E855='Import Demurrage Detention'!$G$2&amp;'Import Demurrage Detention'!$C$3,"Y","N"),IF(G855&amp;E855='Import Demurrage Detention'!$H$2&amp;'Import Demurrage Detention'!$C$3,"Y","N"))</f>
        <v>N</v>
      </c>
      <c r="C855" s="82" t="s">
        <v>455</v>
      </c>
      <c r="D855" s="82" t="s">
        <v>5394</v>
      </c>
      <c r="E855" s="82" t="s">
        <v>79</v>
      </c>
      <c r="F855" s="82" t="s">
        <v>5236</v>
      </c>
      <c r="G855" s="82" t="s">
        <v>458</v>
      </c>
      <c r="H855" s="83">
        <v>45180</v>
      </c>
      <c r="I855" s="82" t="s">
        <v>72</v>
      </c>
      <c r="J855" s="82" t="s">
        <v>23</v>
      </c>
      <c r="K855" s="82" t="s">
        <v>5244</v>
      </c>
      <c r="L855" s="82" t="s">
        <v>7129</v>
      </c>
      <c r="M855" s="82" t="s">
        <v>5456</v>
      </c>
      <c r="N855" s="82" t="s">
        <v>7121</v>
      </c>
      <c r="O855" s="82" t="s">
        <v>7115</v>
      </c>
      <c r="P855" s="82" t="s">
        <v>5393</v>
      </c>
      <c r="Q855" s="82" t="s">
        <v>431</v>
      </c>
      <c r="R855" s="82" t="s">
        <v>5442</v>
      </c>
      <c r="S855" s="82" t="s">
        <v>27</v>
      </c>
      <c r="T855" s="82" t="s">
        <v>27</v>
      </c>
      <c r="U855" s="82" t="s">
        <v>27</v>
      </c>
      <c r="V855" s="82" t="s">
        <v>27</v>
      </c>
      <c r="W855" s="2" t="str">
        <f t="shared" si="62"/>
        <v>VNSGNYDemurrage</v>
      </c>
    </row>
    <row r="856" spans="1:23" ht="15">
      <c r="A856" s="2" t="str">
        <f>+IF(B856="N","",IF(COUNTIF(B:B,B856)&gt;1,COUNTIF(B$3:B856,B856),""))</f>
        <v/>
      </c>
      <c r="B856" s="2" t="str">
        <f>+IF(F856="Detention",IF(G856&amp;E856='Import Demurrage Detention'!$G$2&amp;'Import Demurrage Detention'!$C$3,"Y","N"),IF(G856&amp;E856='Import Demurrage Detention'!$H$2&amp;'Import Demurrage Detention'!$C$3,"Y","N"))</f>
        <v>N</v>
      </c>
      <c r="C856" s="82" t="s">
        <v>455</v>
      </c>
      <c r="D856" s="82" t="s">
        <v>5394</v>
      </c>
      <c r="E856" s="82" t="s">
        <v>79</v>
      </c>
      <c r="F856" s="82" t="s">
        <v>5236</v>
      </c>
      <c r="G856" s="82" t="s">
        <v>456</v>
      </c>
      <c r="H856" s="83">
        <v>45180</v>
      </c>
      <c r="I856" s="82" t="s">
        <v>72</v>
      </c>
      <c r="J856" s="82" t="s">
        <v>23</v>
      </c>
      <c r="K856" s="82" t="s">
        <v>24</v>
      </c>
      <c r="L856" s="82" t="s">
        <v>7130</v>
      </c>
      <c r="M856" s="82" t="s">
        <v>5456</v>
      </c>
      <c r="N856" s="82" t="s">
        <v>6701</v>
      </c>
      <c r="O856" s="82" t="s">
        <v>7115</v>
      </c>
      <c r="P856" s="82" t="s">
        <v>7121</v>
      </c>
      <c r="Q856" s="82" t="s">
        <v>431</v>
      </c>
      <c r="R856" s="82" t="s">
        <v>5440</v>
      </c>
      <c r="S856" s="82" t="s">
        <v>27</v>
      </c>
      <c r="T856" s="82" t="s">
        <v>27</v>
      </c>
      <c r="U856" s="82" t="s">
        <v>27</v>
      </c>
      <c r="V856" s="82" t="s">
        <v>27</v>
      </c>
      <c r="W856" s="2" t="str">
        <f t="shared" si="62"/>
        <v>VNDANYDemurrage</v>
      </c>
    </row>
    <row r="857" spans="1:23" ht="15">
      <c r="A857" s="2" t="str">
        <f>+IF(B857="N","",IF(COUNTIF(B:B,B857)&gt;1,COUNTIF(B$3:B857,B857),""))</f>
        <v/>
      </c>
      <c r="B857" s="2" t="str">
        <f>+IF(F857="Detention",IF(G857&amp;E857='Import Demurrage Detention'!$G$2&amp;'Import Demurrage Detention'!$C$3,"Y","N"),IF(G857&amp;E857='Import Demurrage Detention'!$H$2&amp;'Import Demurrage Detention'!$C$3,"Y","N"))</f>
        <v>N</v>
      </c>
      <c r="C857" s="82" t="s">
        <v>455</v>
      </c>
      <c r="D857" s="82" t="s">
        <v>5394</v>
      </c>
      <c r="E857" s="82" t="s">
        <v>79</v>
      </c>
      <c r="F857" s="82" t="s">
        <v>5236</v>
      </c>
      <c r="G857" s="82" t="s">
        <v>456</v>
      </c>
      <c r="H857" s="83">
        <v>45180</v>
      </c>
      <c r="I857" s="82" t="s">
        <v>72</v>
      </c>
      <c r="J857" s="82" t="s">
        <v>23</v>
      </c>
      <c r="K857" s="82" t="s">
        <v>5244</v>
      </c>
      <c r="L857" s="82" t="s">
        <v>7130</v>
      </c>
      <c r="M857" s="82" t="s">
        <v>5456</v>
      </c>
      <c r="N857" s="82" t="s">
        <v>7121</v>
      </c>
      <c r="O857" s="82" t="s">
        <v>7115</v>
      </c>
      <c r="P857" s="82" t="s">
        <v>5393</v>
      </c>
      <c r="Q857" s="82" t="s">
        <v>431</v>
      </c>
      <c r="R857" s="82" t="s">
        <v>5442</v>
      </c>
      <c r="S857" s="82" t="s">
        <v>27</v>
      </c>
      <c r="T857" s="82" t="s">
        <v>27</v>
      </c>
      <c r="U857" s="82" t="s">
        <v>27</v>
      </c>
      <c r="V857" s="82" t="s">
        <v>27</v>
      </c>
      <c r="W857" s="2" t="str">
        <f t="shared" si="62"/>
        <v>VNDANYDemurrage</v>
      </c>
    </row>
    <row r="858" spans="1:23" ht="15">
      <c r="A858" s="2" t="str">
        <f>+IF(B858="N","",IF(COUNTIF(B:B,B858)&gt;1,COUNTIF(B$3:B858,B858),""))</f>
        <v/>
      </c>
      <c r="B858" s="2" t="str">
        <f>+IF(F858="Detention",IF(G858&amp;E858='Import Demurrage Detention'!$G$2&amp;'Import Demurrage Detention'!$C$3,"Y","N"),IF(G858&amp;E858='Import Demurrage Detention'!$H$2&amp;'Import Demurrage Detention'!$C$3,"Y","N"))</f>
        <v>N</v>
      </c>
      <c r="C858" s="82" t="s">
        <v>455</v>
      </c>
      <c r="D858" s="82" t="s">
        <v>5394</v>
      </c>
      <c r="E858" s="82" t="s">
        <v>79</v>
      </c>
      <c r="F858" s="82" t="s">
        <v>5236</v>
      </c>
      <c r="G858" s="82" t="s">
        <v>459</v>
      </c>
      <c r="H858" s="83">
        <v>45180</v>
      </c>
      <c r="I858" s="82" t="s">
        <v>72</v>
      </c>
      <c r="J858" s="82" t="s">
        <v>23</v>
      </c>
      <c r="K858" s="82" t="s">
        <v>24</v>
      </c>
      <c r="L858" s="82" t="s">
        <v>7130</v>
      </c>
      <c r="M858" s="82" t="s">
        <v>5456</v>
      </c>
      <c r="N858" s="82" t="s">
        <v>6701</v>
      </c>
      <c r="O858" s="82" t="s">
        <v>7115</v>
      </c>
      <c r="P858" s="82" t="s">
        <v>7121</v>
      </c>
      <c r="Q858" s="82" t="s">
        <v>431</v>
      </c>
      <c r="R858" s="82" t="s">
        <v>5440</v>
      </c>
      <c r="S858" s="82" t="s">
        <v>27</v>
      </c>
      <c r="T858" s="82" t="s">
        <v>27</v>
      </c>
      <c r="U858" s="82" t="s">
        <v>27</v>
      </c>
      <c r="V858" s="82" t="s">
        <v>27</v>
      </c>
      <c r="W858" s="2" t="str">
        <f t="shared" si="62"/>
        <v>VNHANYDemurrage</v>
      </c>
    </row>
    <row r="859" spans="1:23" ht="15">
      <c r="A859" s="2" t="str">
        <f>+IF(B859="N","",IF(COUNTIF(B:B,B859)&gt;1,COUNTIF(B$3:B859,B859),""))</f>
        <v/>
      </c>
      <c r="B859" s="2" t="str">
        <f>+IF(F859="Detention",IF(G859&amp;E859='Import Demurrage Detention'!$G$2&amp;'Import Demurrage Detention'!$C$3,"Y","N"),IF(G859&amp;E859='Import Demurrage Detention'!$H$2&amp;'Import Demurrage Detention'!$C$3,"Y","N"))</f>
        <v>N</v>
      </c>
      <c r="C859" s="82" t="s">
        <v>455</v>
      </c>
      <c r="D859" s="82" t="s">
        <v>5394</v>
      </c>
      <c r="E859" s="82" t="s">
        <v>79</v>
      </c>
      <c r="F859" s="82" t="s">
        <v>5236</v>
      </c>
      <c r="G859" s="82" t="s">
        <v>459</v>
      </c>
      <c r="H859" s="83">
        <v>45180</v>
      </c>
      <c r="I859" s="82" t="s">
        <v>72</v>
      </c>
      <c r="J859" s="82" t="s">
        <v>23</v>
      </c>
      <c r="K859" s="82" t="s">
        <v>5244</v>
      </c>
      <c r="L859" s="82" t="s">
        <v>7130</v>
      </c>
      <c r="M859" s="82" t="s">
        <v>5456</v>
      </c>
      <c r="N859" s="82" t="s">
        <v>7121</v>
      </c>
      <c r="O859" s="82" t="s">
        <v>7115</v>
      </c>
      <c r="P859" s="82" t="s">
        <v>5393</v>
      </c>
      <c r="Q859" s="82" t="s">
        <v>431</v>
      </c>
      <c r="R859" s="82" t="s">
        <v>5442</v>
      </c>
      <c r="S859" s="82" t="s">
        <v>27</v>
      </c>
      <c r="T859" s="82" t="s">
        <v>27</v>
      </c>
      <c r="U859" s="82" t="s">
        <v>27</v>
      </c>
      <c r="V859" s="82" t="s">
        <v>27</v>
      </c>
      <c r="W859" s="2" t="str">
        <f t="shared" si="62"/>
        <v>VNHANYDemurrage</v>
      </c>
    </row>
    <row r="860" spans="1:23" ht="15">
      <c r="A860" s="2" t="str">
        <f>+IF(B860="N","",IF(COUNTIF(B:B,B860)&gt;1,COUNTIF(B$3:B860,B860),""))</f>
        <v/>
      </c>
      <c r="B860" s="2" t="str">
        <f>+IF(F860="Detention",IF(G860&amp;E860='Import Demurrage Detention'!$G$2&amp;'Import Demurrage Detention'!$C$3,"Y","N"),IF(G860&amp;E860='Import Demurrage Detention'!$H$2&amp;'Import Demurrage Detention'!$C$3,"Y","N"))</f>
        <v>N</v>
      </c>
      <c r="C860" s="82" t="s">
        <v>455</v>
      </c>
      <c r="D860" s="82" t="s">
        <v>5394</v>
      </c>
      <c r="E860" s="82" t="s">
        <v>79</v>
      </c>
      <c r="F860" s="82" t="s">
        <v>5236</v>
      </c>
      <c r="G860" s="82" t="s">
        <v>457</v>
      </c>
      <c r="H860" s="83">
        <v>45180</v>
      </c>
      <c r="I860" s="82" t="s">
        <v>72</v>
      </c>
      <c r="J860" s="82" t="s">
        <v>23</v>
      </c>
      <c r="K860" s="82" t="s">
        <v>24</v>
      </c>
      <c r="L860" s="82" t="s">
        <v>7130</v>
      </c>
      <c r="M860" s="82" t="s">
        <v>5456</v>
      </c>
      <c r="N860" s="82" t="s">
        <v>6701</v>
      </c>
      <c r="O860" s="82" t="s">
        <v>7115</v>
      </c>
      <c r="P860" s="82" t="s">
        <v>7121</v>
      </c>
      <c r="Q860" s="82" t="s">
        <v>431</v>
      </c>
      <c r="R860" s="82" t="s">
        <v>5440</v>
      </c>
      <c r="S860" s="82" t="s">
        <v>27</v>
      </c>
      <c r="T860" s="82" t="s">
        <v>27</v>
      </c>
      <c r="U860" s="82" t="s">
        <v>27</v>
      </c>
      <c r="V860" s="82" t="s">
        <v>27</v>
      </c>
      <c r="W860" s="2" t="str">
        <f t="shared" si="62"/>
        <v>VNHPHYDemurrage</v>
      </c>
    </row>
    <row r="861" spans="1:23" ht="15">
      <c r="A861" s="2" t="str">
        <f>+IF(B861="N","",IF(COUNTIF(B:B,B861)&gt;1,COUNTIF(B$3:B861,B861),""))</f>
        <v/>
      </c>
      <c r="B861" s="2" t="str">
        <f>+IF(F861="Detention",IF(G861&amp;E861='Import Demurrage Detention'!$G$2&amp;'Import Demurrage Detention'!$C$3,"Y","N"),IF(G861&amp;E861='Import Demurrage Detention'!$H$2&amp;'Import Demurrage Detention'!$C$3,"Y","N"))</f>
        <v>N</v>
      </c>
      <c r="C861" s="82" t="s">
        <v>455</v>
      </c>
      <c r="D861" s="82" t="s">
        <v>5394</v>
      </c>
      <c r="E861" s="82" t="s">
        <v>79</v>
      </c>
      <c r="F861" s="82" t="s">
        <v>5236</v>
      </c>
      <c r="G861" s="82" t="s">
        <v>457</v>
      </c>
      <c r="H861" s="83">
        <v>45180</v>
      </c>
      <c r="I861" s="82" t="s">
        <v>72</v>
      </c>
      <c r="J861" s="82" t="s">
        <v>23</v>
      </c>
      <c r="K861" s="82" t="s">
        <v>5244</v>
      </c>
      <c r="L861" s="82" t="s">
        <v>7130</v>
      </c>
      <c r="M861" s="82" t="s">
        <v>5456</v>
      </c>
      <c r="N861" s="82" t="s">
        <v>7121</v>
      </c>
      <c r="O861" s="82" t="s">
        <v>7115</v>
      </c>
      <c r="P861" s="82" t="s">
        <v>5393</v>
      </c>
      <c r="Q861" s="82" t="s">
        <v>431</v>
      </c>
      <c r="R861" s="82" t="s">
        <v>5442</v>
      </c>
      <c r="S861" s="82" t="s">
        <v>27</v>
      </c>
      <c r="T861" s="82" t="s">
        <v>27</v>
      </c>
      <c r="U861" s="82" t="s">
        <v>27</v>
      </c>
      <c r="V861" s="82" t="s">
        <v>27</v>
      </c>
      <c r="W861" s="2" t="str">
        <f t="shared" si="62"/>
        <v>VNHPHYDemurrage</v>
      </c>
    </row>
    <row r="862" spans="1:23" ht="15">
      <c r="A862" s="2" t="str">
        <f>+IF(B862="N","",IF(COUNTIF(B:B,B862)&gt;1,COUNTIF(B$3:B862,B862),""))</f>
        <v/>
      </c>
      <c r="B862" s="2" t="str">
        <f>+IF(F862="Detention",IF(G862&amp;E862='Import Demurrage Detention'!$G$2&amp;'Import Demurrage Detention'!$C$3,"Y","N"),IF(G862&amp;E862='Import Demurrage Detention'!$H$2&amp;'Import Demurrage Detention'!$C$3,"Y","N"))</f>
        <v>N</v>
      </c>
      <c r="C862" s="82" t="s">
        <v>455</v>
      </c>
      <c r="D862" s="82" t="s">
        <v>5394</v>
      </c>
      <c r="E862" s="82" t="s">
        <v>79</v>
      </c>
      <c r="F862" s="82" t="s">
        <v>5236</v>
      </c>
      <c r="G862" s="82" t="s">
        <v>4735</v>
      </c>
      <c r="H862" s="83">
        <v>45180</v>
      </c>
      <c r="I862" s="82" t="s">
        <v>72</v>
      </c>
      <c r="J862" s="82" t="s">
        <v>23</v>
      </c>
      <c r="K862" s="82" t="s">
        <v>24</v>
      </c>
      <c r="L862" s="82" t="s">
        <v>7130</v>
      </c>
      <c r="M862" s="82" t="s">
        <v>5456</v>
      </c>
      <c r="N862" s="82" t="s">
        <v>6701</v>
      </c>
      <c r="O862" s="82" t="s">
        <v>7115</v>
      </c>
      <c r="P862" s="82" t="s">
        <v>7121</v>
      </c>
      <c r="Q862" s="82" t="s">
        <v>431</v>
      </c>
      <c r="R862" s="82" t="s">
        <v>5440</v>
      </c>
      <c r="S862" s="82" t="s">
        <v>27</v>
      </c>
      <c r="T862" s="82" t="s">
        <v>27</v>
      </c>
      <c r="U862" s="82" t="s">
        <v>27</v>
      </c>
      <c r="V862" s="82" t="s">
        <v>27</v>
      </c>
      <c r="W862" s="2" t="str">
        <f t="shared" si="62"/>
        <v>VNQNNYDemurrage</v>
      </c>
    </row>
    <row r="863" spans="1:23" ht="15">
      <c r="A863" s="2" t="str">
        <f>+IF(B863="N","",IF(COUNTIF(B:B,B863)&gt;1,COUNTIF(B$3:B863,B863),""))</f>
        <v/>
      </c>
      <c r="B863" s="2" t="str">
        <f>+IF(F863="Detention",IF(G863&amp;E863='Import Demurrage Detention'!$G$2&amp;'Import Demurrage Detention'!$C$3,"Y","N"),IF(G863&amp;E863='Import Demurrage Detention'!$H$2&amp;'Import Demurrage Detention'!$C$3,"Y","N"))</f>
        <v>N</v>
      </c>
      <c r="C863" s="82" t="s">
        <v>455</v>
      </c>
      <c r="D863" s="82" t="s">
        <v>5394</v>
      </c>
      <c r="E863" s="82" t="s">
        <v>79</v>
      </c>
      <c r="F863" s="82" t="s">
        <v>5236</v>
      </c>
      <c r="G863" s="82" t="s">
        <v>4735</v>
      </c>
      <c r="H863" s="83">
        <v>45180</v>
      </c>
      <c r="I863" s="82" t="s">
        <v>72</v>
      </c>
      <c r="J863" s="82" t="s">
        <v>23</v>
      </c>
      <c r="K863" s="82" t="s">
        <v>5244</v>
      </c>
      <c r="L863" s="82" t="s">
        <v>7130</v>
      </c>
      <c r="M863" s="82" t="s">
        <v>5456</v>
      </c>
      <c r="N863" s="82" t="s">
        <v>7121</v>
      </c>
      <c r="O863" s="82" t="s">
        <v>7115</v>
      </c>
      <c r="P863" s="82" t="s">
        <v>5393</v>
      </c>
      <c r="Q863" s="82" t="s">
        <v>431</v>
      </c>
      <c r="R863" s="82" t="s">
        <v>5442</v>
      </c>
      <c r="S863" s="82" t="s">
        <v>27</v>
      </c>
      <c r="T863" s="82" t="s">
        <v>27</v>
      </c>
      <c r="U863" s="82" t="s">
        <v>27</v>
      </c>
      <c r="V863" s="82" t="s">
        <v>27</v>
      </c>
      <c r="W863" s="2" t="str">
        <f t="shared" si="62"/>
        <v>VNQNNYDemurrage</v>
      </c>
    </row>
    <row r="864" spans="1:23" ht="15">
      <c r="A864" s="2" t="str">
        <f>+IF(B864="N","",IF(COUNTIF(B:B,B864)&gt;1,COUNTIF(B$3:B864,B864),""))</f>
        <v/>
      </c>
      <c r="B864" s="2" t="str">
        <f>+IF(F864="Detention",IF(G864&amp;E864='Import Demurrage Detention'!$G$2&amp;'Import Demurrage Detention'!$C$3,"Y","N"),IF(G864&amp;E864='Import Demurrage Detention'!$H$2&amp;'Import Demurrage Detention'!$C$3,"Y","N"))</f>
        <v>N</v>
      </c>
      <c r="C864" s="82" t="s">
        <v>455</v>
      </c>
      <c r="D864" s="82" t="s">
        <v>5394</v>
      </c>
      <c r="E864" s="82" t="s">
        <v>79</v>
      </c>
      <c r="F864" s="82" t="s">
        <v>5236</v>
      </c>
      <c r="G864" s="82" t="s">
        <v>458</v>
      </c>
      <c r="H864" s="83">
        <v>45180</v>
      </c>
      <c r="I864" s="82" t="s">
        <v>72</v>
      </c>
      <c r="J864" s="82" t="s">
        <v>23</v>
      </c>
      <c r="K864" s="82" t="s">
        <v>24</v>
      </c>
      <c r="L864" s="82" t="s">
        <v>7130</v>
      </c>
      <c r="M864" s="82" t="s">
        <v>5456</v>
      </c>
      <c r="N864" s="82" t="s">
        <v>6701</v>
      </c>
      <c r="O864" s="82" t="s">
        <v>7115</v>
      </c>
      <c r="P864" s="82" t="s">
        <v>7121</v>
      </c>
      <c r="Q864" s="82" t="s">
        <v>431</v>
      </c>
      <c r="R864" s="82" t="s">
        <v>5440</v>
      </c>
      <c r="S864" s="82" t="s">
        <v>27</v>
      </c>
      <c r="T864" s="82" t="s">
        <v>27</v>
      </c>
      <c r="U864" s="82" t="s">
        <v>27</v>
      </c>
      <c r="V864" s="82" t="s">
        <v>27</v>
      </c>
      <c r="W864" s="2" t="str">
        <f t="shared" si="62"/>
        <v>VNSGNYDemurrage</v>
      </c>
    </row>
    <row r="865" spans="1:23" ht="15">
      <c r="A865" s="2" t="str">
        <f>+IF(B865="N","",IF(COUNTIF(B:B,B865)&gt;1,COUNTIF(B$3:B865,B865),""))</f>
        <v/>
      </c>
      <c r="B865" s="2" t="str">
        <f>+IF(F865="Detention",IF(G865&amp;E865='Import Demurrage Detention'!$G$2&amp;'Import Demurrage Detention'!$C$3,"Y","N"),IF(G865&amp;E865='Import Demurrage Detention'!$H$2&amp;'Import Demurrage Detention'!$C$3,"Y","N"))</f>
        <v>N</v>
      </c>
      <c r="C865" s="82" t="s">
        <v>455</v>
      </c>
      <c r="D865" s="82" t="s">
        <v>5394</v>
      </c>
      <c r="E865" s="82" t="s">
        <v>79</v>
      </c>
      <c r="F865" s="82" t="s">
        <v>5236</v>
      </c>
      <c r="G865" s="82" t="s">
        <v>458</v>
      </c>
      <c r="H865" s="83">
        <v>45180</v>
      </c>
      <c r="I865" s="82" t="s">
        <v>72</v>
      </c>
      <c r="J865" s="82" t="s">
        <v>23</v>
      </c>
      <c r="K865" s="82" t="s">
        <v>5244</v>
      </c>
      <c r="L865" s="82" t="s">
        <v>7130</v>
      </c>
      <c r="M865" s="82" t="s">
        <v>5456</v>
      </c>
      <c r="N865" s="82" t="s">
        <v>7121</v>
      </c>
      <c r="O865" s="82" t="s">
        <v>7115</v>
      </c>
      <c r="P865" s="82" t="s">
        <v>5393</v>
      </c>
      <c r="Q865" s="82" t="s">
        <v>431</v>
      </c>
      <c r="R865" s="82" t="s">
        <v>5442</v>
      </c>
      <c r="S865" s="82" t="s">
        <v>27</v>
      </c>
      <c r="T865" s="82" t="s">
        <v>27</v>
      </c>
      <c r="U865" s="82" t="s">
        <v>27</v>
      </c>
      <c r="V865" s="82" t="s">
        <v>27</v>
      </c>
      <c r="W865" s="2" t="str">
        <f t="shared" si="62"/>
        <v>VNSGNYDemurrage</v>
      </c>
    </row>
    <row r="866" spans="1:23" ht="15">
      <c r="A866" s="2" t="str">
        <f>+IF(B866="N","",IF(COUNTIF(B:B,B866)&gt;1,COUNTIF(B$3:B866,B866),""))</f>
        <v/>
      </c>
      <c r="B866" s="2" t="str">
        <f>+IF(F866="Detention",IF(G866&amp;E866='Import Demurrage Detention'!$G$2&amp;'Import Demurrage Detention'!$C$3,"Y","N"),IF(G866&amp;E866='Import Demurrage Detention'!$H$2&amp;'Import Demurrage Detention'!$C$3,"Y","N"))</f>
        <v>N</v>
      </c>
      <c r="C866" s="82" t="s">
        <v>455</v>
      </c>
      <c r="D866" s="82" t="s">
        <v>5394</v>
      </c>
      <c r="E866" s="82" t="s">
        <v>79</v>
      </c>
      <c r="F866" s="82" t="s">
        <v>5236</v>
      </c>
      <c r="G866" s="82" t="s">
        <v>456</v>
      </c>
      <c r="H866" s="83">
        <v>45180</v>
      </c>
      <c r="I866" s="82" t="s">
        <v>72</v>
      </c>
      <c r="J866" s="82" t="s">
        <v>23</v>
      </c>
      <c r="K866" s="82" t="s">
        <v>24</v>
      </c>
      <c r="L866" s="82" t="s">
        <v>7131</v>
      </c>
      <c r="M866" s="82" t="s">
        <v>5456</v>
      </c>
      <c r="N866" s="82" t="s">
        <v>7117</v>
      </c>
      <c r="O866" s="82" t="s">
        <v>7115</v>
      </c>
      <c r="P866" s="82" t="s">
        <v>5495</v>
      </c>
      <c r="Q866" s="82" t="s">
        <v>431</v>
      </c>
      <c r="R866" s="82" t="s">
        <v>5440</v>
      </c>
      <c r="S866" s="82" t="s">
        <v>27</v>
      </c>
      <c r="T866" s="82" t="s">
        <v>27</v>
      </c>
      <c r="U866" s="82" t="s">
        <v>27</v>
      </c>
      <c r="V866" s="82" t="s">
        <v>27</v>
      </c>
      <c r="W866" s="2" t="str">
        <f t="shared" si="62"/>
        <v>VNDANYDemurrage</v>
      </c>
    </row>
    <row r="867" spans="1:23" ht="15">
      <c r="A867" s="2" t="str">
        <f>+IF(B867="N","",IF(COUNTIF(B:B,B867)&gt;1,COUNTIF(B$3:B867,B867),""))</f>
        <v/>
      </c>
      <c r="B867" s="2" t="str">
        <f>+IF(F867="Detention",IF(G867&amp;E867='Import Demurrage Detention'!$G$2&amp;'Import Demurrage Detention'!$C$3,"Y","N"),IF(G867&amp;E867='Import Demurrage Detention'!$H$2&amp;'Import Demurrage Detention'!$C$3,"Y","N"))</f>
        <v>N</v>
      </c>
      <c r="C867" s="82" t="s">
        <v>455</v>
      </c>
      <c r="D867" s="82" t="s">
        <v>5394</v>
      </c>
      <c r="E867" s="82" t="s">
        <v>79</v>
      </c>
      <c r="F867" s="82" t="s">
        <v>5236</v>
      </c>
      <c r="G867" s="82" t="s">
        <v>456</v>
      </c>
      <c r="H867" s="83">
        <v>45180</v>
      </c>
      <c r="I867" s="82" t="s">
        <v>72</v>
      </c>
      <c r="J867" s="82" t="s">
        <v>23</v>
      </c>
      <c r="K867" s="82" t="s">
        <v>5244</v>
      </c>
      <c r="L867" s="82" t="s">
        <v>7131</v>
      </c>
      <c r="M867" s="82" t="s">
        <v>5456</v>
      </c>
      <c r="N867" s="82" t="s">
        <v>5495</v>
      </c>
      <c r="O867" s="82" t="s">
        <v>7115</v>
      </c>
      <c r="P867" s="82" t="s">
        <v>7118</v>
      </c>
      <c r="Q867" s="82" t="s">
        <v>431</v>
      </c>
      <c r="R867" s="82" t="s">
        <v>5442</v>
      </c>
      <c r="S867" s="82" t="s">
        <v>27</v>
      </c>
      <c r="T867" s="82" t="s">
        <v>27</v>
      </c>
      <c r="U867" s="82" t="s">
        <v>27</v>
      </c>
      <c r="V867" s="82" t="s">
        <v>27</v>
      </c>
      <c r="W867" s="2" t="str">
        <f t="shared" si="62"/>
        <v>VNDANYDemurrage</v>
      </c>
    </row>
    <row r="868" spans="1:23" ht="15">
      <c r="A868" s="2" t="str">
        <f>+IF(B868="N","",IF(COUNTIF(B:B,B868)&gt;1,COUNTIF(B$3:B868,B868),""))</f>
        <v/>
      </c>
      <c r="B868" s="2" t="str">
        <f>+IF(F868="Detention",IF(G868&amp;E868='Import Demurrage Detention'!$G$2&amp;'Import Demurrage Detention'!$C$3,"Y","N"),IF(G868&amp;E868='Import Demurrage Detention'!$H$2&amp;'Import Demurrage Detention'!$C$3,"Y","N"))</f>
        <v>N</v>
      </c>
      <c r="C868" s="82" t="s">
        <v>455</v>
      </c>
      <c r="D868" s="82" t="s">
        <v>5394</v>
      </c>
      <c r="E868" s="82" t="s">
        <v>79</v>
      </c>
      <c r="F868" s="82" t="s">
        <v>5236</v>
      </c>
      <c r="G868" s="82" t="s">
        <v>459</v>
      </c>
      <c r="H868" s="83">
        <v>45180</v>
      </c>
      <c r="I868" s="82" t="s">
        <v>72</v>
      </c>
      <c r="J868" s="82" t="s">
        <v>23</v>
      </c>
      <c r="K868" s="82" t="s">
        <v>24</v>
      </c>
      <c r="L868" s="82" t="s">
        <v>7131</v>
      </c>
      <c r="M868" s="82" t="s">
        <v>5456</v>
      </c>
      <c r="N868" s="82" t="s">
        <v>7117</v>
      </c>
      <c r="O868" s="82" t="s">
        <v>7115</v>
      </c>
      <c r="P868" s="82" t="s">
        <v>5495</v>
      </c>
      <c r="Q868" s="82" t="s">
        <v>431</v>
      </c>
      <c r="R868" s="82" t="s">
        <v>5440</v>
      </c>
      <c r="S868" s="82" t="s">
        <v>27</v>
      </c>
      <c r="T868" s="82" t="s">
        <v>27</v>
      </c>
      <c r="U868" s="82" t="s">
        <v>27</v>
      </c>
      <c r="V868" s="82" t="s">
        <v>27</v>
      </c>
      <c r="W868" s="2" t="str">
        <f t="shared" si="62"/>
        <v>VNHANYDemurrage</v>
      </c>
    </row>
    <row r="869" spans="1:23" ht="15">
      <c r="A869" s="2" t="str">
        <f>+IF(B869="N","",IF(COUNTIF(B:B,B869)&gt;1,COUNTIF(B$3:B869,B869),""))</f>
        <v/>
      </c>
      <c r="B869" s="2" t="str">
        <f>+IF(F869="Detention",IF(G869&amp;E869='Import Demurrage Detention'!$G$2&amp;'Import Demurrage Detention'!$C$3,"Y","N"),IF(G869&amp;E869='Import Demurrage Detention'!$H$2&amp;'Import Demurrage Detention'!$C$3,"Y","N"))</f>
        <v>N</v>
      </c>
      <c r="C869" s="82" t="s">
        <v>455</v>
      </c>
      <c r="D869" s="82" t="s">
        <v>5394</v>
      </c>
      <c r="E869" s="82" t="s">
        <v>79</v>
      </c>
      <c r="F869" s="82" t="s">
        <v>5236</v>
      </c>
      <c r="G869" s="82" t="s">
        <v>459</v>
      </c>
      <c r="H869" s="83">
        <v>45180</v>
      </c>
      <c r="I869" s="82" t="s">
        <v>72</v>
      </c>
      <c r="J869" s="82" t="s">
        <v>23</v>
      </c>
      <c r="K869" s="82" t="s">
        <v>5244</v>
      </c>
      <c r="L869" s="82" t="s">
        <v>7131</v>
      </c>
      <c r="M869" s="82" t="s">
        <v>5456</v>
      </c>
      <c r="N869" s="82" t="s">
        <v>5495</v>
      </c>
      <c r="O869" s="82" t="s">
        <v>7115</v>
      </c>
      <c r="P869" s="82" t="s">
        <v>7118</v>
      </c>
      <c r="Q869" s="82" t="s">
        <v>431</v>
      </c>
      <c r="R869" s="82" t="s">
        <v>5442</v>
      </c>
      <c r="S869" s="82" t="s">
        <v>27</v>
      </c>
      <c r="T869" s="82" t="s">
        <v>27</v>
      </c>
      <c r="U869" s="82" t="s">
        <v>27</v>
      </c>
      <c r="V869" s="82" t="s">
        <v>27</v>
      </c>
      <c r="W869" s="2" t="str">
        <f t="shared" si="62"/>
        <v>VNHANYDemurrage</v>
      </c>
    </row>
    <row r="870" spans="1:23" ht="15">
      <c r="A870" s="2" t="str">
        <f>+IF(B870="N","",IF(COUNTIF(B:B,B870)&gt;1,COUNTIF(B$3:B870,B870),""))</f>
        <v/>
      </c>
      <c r="B870" s="2" t="str">
        <f>+IF(F870="Detention",IF(G870&amp;E870='Import Demurrage Detention'!$G$2&amp;'Import Demurrage Detention'!$C$3,"Y","N"),IF(G870&amp;E870='Import Demurrage Detention'!$H$2&amp;'Import Demurrage Detention'!$C$3,"Y","N"))</f>
        <v>N</v>
      </c>
      <c r="C870" s="82" t="s">
        <v>455</v>
      </c>
      <c r="D870" s="82" t="s">
        <v>5394</v>
      </c>
      <c r="E870" s="82" t="s">
        <v>79</v>
      </c>
      <c r="F870" s="82" t="s">
        <v>5236</v>
      </c>
      <c r="G870" s="82" t="s">
        <v>457</v>
      </c>
      <c r="H870" s="83">
        <v>45180</v>
      </c>
      <c r="I870" s="82" t="s">
        <v>72</v>
      </c>
      <c r="J870" s="82" t="s">
        <v>23</v>
      </c>
      <c r="K870" s="82" t="s">
        <v>24</v>
      </c>
      <c r="L870" s="82" t="s">
        <v>7131</v>
      </c>
      <c r="M870" s="82" t="s">
        <v>5456</v>
      </c>
      <c r="N870" s="82" t="s">
        <v>7117</v>
      </c>
      <c r="O870" s="82" t="s">
        <v>7115</v>
      </c>
      <c r="P870" s="82" t="s">
        <v>5495</v>
      </c>
      <c r="Q870" s="82" t="s">
        <v>431</v>
      </c>
      <c r="R870" s="82" t="s">
        <v>5440</v>
      </c>
      <c r="S870" s="82" t="s">
        <v>27</v>
      </c>
      <c r="T870" s="82" t="s">
        <v>27</v>
      </c>
      <c r="U870" s="82" t="s">
        <v>27</v>
      </c>
      <c r="V870" s="82" t="s">
        <v>27</v>
      </c>
      <c r="W870" s="2" t="str">
        <f t="shared" si="62"/>
        <v>VNHPHYDemurrage</v>
      </c>
    </row>
    <row r="871" spans="1:23" ht="15">
      <c r="A871" s="2" t="str">
        <f>+IF(B871="N","",IF(COUNTIF(B:B,B871)&gt;1,COUNTIF(B$3:B871,B871),""))</f>
        <v/>
      </c>
      <c r="B871" s="2" t="str">
        <f>+IF(F871="Detention",IF(G871&amp;E871='Import Demurrage Detention'!$G$2&amp;'Import Demurrage Detention'!$C$3,"Y","N"),IF(G871&amp;E871='Import Demurrage Detention'!$H$2&amp;'Import Demurrage Detention'!$C$3,"Y","N"))</f>
        <v>N</v>
      </c>
      <c r="C871" s="82" t="s">
        <v>455</v>
      </c>
      <c r="D871" s="82" t="s">
        <v>5394</v>
      </c>
      <c r="E871" s="82" t="s">
        <v>79</v>
      </c>
      <c r="F871" s="82" t="s">
        <v>5236</v>
      </c>
      <c r="G871" s="82" t="s">
        <v>457</v>
      </c>
      <c r="H871" s="83">
        <v>45180</v>
      </c>
      <c r="I871" s="82" t="s">
        <v>72</v>
      </c>
      <c r="J871" s="82" t="s">
        <v>23</v>
      </c>
      <c r="K871" s="82" t="s">
        <v>5244</v>
      </c>
      <c r="L871" s="82" t="s">
        <v>7131</v>
      </c>
      <c r="M871" s="82" t="s">
        <v>5456</v>
      </c>
      <c r="N871" s="82" t="s">
        <v>5495</v>
      </c>
      <c r="O871" s="82" t="s">
        <v>7115</v>
      </c>
      <c r="P871" s="82" t="s">
        <v>7118</v>
      </c>
      <c r="Q871" s="82" t="s">
        <v>431</v>
      </c>
      <c r="R871" s="82" t="s">
        <v>5442</v>
      </c>
      <c r="S871" s="82" t="s">
        <v>27</v>
      </c>
      <c r="T871" s="82" t="s">
        <v>27</v>
      </c>
      <c r="U871" s="82" t="s">
        <v>27</v>
      </c>
      <c r="V871" s="82" t="s">
        <v>27</v>
      </c>
      <c r="W871" s="2" t="str">
        <f t="shared" si="62"/>
        <v>VNHPHYDemurrage</v>
      </c>
    </row>
    <row r="872" spans="1:23" ht="15">
      <c r="A872" s="2" t="str">
        <f>+IF(B872="N","",IF(COUNTIF(B:B,B872)&gt;1,COUNTIF(B$3:B872,B872),""))</f>
        <v/>
      </c>
      <c r="B872" s="2" t="str">
        <f>+IF(F872="Detention",IF(G872&amp;E872='Import Demurrage Detention'!$G$2&amp;'Import Demurrage Detention'!$C$3,"Y","N"),IF(G872&amp;E872='Import Demurrage Detention'!$H$2&amp;'Import Demurrage Detention'!$C$3,"Y","N"))</f>
        <v>N</v>
      </c>
      <c r="C872" s="82" t="s">
        <v>455</v>
      </c>
      <c r="D872" s="82" t="s">
        <v>5394</v>
      </c>
      <c r="E872" s="82" t="s">
        <v>79</v>
      </c>
      <c r="F872" s="82" t="s">
        <v>5236</v>
      </c>
      <c r="G872" s="82" t="s">
        <v>4735</v>
      </c>
      <c r="H872" s="83">
        <v>45180</v>
      </c>
      <c r="I872" s="82" t="s">
        <v>72</v>
      </c>
      <c r="J872" s="82" t="s">
        <v>23</v>
      </c>
      <c r="K872" s="82" t="s">
        <v>24</v>
      </c>
      <c r="L872" s="82" t="s">
        <v>7131</v>
      </c>
      <c r="M872" s="82" t="s">
        <v>5456</v>
      </c>
      <c r="N872" s="82" t="s">
        <v>7117</v>
      </c>
      <c r="O872" s="82" t="s">
        <v>7115</v>
      </c>
      <c r="P872" s="82" t="s">
        <v>5495</v>
      </c>
      <c r="Q872" s="82" t="s">
        <v>431</v>
      </c>
      <c r="R872" s="82" t="s">
        <v>5440</v>
      </c>
      <c r="S872" s="82" t="s">
        <v>27</v>
      </c>
      <c r="T872" s="82" t="s">
        <v>27</v>
      </c>
      <c r="U872" s="82" t="s">
        <v>27</v>
      </c>
      <c r="V872" s="82" t="s">
        <v>27</v>
      </c>
      <c r="W872" s="2" t="str">
        <f t="shared" si="62"/>
        <v>VNQNNYDemurrage</v>
      </c>
    </row>
    <row r="873" spans="1:23" ht="15">
      <c r="A873" s="2" t="str">
        <f>+IF(B873="N","",IF(COUNTIF(B:B,B873)&gt;1,COUNTIF(B$3:B873,B873),""))</f>
        <v/>
      </c>
      <c r="B873" s="2" t="str">
        <f>+IF(F873="Detention",IF(G873&amp;E873='Import Demurrage Detention'!$G$2&amp;'Import Demurrage Detention'!$C$3,"Y","N"),IF(G873&amp;E873='Import Demurrage Detention'!$H$2&amp;'Import Demurrage Detention'!$C$3,"Y","N"))</f>
        <v>N</v>
      </c>
      <c r="C873" s="82" t="s">
        <v>455</v>
      </c>
      <c r="D873" s="82" t="s">
        <v>5394</v>
      </c>
      <c r="E873" s="82" t="s">
        <v>79</v>
      </c>
      <c r="F873" s="82" t="s">
        <v>5236</v>
      </c>
      <c r="G873" s="82" t="s">
        <v>4735</v>
      </c>
      <c r="H873" s="83">
        <v>45180</v>
      </c>
      <c r="I873" s="82" t="s">
        <v>72</v>
      </c>
      <c r="J873" s="82" t="s">
        <v>23</v>
      </c>
      <c r="K873" s="82" t="s">
        <v>5244</v>
      </c>
      <c r="L873" s="82" t="s">
        <v>7131</v>
      </c>
      <c r="M873" s="82" t="s">
        <v>5456</v>
      </c>
      <c r="N873" s="82" t="s">
        <v>5495</v>
      </c>
      <c r="O873" s="82" t="s">
        <v>7115</v>
      </c>
      <c r="P873" s="82" t="s">
        <v>7118</v>
      </c>
      <c r="Q873" s="82" t="s">
        <v>431</v>
      </c>
      <c r="R873" s="82" t="s">
        <v>5442</v>
      </c>
      <c r="S873" s="82" t="s">
        <v>27</v>
      </c>
      <c r="T873" s="82" t="s">
        <v>27</v>
      </c>
      <c r="U873" s="82" t="s">
        <v>27</v>
      </c>
      <c r="V873" s="82" t="s">
        <v>27</v>
      </c>
      <c r="W873" s="2" t="str">
        <f t="shared" si="62"/>
        <v>VNQNNYDemurrage</v>
      </c>
    </row>
    <row r="874" spans="1:23" ht="15">
      <c r="A874" s="2" t="str">
        <f>+IF(B874="N","",IF(COUNTIF(B:B,B874)&gt;1,COUNTIF(B$3:B874,B874),""))</f>
        <v/>
      </c>
      <c r="B874" s="2" t="str">
        <f>+IF(F874="Detention",IF(G874&amp;E874='Import Demurrage Detention'!$G$2&amp;'Import Demurrage Detention'!$C$3,"Y","N"),IF(G874&amp;E874='Import Demurrage Detention'!$H$2&amp;'Import Demurrage Detention'!$C$3,"Y","N"))</f>
        <v>N</v>
      </c>
      <c r="C874" s="82" t="s">
        <v>455</v>
      </c>
      <c r="D874" s="82" t="s">
        <v>5394</v>
      </c>
      <c r="E874" s="82" t="s">
        <v>79</v>
      </c>
      <c r="F874" s="82" t="s">
        <v>5236</v>
      </c>
      <c r="G874" s="82" t="s">
        <v>458</v>
      </c>
      <c r="H874" s="83">
        <v>45180</v>
      </c>
      <c r="I874" s="82" t="s">
        <v>72</v>
      </c>
      <c r="J874" s="82" t="s">
        <v>23</v>
      </c>
      <c r="K874" s="82" t="s">
        <v>24</v>
      </c>
      <c r="L874" s="82" t="s">
        <v>7131</v>
      </c>
      <c r="M874" s="82" t="s">
        <v>5456</v>
      </c>
      <c r="N874" s="82" t="s">
        <v>7117</v>
      </c>
      <c r="O874" s="82" t="s">
        <v>7115</v>
      </c>
      <c r="P874" s="82" t="s">
        <v>5495</v>
      </c>
      <c r="Q874" s="82" t="s">
        <v>431</v>
      </c>
      <c r="R874" s="82" t="s">
        <v>5440</v>
      </c>
      <c r="S874" s="82" t="s">
        <v>27</v>
      </c>
      <c r="T874" s="82" t="s">
        <v>27</v>
      </c>
      <c r="U874" s="82" t="s">
        <v>27</v>
      </c>
      <c r="V874" s="82" t="s">
        <v>27</v>
      </c>
      <c r="W874" s="2" t="str">
        <f t="shared" si="62"/>
        <v>VNSGNYDemurrage</v>
      </c>
    </row>
    <row r="875" spans="1:23" ht="15">
      <c r="A875" s="2" t="str">
        <f>+IF(B875="N","",IF(COUNTIF(B:B,B875)&gt;1,COUNTIF(B$3:B875,B875),""))</f>
        <v/>
      </c>
      <c r="B875" s="2" t="str">
        <f>+IF(F875="Detention",IF(G875&amp;E875='Import Demurrage Detention'!$G$2&amp;'Import Demurrage Detention'!$C$3,"Y","N"),IF(G875&amp;E875='Import Demurrage Detention'!$H$2&amp;'Import Demurrage Detention'!$C$3,"Y","N"))</f>
        <v>N</v>
      </c>
      <c r="C875" s="82" t="s">
        <v>455</v>
      </c>
      <c r="D875" s="82" t="s">
        <v>5394</v>
      </c>
      <c r="E875" s="82" t="s">
        <v>79</v>
      </c>
      <c r="F875" s="82" t="s">
        <v>5236</v>
      </c>
      <c r="G875" s="82" t="s">
        <v>458</v>
      </c>
      <c r="H875" s="83">
        <v>45180</v>
      </c>
      <c r="I875" s="82" t="s">
        <v>72</v>
      </c>
      <c r="J875" s="82" t="s">
        <v>23</v>
      </c>
      <c r="K875" s="82" t="s">
        <v>5244</v>
      </c>
      <c r="L875" s="82" t="s">
        <v>7131</v>
      </c>
      <c r="M875" s="82" t="s">
        <v>5456</v>
      </c>
      <c r="N875" s="82" t="s">
        <v>5495</v>
      </c>
      <c r="O875" s="82" t="s">
        <v>7115</v>
      </c>
      <c r="P875" s="82" t="s">
        <v>7118</v>
      </c>
      <c r="Q875" s="82" t="s">
        <v>431</v>
      </c>
      <c r="R875" s="82" t="s">
        <v>5442</v>
      </c>
      <c r="S875" s="82" t="s">
        <v>27</v>
      </c>
      <c r="T875" s="82" t="s">
        <v>27</v>
      </c>
      <c r="U875" s="82" t="s">
        <v>27</v>
      </c>
      <c r="V875" s="82" t="s">
        <v>27</v>
      </c>
      <c r="W875" s="2" t="str">
        <f t="shared" si="62"/>
        <v>VNSGNYDemurrage</v>
      </c>
    </row>
    <row r="876" spans="1:23" ht="15">
      <c r="A876" s="2" t="str">
        <f>+IF(B876="N","",IF(COUNTIF(B:B,B876)&gt;1,COUNTIF(B$3:B876,B876),""))</f>
        <v/>
      </c>
      <c r="B876" s="2" t="str">
        <f>+IF(F876="Detention",IF(G876&amp;E876='Import Demurrage Detention'!$G$2&amp;'Import Demurrage Detention'!$C$3,"Y","N"),IF(G876&amp;E876='Import Demurrage Detention'!$H$2&amp;'Import Demurrage Detention'!$C$3,"Y","N"))</f>
        <v>N</v>
      </c>
      <c r="C876" s="82" t="s">
        <v>455</v>
      </c>
      <c r="D876" s="82" t="s">
        <v>5394</v>
      </c>
      <c r="E876" s="82" t="s">
        <v>79</v>
      </c>
      <c r="F876" s="82" t="s">
        <v>5236</v>
      </c>
      <c r="G876" s="82" t="s">
        <v>456</v>
      </c>
      <c r="H876" s="83">
        <v>45180</v>
      </c>
      <c r="I876" s="82" t="s">
        <v>72</v>
      </c>
      <c r="J876" s="82" t="s">
        <v>23</v>
      </c>
      <c r="K876" s="82" t="s">
        <v>24</v>
      </c>
      <c r="L876" s="82" t="s">
        <v>7132</v>
      </c>
      <c r="M876" s="82" t="s">
        <v>5456</v>
      </c>
      <c r="N876" s="82" t="s">
        <v>6701</v>
      </c>
      <c r="O876" s="82" t="s">
        <v>7115</v>
      </c>
      <c r="P876" s="82" t="s">
        <v>7121</v>
      </c>
      <c r="Q876" s="82" t="s">
        <v>431</v>
      </c>
      <c r="R876" s="82" t="s">
        <v>5440</v>
      </c>
      <c r="S876" s="82" t="s">
        <v>27</v>
      </c>
      <c r="T876" s="82" t="s">
        <v>27</v>
      </c>
      <c r="U876" s="82" t="s">
        <v>27</v>
      </c>
      <c r="V876" s="82" t="s">
        <v>27</v>
      </c>
      <c r="W876" s="2" t="str">
        <f t="shared" si="62"/>
        <v>VNDANYDemurrage</v>
      </c>
    </row>
    <row r="877" spans="1:23" ht="15">
      <c r="A877" s="2" t="str">
        <f>+IF(B877="N","",IF(COUNTIF(B:B,B877)&gt;1,COUNTIF(B$3:B877,B877),""))</f>
        <v/>
      </c>
      <c r="B877" s="2" t="str">
        <f>+IF(F877="Detention",IF(G877&amp;E877='Import Demurrage Detention'!$G$2&amp;'Import Demurrage Detention'!$C$3,"Y","N"),IF(G877&amp;E877='Import Demurrage Detention'!$H$2&amp;'Import Demurrage Detention'!$C$3,"Y","N"))</f>
        <v>N</v>
      </c>
      <c r="C877" s="82" t="s">
        <v>455</v>
      </c>
      <c r="D877" s="82" t="s">
        <v>5394</v>
      </c>
      <c r="E877" s="82" t="s">
        <v>79</v>
      </c>
      <c r="F877" s="82" t="s">
        <v>5236</v>
      </c>
      <c r="G877" s="82" t="s">
        <v>456</v>
      </c>
      <c r="H877" s="83">
        <v>45180</v>
      </c>
      <c r="I877" s="82" t="s">
        <v>72</v>
      </c>
      <c r="J877" s="82" t="s">
        <v>23</v>
      </c>
      <c r="K877" s="82" t="s">
        <v>5244</v>
      </c>
      <c r="L877" s="82" t="s">
        <v>7132</v>
      </c>
      <c r="M877" s="82" t="s">
        <v>5456</v>
      </c>
      <c r="N877" s="82" t="s">
        <v>7121</v>
      </c>
      <c r="O877" s="82" t="s">
        <v>7115</v>
      </c>
      <c r="P877" s="82" t="s">
        <v>5393</v>
      </c>
      <c r="Q877" s="82" t="s">
        <v>431</v>
      </c>
      <c r="R877" s="82" t="s">
        <v>5442</v>
      </c>
      <c r="S877" s="82" t="s">
        <v>27</v>
      </c>
      <c r="T877" s="82" t="s">
        <v>27</v>
      </c>
      <c r="U877" s="82" t="s">
        <v>27</v>
      </c>
      <c r="V877" s="82" t="s">
        <v>27</v>
      </c>
      <c r="W877" s="2" t="str">
        <f t="shared" si="62"/>
        <v>VNDANYDemurrage</v>
      </c>
    </row>
    <row r="878" spans="1:23" ht="15">
      <c r="A878" s="2" t="str">
        <f>+IF(B878="N","",IF(COUNTIF(B:B,B878)&gt;1,COUNTIF(B$3:B878,B878),""))</f>
        <v/>
      </c>
      <c r="B878" s="2" t="str">
        <f>+IF(F878="Detention",IF(G878&amp;E878='Import Demurrage Detention'!$G$2&amp;'Import Demurrage Detention'!$C$3,"Y","N"),IF(G878&amp;E878='Import Demurrage Detention'!$H$2&amp;'Import Demurrage Detention'!$C$3,"Y","N"))</f>
        <v>N</v>
      </c>
      <c r="C878" s="82" t="s">
        <v>455</v>
      </c>
      <c r="D878" s="82" t="s">
        <v>5394</v>
      </c>
      <c r="E878" s="82" t="s">
        <v>79</v>
      </c>
      <c r="F878" s="82" t="s">
        <v>5236</v>
      </c>
      <c r="G878" s="82" t="s">
        <v>459</v>
      </c>
      <c r="H878" s="83">
        <v>45180</v>
      </c>
      <c r="I878" s="82" t="s">
        <v>72</v>
      </c>
      <c r="J878" s="82" t="s">
        <v>23</v>
      </c>
      <c r="K878" s="82" t="s">
        <v>24</v>
      </c>
      <c r="L878" s="82" t="s">
        <v>7132</v>
      </c>
      <c r="M878" s="82" t="s">
        <v>5456</v>
      </c>
      <c r="N878" s="82" t="s">
        <v>6701</v>
      </c>
      <c r="O878" s="82" t="s">
        <v>7115</v>
      </c>
      <c r="P878" s="82" t="s">
        <v>7121</v>
      </c>
      <c r="Q878" s="82" t="s">
        <v>431</v>
      </c>
      <c r="R878" s="82" t="s">
        <v>5440</v>
      </c>
      <c r="S878" s="82" t="s">
        <v>27</v>
      </c>
      <c r="T878" s="82" t="s">
        <v>27</v>
      </c>
      <c r="U878" s="82" t="s">
        <v>27</v>
      </c>
      <c r="V878" s="82" t="s">
        <v>27</v>
      </c>
      <c r="W878" s="2" t="str">
        <f t="shared" si="62"/>
        <v>VNHANYDemurrage</v>
      </c>
    </row>
    <row r="879" spans="1:23" ht="15">
      <c r="A879" s="2" t="str">
        <f>+IF(B879="N","",IF(COUNTIF(B:B,B879)&gt;1,COUNTIF(B$3:B879,B879),""))</f>
        <v/>
      </c>
      <c r="B879" s="2" t="str">
        <f>+IF(F879="Detention",IF(G879&amp;E879='Import Demurrage Detention'!$G$2&amp;'Import Demurrage Detention'!$C$3,"Y","N"),IF(G879&amp;E879='Import Demurrage Detention'!$H$2&amp;'Import Demurrage Detention'!$C$3,"Y","N"))</f>
        <v>N</v>
      </c>
      <c r="C879" s="82" t="s">
        <v>455</v>
      </c>
      <c r="D879" s="82" t="s">
        <v>5394</v>
      </c>
      <c r="E879" s="82" t="s">
        <v>79</v>
      </c>
      <c r="F879" s="82" t="s">
        <v>5236</v>
      </c>
      <c r="G879" s="82" t="s">
        <v>459</v>
      </c>
      <c r="H879" s="83">
        <v>45180</v>
      </c>
      <c r="I879" s="82" t="s">
        <v>72</v>
      </c>
      <c r="J879" s="82" t="s">
        <v>23</v>
      </c>
      <c r="K879" s="82" t="s">
        <v>5244</v>
      </c>
      <c r="L879" s="82" t="s">
        <v>7132</v>
      </c>
      <c r="M879" s="82" t="s">
        <v>5456</v>
      </c>
      <c r="N879" s="82" t="s">
        <v>7121</v>
      </c>
      <c r="O879" s="82" t="s">
        <v>7115</v>
      </c>
      <c r="P879" s="82" t="s">
        <v>5393</v>
      </c>
      <c r="Q879" s="82" t="s">
        <v>431</v>
      </c>
      <c r="R879" s="82" t="s">
        <v>5442</v>
      </c>
      <c r="S879" s="82" t="s">
        <v>27</v>
      </c>
      <c r="T879" s="82" t="s">
        <v>27</v>
      </c>
      <c r="U879" s="82" t="s">
        <v>27</v>
      </c>
      <c r="V879" s="82" t="s">
        <v>27</v>
      </c>
      <c r="W879" s="2" t="str">
        <f t="shared" si="62"/>
        <v>VNHANYDemurrage</v>
      </c>
    </row>
    <row r="880" spans="1:23" ht="15">
      <c r="A880" s="2" t="str">
        <f>+IF(B880="N","",IF(COUNTIF(B:B,B880)&gt;1,COUNTIF(B$3:B880,B880),""))</f>
        <v/>
      </c>
      <c r="B880" s="2" t="str">
        <f>+IF(F880="Detention",IF(G880&amp;E880='Import Demurrage Detention'!$G$2&amp;'Import Demurrage Detention'!$C$3,"Y","N"),IF(G880&amp;E880='Import Demurrage Detention'!$H$2&amp;'Import Demurrage Detention'!$C$3,"Y","N"))</f>
        <v>N</v>
      </c>
      <c r="C880" s="82" t="s">
        <v>455</v>
      </c>
      <c r="D880" s="82" t="s">
        <v>5394</v>
      </c>
      <c r="E880" s="82" t="s">
        <v>79</v>
      </c>
      <c r="F880" s="82" t="s">
        <v>5236</v>
      </c>
      <c r="G880" s="82" t="s">
        <v>457</v>
      </c>
      <c r="H880" s="83">
        <v>45180</v>
      </c>
      <c r="I880" s="82" t="s">
        <v>72</v>
      </c>
      <c r="J880" s="82" t="s">
        <v>23</v>
      </c>
      <c r="K880" s="82" t="s">
        <v>24</v>
      </c>
      <c r="L880" s="82" t="s">
        <v>7132</v>
      </c>
      <c r="M880" s="82" t="s">
        <v>5456</v>
      </c>
      <c r="N880" s="82" t="s">
        <v>6701</v>
      </c>
      <c r="O880" s="82" t="s">
        <v>7115</v>
      </c>
      <c r="P880" s="82" t="s">
        <v>7121</v>
      </c>
      <c r="Q880" s="82" t="s">
        <v>431</v>
      </c>
      <c r="R880" s="82" t="s">
        <v>5440</v>
      </c>
      <c r="S880" s="82" t="s">
        <v>27</v>
      </c>
      <c r="T880" s="82" t="s">
        <v>27</v>
      </c>
      <c r="U880" s="82" t="s">
        <v>27</v>
      </c>
      <c r="V880" s="82" t="s">
        <v>27</v>
      </c>
      <c r="W880" s="2" t="str">
        <f t="shared" si="62"/>
        <v>VNHPHYDemurrage</v>
      </c>
    </row>
    <row r="881" spans="1:23" ht="15">
      <c r="A881" s="2" t="str">
        <f>+IF(B881="N","",IF(COUNTIF(B:B,B881)&gt;1,COUNTIF(B$3:B881,B881),""))</f>
        <v/>
      </c>
      <c r="B881" s="2" t="str">
        <f>+IF(F881="Detention",IF(G881&amp;E881='Import Demurrage Detention'!$G$2&amp;'Import Demurrage Detention'!$C$3,"Y","N"),IF(G881&amp;E881='Import Demurrage Detention'!$H$2&amp;'Import Demurrage Detention'!$C$3,"Y","N"))</f>
        <v>N</v>
      </c>
      <c r="C881" s="82" t="s">
        <v>455</v>
      </c>
      <c r="D881" s="82" t="s">
        <v>5394</v>
      </c>
      <c r="E881" s="82" t="s">
        <v>79</v>
      </c>
      <c r="F881" s="82" t="s">
        <v>5236</v>
      </c>
      <c r="G881" s="82" t="s">
        <v>457</v>
      </c>
      <c r="H881" s="83">
        <v>45180</v>
      </c>
      <c r="I881" s="82" t="s">
        <v>72</v>
      </c>
      <c r="J881" s="82" t="s">
        <v>23</v>
      </c>
      <c r="K881" s="82" t="s">
        <v>5244</v>
      </c>
      <c r="L881" s="82" t="s">
        <v>7132</v>
      </c>
      <c r="M881" s="82" t="s">
        <v>5456</v>
      </c>
      <c r="N881" s="82" t="s">
        <v>7121</v>
      </c>
      <c r="O881" s="82" t="s">
        <v>7115</v>
      </c>
      <c r="P881" s="82" t="s">
        <v>5393</v>
      </c>
      <c r="Q881" s="82" t="s">
        <v>431</v>
      </c>
      <c r="R881" s="82" t="s">
        <v>5442</v>
      </c>
      <c r="S881" s="82" t="s">
        <v>27</v>
      </c>
      <c r="T881" s="82" t="s">
        <v>27</v>
      </c>
      <c r="U881" s="82" t="s">
        <v>27</v>
      </c>
      <c r="V881" s="82" t="s">
        <v>27</v>
      </c>
      <c r="W881" s="2" t="str">
        <f t="shared" si="62"/>
        <v>VNHPHYDemurrage</v>
      </c>
    </row>
    <row r="882" spans="1:23" ht="15">
      <c r="A882" s="2" t="str">
        <f>+IF(B882="N","",IF(COUNTIF(B:B,B882)&gt;1,COUNTIF(B$3:B882,B882),""))</f>
        <v/>
      </c>
      <c r="B882" s="2" t="str">
        <f>+IF(F882="Detention",IF(G882&amp;E882='Import Demurrage Detention'!$G$2&amp;'Import Demurrage Detention'!$C$3,"Y","N"),IF(G882&amp;E882='Import Demurrage Detention'!$H$2&amp;'Import Demurrage Detention'!$C$3,"Y","N"))</f>
        <v>N</v>
      </c>
      <c r="C882" s="82" t="s">
        <v>455</v>
      </c>
      <c r="D882" s="82" t="s">
        <v>5394</v>
      </c>
      <c r="E882" s="82" t="s">
        <v>79</v>
      </c>
      <c r="F882" s="82" t="s">
        <v>5236</v>
      </c>
      <c r="G882" s="82" t="s">
        <v>4735</v>
      </c>
      <c r="H882" s="83">
        <v>45180</v>
      </c>
      <c r="I882" s="82" t="s">
        <v>72</v>
      </c>
      <c r="J882" s="82" t="s">
        <v>23</v>
      </c>
      <c r="K882" s="82" t="s">
        <v>24</v>
      </c>
      <c r="L882" s="82" t="s">
        <v>7132</v>
      </c>
      <c r="M882" s="82" t="s">
        <v>5456</v>
      </c>
      <c r="N882" s="82" t="s">
        <v>6701</v>
      </c>
      <c r="O882" s="82" t="s">
        <v>7115</v>
      </c>
      <c r="P882" s="82" t="s">
        <v>7121</v>
      </c>
      <c r="Q882" s="82" t="s">
        <v>431</v>
      </c>
      <c r="R882" s="82" t="s">
        <v>5440</v>
      </c>
      <c r="S882" s="82" t="s">
        <v>27</v>
      </c>
      <c r="T882" s="82" t="s">
        <v>27</v>
      </c>
      <c r="U882" s="82" t="s">
        <v>27</v>
      </c>
      <c r="V882" s="82" t="s">
        <v>27</v>
      </c>
      <c r="W882" s="2" t="str">
        <f t="shared" si="62"/>
        <v>VNQNNYDemurrage</v>
      </c>
    </row>
    <row r="883" spans="1:23" ht="15">
      <c r="A883" s="2" t="str">
        <f>+IF(B883="N","",IF(COUNTIF(B:B,B883)&gt;1,COUNTIF(B$3:B883,B883),""))</f>
        <v/>
      </c>
      <c r="B883" s="2" t="str">
        <f>+IF(F883="Detention",IF(G883&amp;E883='Import Demurrage Detention'!$G$2&amp;'Import Demurrage Detention'!$C$3,"Y","N"),IF(G883&amp;E883='Import Demurrage Detention'!$H$2&amp;'Import Demurrage Detention'!$C$3,"Y","N"))</f>
        <v>N</v>
      </c>
      <c r="C883" s="82" t="s">
        <v>455</v>
      </c>
      <c r="D883" s="82" t="s">
        <v>5394</v>
      </c>
      <c r="E883" s="82" t="s">
        <v>79</v>
      </c>
      <c r="F883" s="82" t="s">
        <v>5236</v>
      </c>
      <c r="G883" s="82" t="s">
        <v>4735</v>
      </c>
      <c r="H883" s="83">
        <v>45180</v>
      </c>
      <c r="I883" s="82" t="s">
        <v>72</v>
      </c>
      <c r="J883" s="82" t="s">
        <v>23</v>
      </c>
      <c r="K883" s="82" t="s">
        <v>5244</v>
      </c>
      <c r="L883" s="82" t="s">
        <v>7132</v>
      </c>
      <c r="M883" s="82" t="s">
        <v>5456</v>
      </c>
      <c r="N883" s="82" t="s">
        <v>7121</v>
      </c>
      <c r="O883" s="82" t="s">
        <v>7115</v>
      </c>
      <c r="P883" s="82" t="s">
        <v>5393</v>
      </c>
      <c r="Q883" s="82" t="s">
        <v>431</v>
      </c>
      <c r="R883" s="82" t="s">
        <v>5442</v>
      </c>
      <c r="S883" s="82" t="s">
        <v>27</v>
      </c>
      <c r="T883" s="82" t="s">
        <v>27</v>
      </c>
      <c r="U883" s="82" t="s">
        <v>27</v>
      </c>
      <c r="V883" s="82" t="s">
        <v>27</v>
      </c>
      <c r="W883" s="2" t="str">
        <f t="shared" si="62"/>
        <v>VNQNNYDemurrage</v>
      </c>
    </row>
    <row r="884" spans="1:23" ht="15">
      <c r="A884" s="2" t="str">
        <f>+IF(B884="N","",IF(COUNTIF(B:B,B884)&gt;1,COUNTIF(B$3:B884,B884),""))</f>
        <v/>
      </c>
      <c r="B884" s="2" t="str">
        <f>+IF(F884="Detention",IF(G884&amp;E884='Import Demurrage Detention'!$G$2&amp;'Import Demurrage Detention'!$C$3,"Y","N"),IF(G884&amp;E884='Import Demurrage Detention'!$H$2&amp;'Import Demurrage Detention'!$C$3,"Y","N"))</f>
        <v>N</v>
      </c>
      <c r="C884" s="82" t="s">
        <v>455</v>
      </c>
      <c r="D884" s="82" t="s">
        <v>5394</v>
      </c>
      <c r="E884" s="82" t="s">
        <v>79</v>
      </c>
      <c r="F884" s="82" t="s">
        <v>5236</v>
      </c>
      <c r="G884" s="82" t="s">
        <v>458</v>
      </c>
      <c r="H884" s="83">
        <v>45180</v>
      </c>
      <c r="I884" s="82" t="s">
        <v>72</v>
      </c>
      <c r="J884" s="82" t="s">
        <v>23</v>
      </c>
      <c r="K884" s="82" t="s">
        <v>24</v>
      </c>
      <c r="L884" s="82" t="s">
        <v>7132</v>
      </c>
      <c r="M884" s="82" t="s">
        <v>5456</v>
      </c>
      <c r="N884" s="82" t="s">
        <v>6701</v>
      </c>
      <c r="O884" s="82" t="s">
        <v>7115</v>
      </c>
      <c r="P884" s="82" t="s">
        <v>7121</v>
      </c>
      <c r="Q884" s="82" t="s">
        <v>431</v>
      </c>
      <c r="R884" s="82" t="s">
        <v>5440</v>
      </c>
      <c r="S884" s="82" t="s">
        <v>27</v>
      </c>
      <c r="T884" s="82" t="s">
        <v>27</v>
      </c>
      <c r="U884" s="82" t="s">
        <v>27</v>
      </c>
      <c r="V884" s="82" t="s">
        <v>27</v>
      </c>
      <c r="W884" s="2" t="str">
        <f t="shared" si="62"/>
        <v>VNSGNYDemurrage</v>
      </c>
    </row>
    <row r="885" spans="1:23" ht="15">
      <c r="A885" s="2" t="str">
        <f>+IF(B885="N","",IF(COUNTIF(B:B,B885)&gt;1,COUNTIF(B$3:B885,B885),""))</f>
        <v/>
      </c>
      <c r="B885" s="2" t="str">
        <f>+IF(F885="Detention",IF(G885&amp;E885='Import Demurrage Detention'!$G$2&amp;'Import Demurrage Detention'!$C$3,"Y","N"),IF(G885&amp;E885='Import Demurrage Detention'!$H$2&amp;'Import Demurrage Detention'!$C$3,"Y","N"))</f>
        <v>N</v>
      </c>
      <c r="C885" s="82" t="s">
        <v>455</v>
      </c>
      <c r="D885" s="82" t="s">
        <v>5394</v>
      </c>
      <c r="E885" s="82" t="s">
        <v>79</v>
      </c>
      <c r="F885" s="82" t="s">
        <v>5236</v>
      </c>
      <c r="G885" s="82" t="s">
        <v>458</v>
      </c>
      <c r="H885" s="83">
        <v>45180</v>
      </c>
      <c r="I885" s="82" t="s">
        <v>72</v>
      </c>
      <c r="J885" s="82" t="s">
        <v>23</v>
      </c>
      <c r="K885" s="82" t="s">
        <v>5244</v>
      </c>
      <c r="L885" s="82" t="s">
        <v>7132</v>
      </c>
      <c r="M885" s="82" t="s">
        <v>5456</v>
      </c>
      <c r="N885" s="82" t="s">
        <v>7121</v>
      </c>
      <c r="O885" s="82" t="s">
        <v>7115</v>
      </c>
      <c r="P885" s="82" t="s">
        <v>5393</v>
      </c>
      <c r="Q885" s="82" t="s">
        <v>431</v>
      </c>
      <c r="R885" s="82" t="s">
        <v>5442</v>
      </c>
      <c r="S885" s="82" t="s">
        <v>27</v>
      </c>
      <c r="T885" s="82" t="s">
        <v>27</v>
      </c>
      <c r="U885" s="82" t="s">
        <v>27</v>
      </c>
      <c r="V885" s="82" t="s">
        <v>27</v>
      </c>
      <c r="W885" s="2" t="str">
        <f t="shared" si="62"/>
        <v>VNSGNYDemurrage</v>
      </c>
    </row>
    <row r="886" spans="1:23" ht="15">
      <c r="A886" s="2" t="str">
        <f>+IF(B886="N","",IF(COUNTIF(B:B,B886)&gt;1,COUNTIF(B$3:B886,B886),""))</f>
        <v/>
      </c>
      <c r="B886" s="2" t="str">
        <f>+IF(F886="Detention",IF(G886&amp;E886='Import Demurrage Detention'!$G$2&amp;'Import Demurrage Detention'!$C$3,"Y","N"),IF(G886&amp;E886='Import Demurrage Detention'!$H$2&amp;'Import Demurrage Detention'!$C$3,"Y","N"))</f>
        <v>N</v>
      </c>
      <c r="C886" s="82" t="s">
        <v>455</v>
      </c>
      <c r="D886" s="82" t="s">
        <v>5394</v>
      </c>
      <c r="E886" s="82" t="s">
        <v>79</v>
      </c>
      <c r="F886" s="82" t="s">
        <v>5236</v>
      </c>
      <c r="G886" s="82" t="s">
        <v>459</v>
      </c>
      <c r="H886" s="83">
        <v>45180</v>
      </c>
      <c r="I886" s="82" t="s">
        <v>72</v>
      </c>
      <c r="J886" s="82" t="s">
        <v>23</v>
      </c>
      <c r="K886" s="82" t="s">
        <v>24</v>
      </c>
      <c r="L886" s="82" t="s">
        <v>7133</v>
      </c>
      <c r="M886" s="82" t="s">
        <v>5456</v>
      </c>
      <c r="N886" s="82" t="s">
        <v>6701</v>
      </c>
      <c r="O886" s="82" t="s">
        <v>7115</v>
      </c>
      <c r="P886" s="82" t="s">
        <v>7121</v>
      </c>
      <c r="Q886" s="82" t="s">
        <v>431</v>
      </c>
      <c r="R886" s="82" t="s">
        <v>5440</v>
      </c>
      <c r="S886" s="82" t="s">
        <v>27</v>
      </c>
      <c r="T886" s="82" t="s">
        <v>27</v>
      </c>
      <c r="U886" s="82" t="s">
        <v>27</v>
      </c>
      <c r="V886" s="82" t="s">
        <v>27</v>
      </c>
      <c r="W886" s="2" t="str">
        <f t="shared" si="62"/>
        <v>VNHANYDemurrage</v>
      </c>
    </row>
    <row r="887" spans="1:23" ht="15">
      <c r="A887" s="2" t="str">
        <f>+IF(B887="N","",IF(COUNTIF(B:B,B887)&gt;1,COUNTIF(B$3:B887,B887),""))</f>
        <v/>
      </c>
      <c r="B887" s="2" t="str">
        <f>+IF(F887="Detention",IF(G887&amp;E887='Import Demurrage Detention'!$G$2&amp;'Import Demurrage Detention'!$C$3,"Y","N"),IF(G887&amp;E887='Import Demurrage Detention'!$H$2&amp;'Import Demurrage Detention'!$C$3,"Y","N"))</f>
        <v>N</v>
      </c>
      <c r="C887" s="82" t="s">
        <v>455</v>
      </c>
      <c r="D887" s="82" t="s">
        <v>5394</v>
      </c>
      <c r="E887" s="82" t="s">
        <v>79</v>
      </c>
      <c r="F887" s="82" t="s">
        <v>5236</v>
      </c>
      <c r="G887" s="82" t="s">
        <v>459</v>
      </c>
      <c r="H887" s="83">
        <v>45180</v>
      </c>
      <c r="I887" s="82" t="s">
        <v>72</v>
      </c>
      <c r="J887" s="82" t="s">
        <v>23</v>
      </c>
      <c r="K887" s="82" t="s">
        <v>5244</v>
      </c>
      <c r="L887" s="82" t="s">
        <v>7133</v>
      </c>
      <c r="M887" s="82" t="s">
        <v>5456</v>
      </c>
      <c r="N887" s="82" t="s">
        <v>7121</v>
      </c>
      <c r="O887" s="82" t="s">
        <v>7115</v>
      </c>
      <c r="P887" s="82" t="s">
        <v>5393</v>
      </c>
      <c r="Q887" s="82" t="s">
        <v>431</v>
      </c>
      <c r="R887" s="82" t="s">
        <v>5442</v>
      </c>
      <c r="S887" s="82" t="s">
        <v>27</v>
      </c>
      <c r="T887" s="82" t="s">
        <v>27</v>
      </c>
      <c r="U887" s="82" t="s">
        <v>27</v>
      </c>
      <c r="V887" s="82" t="s">
        <v>27</v>
      </c>
      <c r="W887" s="2" t="str">
        <f t="shared" si="62"/>
        <v>VNHANYDemurrage</v>
      </c>
    </row>
    <row r="888" spans="1:23" ht="15">
      <c r="A888" s="2" t="str">
        <f>+IF(B888="N","",IF(COUNTIF(B:B,B888)&gt;1,COUNTIF(B$3:B888,B888),""))</f>
        <v/>
      </c>
      <c r="B888" s="2" t="str">
        <f>+IF(F888="Detention",IF(G888&amp;E888='Import Demurrage Detention'!$G$2&amp;'Import Demurrage Detention'!$C$3,"Y","N"),IF(G888&amp;E888='Import Demurrage Detention'!$H$2&amp;'Import Demurrage Detention'!$C$3,"Y","N"))</f>
        <v>N</v>
      </c>
      <c r="C888" s="82" t="s">
        <v>455</v>
      </c>
      <c r="D888" s="82" t="s">
        <v>5394</v>
      </c>
      <c r="E888" s="82" t="s">
        <v>79</v>
      </c>
      <c r="F888" s="82" t="s">
        <v>5236</v>
      </c>
      <c r="G888" s="82" t="s">
        <v>457</v>
      </c>
      <c r="H888" s="83">
        <v>45180</v>
      </c>
      <c r="I888" s="82" t="s">
        <v>72</v>
      </c>
      <c r="J888" s="82" t="s">
        <v>23</v>
      </c>
      <c r="K888" s="82" t="s">
        <v>24</v>
      </c>
      <c r="L888" s="82" t="s">
        <v>7133</v>
      </c>
      <c r="M888" s="82" t="s">
        <v>5456</v>
      </c>
      <c r="N888" s="82" t="s">
        <v>6701</v>
      </c>
      <c r="O888" s="82" t="s">
        <v>7115</v>
      </c>
      <c r="P888" s="82" t="s">
        <v>7121</v>
      </c>
      <c r="Q888" s="82" t="s">
        <v>431</v>
      </c>
      <c r="R888" s="82" t="s">
        <v>5440</v>
      </c>
      <c r="S888" s="82" t="s">
        <v>27</v>
      </c>
      <c r="T888" s="82" t="s">
        <v>27</v>
      </c>
      <c r="U888" s="82" t="s">
        <v>27</v>
      </c>
      <c r="V888" s="82" t="s">
        <v>27</v>
      </c>
      <c r="W888" s="2" t="str">
        <f t="shared" si="62"/>
        <v>VNHPHYDemurrage</v>
      </c>
    </row>
    <row r="889" spans="1:23" ht="15">
      <c r="A889" s="2" t="str">
        <f>+IF(B889="N","",IF(COUNTIF(B:B,B889)&gt;1,COUNTIF(B$3:B889,B889),""))</f>
        <v/>
      </c>
      <c r="B889" s="2" t="str">
        <f>+IF(F889="Detention",IF(G889&amp;E889='Import Demurrage Detention'!$G$2&amp;'Import Demurrage Detention'!$C$3,"Y","N"),IF(G889&amp;E889='Import Demurrage Detention'!$H$2&amp;'Import Demurrage Detention'!$C$3,"Y","N"))</f>
        <v>N</v>
      </c>
      <c r="C889" s="82" t="s">
        <v>455</v>
      </c>
      <c r="D889" s="82" t="s">
        <v>5394</v>
      </c>
      <c r="E889" s="82" t="s">
        <v>79</v>
      </c>
      <c r="F889" s="82" t="s">
        <v>5236</v>
      </c>
      <c r="G889" s="82" t="s">
        <v>457</v>
      </c>
      <c r="H889" s="83">
        <v>45180</v>
      </c>
      <c r="I889" s="82" t="s">
        <v>72</v>
      </c>
      <c r="J889" s="82" t="s">
        <v>23</v>
      </c>
      <c r="K889" s="82" t="s">
        <v>5244</v>
      </c>
      <c r="L889" s="82" t="s">
        <v>7133</v>
      </c>
      <c r="M889" s="82" t="s">
        <v>5456</v>
      </c>
      <c r="N889" s="82" t="s">
        <v>7121</v>
      </c>
      <c r="O889" s="82" t="s">
        <v>7115</v>
      </c>
      <c r="P889" s="82" t="s">
        <v>5393</v>
      </c>
      <c r="Q889" s="82" t="s">
        <v>431</v>
      </c>
      <c r="R889" s="82" t="s">
        <v>5442</v>
      </c>
      <c r="S889" s="82" t="s">
        <v>27</v>
      </c>
      <c r="T889" s="82" t="s">
        <v>27</v>
      </c>
      <c r="U889" s="82" t="s">
        <v>27</v>
      </c>
      <c r="V889" s="82" t="s">
        <v>27</v>
      </c>
      <c r="W889" s="2" t="str">
        <f t="shared" si="62"/>
        <v>VNHPHYDemurrage</v>
      </c>
    </row>
    <row r="890" spans="1:23" ht="15">
      <c r="A890" s="2" t="str">
        <f>+IF(B890="N","",IF(COUNTIF(B:B,B890)&gt;1,COUNTIF(B$3:B890,B890),""))</f>
        <v/>
      </c>
      <c r="B890" s="2" t="str">
        <f>+IF(F890="Detention",IF(G890&amp;E890='Import Demurrage Detention'!$G$2&amp;'Import Demurrage Detention'!$C$3,"Y","N"),IF(G890&amp;E890='Import Demurrage Detention'!$H$2&amp;'Import Demurrage Detention'!$C$3,"Y","N"))</f>
        <v>N</v>
      </c>
      <c r="C890" s="82" t="s">
        <v>455</v>
      </c>
      <c r="D890" s="82" t="s">
        <v>5394</v>
      </c>
      <c r="E890" s="82" t="s">
        <v>79</v>
      </c>
      <c r="F890" s="82" t="s">
        <v>5236</v>
      </c>
      <c r="G890" s="82" t="s">
        <v>4735</v>
      </c>
      <c r="H890" s="83">
        <v>45180</v>
      </c>
      <c r="I890" s="82" t="s">
        <v>72</v>
      </c>
      <c r="J890" s="82" t="s">
        <v>23</v>
      </c>
      <c r="K890" s="82" t="s">
        <v>24</v>
      </c>
      <c r="L890" s="82" t="s">
        <v>7133</v>
      </c>
      <c r="M890" s="82" t="s">
        <v>5456</v>
      </c>
      <c r="N890" s="82" t="s">
        <v>6701</v>
      </c>
      <c r="O890" s="82" t="s">
        <v>7115</v>
      </c>
      <c r="P890" s="82" t="s">
        <v>7121</v>
      </c>
      <c r="Q890" s="82" t="s">
        <v>431</v>
      </c>
      <c r="R890" s="82" t="s">
        <v>5440</v>
      </c>
      <c r="S890" s="82" t="s">
        <v>27</v>
      </c>
      <c r="T890" s="82" t="s">
        <v>27</v>
      </c>
      <c r="U890" s="82" t="s">
        <v>27</v>
      </c>
      <c r="V890" s="82" t="s">
        <v>27</v>
      </c>
      <c r="W890" s="2" t="str">
        <f t="shared" ref="W890:W953" si="63">+G890&amp;E890&amp;F890</f>
        <v>VNQNNYDemurrage</v>
      </c>
    </row>
    <row r="891" spans="1:23" ht="15">
      <c r="A891" s="2" t="str">
        <f>+IF(B891="N","",IF(COUNTIF(B:B,B891)&gt;1,COUNTIF(B$3:B891,B891),""))</f>
        <v/>
      </c>
      <c r="B891" s="2" t="str">
        <f>+IF(F891="Detention",IF(G891&amp;E891='Import Demurrage Detention'!$G$2&amp;'Import Demurrage Detention'!$C$3,"Y","N"),IF(G891&amp;E891='Import Demurrage Detention'!$H$2&amp;'Import Demurrage Detention'!$C$3,"Y","N"))</f>
        <v>N</v>
      </c>
      <c r="C891" s="82" t="s">
        <v>455</v>
      </c>
      <c r="D891" s="82" t="s">
        <v>5394</v>
      </c>
      <c r="E891" s="82" t="s">
        <v>79</v>
      </c>
      <c r="F891" s="82" t="s">
        <v>5236</v>
      </c>
      <c r="G891" s="82" t="s">
        <v>4735</v>
      </c>
      <c r="H891" s="83">
        <v>45180</v>
      </c>
      <c r="I891" s="82" t="s">
        <v>72</v>
      </c>
      <c r="J891" s="82" t="s">
        <v>23</v>
      </c>
      <c r="K891" s="82" t="s">
        <v>5244</v>
      </c>
      <c r="L891" s="82" t="s">
        <v>7133</v>
      </c>
      <c r="M891" s="82" t="s">
        <v>5456</v>
      </c>
      <c r="N891" s="82" t="s">
        <v>7121</v>
      </c>
      <c r="O891" s="82" t="s">
        <v>7115</v>
      </c>
      <c r="P891" s="82" t="s">
        <v>5393</v>
      </c>
      <c r="Q891" s="82" t="s">
        <v>431</v>
      </c>
      <c r="R891" s="82" t="s">
        <v>5442</v>
      </c>
      <c r="S891" s="82" t="s">
        <v>27</v>
      </c>
      <c r="T891" s="82" t="s">
        <v>27</v>
      </c>
      <c r="U891" s="82" t="s">
        <v>27</v>
      </c>
      <c r="V891" s="82" t="s">
        <v>27</v>
      </c>
      <c r="W891" s="2" t="str">
        <f t="shared" si="63"/>
        <v>VNQNNYDemurrage</v>
      </c>
    </row>
    <row r="892" spans="1:23" ht="15">
      <c r="A892" s="2" t="str">
        <f>+IF(B892="N","",IF(COUNTIF(B:B,B892)&gt;1,COUNTIF(B$3:B892,B892),""))</f>
        <v/>
      </c>
      <c r="B892" s="2" t="str">
        <f>+IF(F892="Detention",IF(G892&amp;E892='Import Demurrage Detention'!$G$2&amp;'Import Demurrage Detention'!$C$3,"Y","N"),IF(G892&amp;E892='Import Demurrage Detention'!$H$2&amp;'Import Demurrage Detention'!$C$3,"Y","N"))</f>
        <v>N</v>
      </c>
      <c r="C892" s="82" t="s">
        <v>455</v>
      </c>
      <c r="D892" s="82" t="s">
        <v>5394</v>
      </c>
      <c r="E892" s="82" t="s">
        <v>79</v>
      </c>
      <c r="F892" s="82" t="s">
        <v>5236</v>
      </c>
      <c r="G892" s="82" t="s">
        <v>458</v>
      </c>
      <c r="H892" s="83">
        <v>45180</v>
      </c>
      <c r="I892" s="82" t="s">
        <v>72</v>
      </c>
      <c r="J892" s="82" t="s">
        <v>23</v>
      </c>
      <c r="K892" s="82" t="s">
        <v>24</v>
      </c>
      <c r="L892" s="82" t="s">
        <v>7133</v>
      </c>
      <c r="M892" s="82" t="s">
        <v>5456</v>
      </c>
      <c r="N892" s="82" t="s">
        <v>6701</v>
      </c>
      <c r="O892" s="82" t="s">
        <v>7115</v>
      </c>
      <c r="P892" s="82" t="s">
        <v>7121</v>
      </c>
      <c r="Q892" s="82" t="s">
        <v>431</v>
      </c>
      <c r="R892" s="82" t="s">
        <v>5440</v>
      </c>
      <c r="S892" s="82" t="s">
        <v>27</v>
      </c>
      <c r="T892" s="82" t="s">
        <v>27</v>
      </c>
      <c r="U892" s="82" t="s">
        <v>27</v>
      </c>
      <c r="V892" s="82" t="s">
        <v>27</v>
      </c>
      <c r="W892" s="2" t="str">
        <f t="shared" si="63"/>
        <v>VNSGNYDemurrage</v>
      </c>
    </row>
    <row r="893" spans="1:23" ht="15">
      <c r="A893" s="2" t="str">
        <f>+IF(B893="N","",IF(COUNTIF(B:B,B893)&gt;1,COUNTIF(B$3:B893,B893),""))</f>
        <v/>
      </c>
      <c r="B893" s="2" t="str">
        <f>+IF(F893="Detention",IF(G893&amp;E893='Import Demurrage Detention'!$G$2&amp;'Import Demurrage Detention'!$C$3,"Y","N"),IF(G893&amp;E893='Import Demurrage Detention'!$H$2&amp;'Import Demurrage Detention'!$C$3,"Y","N"))</f>
        <v>N</v>
      </c>
      <c r="C893" s="82" t="s">
        <v>455</v>
      </c>
      <c r="D893" s="82" t="s">
        <v>5394</v>
      </c>
      <c r="E893" s="82" t="s">
        <v>79</v>
      </c>
      <c r="F893" s="82" t="s">
        <v>5236</v>
      </c>
      <c r="G893" s="82" t="s">
        <v>458</v>
      </c>
      <c r="H893" s="83">
        <v>45180</v>
      </c>
      <c r="I893" s="82" t="s">
        <v>72</v>
      </c>
      <c r="J893" s="82" t="s">
        <v>23</v>
      </c>
      <c r="K893" s="82" t="s">
        <v>5244</v>
      </c>
      <c r="L893" s="82" t="s">
        <v>7133</v>
      </c>
      <c r="M893" s="82" t="s">
        <v>5456</v>
      </c>
      <c r="N893" s="82" t="s">
        <v>7121</v>
      </c>
      <c r="O893" s="82" t="s">
        <v>7115</v>
      </c>
      <c r="P893" s="82" t="s">
        <v>5393</v>
      </c>
      <c r="Q893" s="82" t="s">
        <v>431</v>
      </c>
      <c r="R893" s="82" t="s">
        <v>5442</v>
      </c>
      <c r="S893" s="82" t="s">
        <v>27</v>
      </c>
      <c r="T893" s="82" t="s">
        <v>27</v>
      </c>
      <c r="U893" s="82" t="s">
        <v>27</v>
      </c>
      <c r="V893" s="82" t="s">
        <v>27</v>
      </c>
      <c r="W893" s="2" t="str">
        <f t="shared" si="63"/>
        <v>VNSGNYDemurrage</v>
      </c>
    </row>
    <row r="894" spans="1:23" ht="15">
      <c r="A894" s="2" t="str">
        <f>+IF(B894="N","",IF(COUNTIF(B:B,B894)&gt;1,COUNTIF(B$3:B894,B894),""))</f>
        <v/>
      </c>
      <c r="B894" s="2" t="str">
        <f>+IF(F894="Detention",IF(G894&amp;E894='Import Demurrage Detention'!$G$2&amp;'Import Demurrage Detention'!$C$3,"Y","N"),IF(G894&amp;E894='Import Demurrage Detention'!$H$2&amp;'Import Demurrage Detention'!$C$3,"Y","N"))</f>
        <v>N</v>
      </c>
      <c r="C894" s="82" t="s">
        <v>455</v>
      </c>
      <c r="D894" s="82" t="s">
        <v>5394</v>
      </c>
      <c r="E894" s="82" t="s">
        <v>79</v>
      </c>
      <c r="F894" s="82" t="s">
        <v>5236</v>
      </c>
      <c r="G894" s="82" t="s">
        <v>456</v>
      </c>
      <c r="H894" s="83">
        <v>45180</v>
      </c>
      <c r="I894" s="82" t="s">
        <v>72</v>
      </c>
      <c r="J894" s="82" t="s">
        <v>23</v>
      </c>
      <c r="K894" s="82" t="s">
        <v>24</v>
      </c>
      <c r="L894" s="82" t="s">
        <v>7134</v>
      </c>
      <c r="M894" s="82" t="s">
        <v>5456</v>
      </c>
      <c r="N894" s="82" t="s">
        <v>6701</v>
      </c>
      <c r="O894" s="82" t="s">
        <v>7115</v>
      </c>
      <c r="P894" s="82" t="s">
        <v>7121</v>
      </c>
      <c r="Q894" s="82" t="s">
        <v>431</v>
      </c>
      <c r="R894" s="82" t="s">
        <v>5440</v>
      </c>
      <c r="S894" s="82" t="s">
        <v>27</v>
      </c>
      <c r="T894" s="82" t="s">
        <v>27</v>
      </c>
      <c r="U894" s="82" t="s">
        <v>27</v>
      </c>
      <c r="V894" s="82" t="s">
        <v>27</v>
      </c>
      <c r="W894" s="2" t="str">
        <f t="shared" si="63"/>
        <v>VNDANYDemurrage</v>
      </c>
    </row>
    <row r="895" spans="1:23" ht="15">
      <c r="A895" s="2" t="str">
        <f>+IF(B895="N","",IF(COUNTIF(B:B,B895)&gt;1,COUNTIF(B$3:B895,B895),""))</f>
        <v/>
      </c>
      <c r="B895" s="2" t="str">
        <f>+IF(F895="Detention",IF(G895&amp;E895='Import Demurrage Detention'!$G$2&amp;'Import Demurrage Detention'!$C$3,"Y","N"),IF(G895&amp;E895='Import Demurrage Detention'!$H$2&amp;'Import Demurrage Detention'!$C$3,"Y","N"))</f>
        <v>N</v>
      </c>
      <c r="C895" s="82" t="s">
        <v>455</v>
      </c>
      <c r="D895" s="82" t="s">
        <v>5394</v>
      </c>
      <c r="E895" s="82" t="s">
        <v>79</v>
      </c>
      <c r="F895" s="82" t="s">
        <v>5236</v>
      </c>
      <c r="G895" s="82" t="s">
        <v>456</v>
      </c>
      <c r="H895" s="83">
        <v>45180</v>
      </c>
      <c r="I895" s="82" t="s">
        <v>72</v>
      </c>
      <c r="J895" s="82" t="s">
        <v>23</v>
      </c>
      <c r="K895" s="82" t="s">
        <v>5244</v>
      </c>
      <c r="L895" s="82" t="s">
        <v>7134</v>
      </c>
      <c r="M895" s="82" t="s">
        <v>5456</v>
      </c>
      <c r="N895" s="82" t="s">
        <v>7121</v>
      </c>
      <c r="O895" s="82" t="s">
        <v>7115</v>
      </c>
      <c r="P895" s="82" t="s">
        <v>5393</v>
      </c>
      <c r="Q895" s="82" t="s">
        <v>431</v>
      </c>
      <c r="R895" s="82" t="s">
        <v>5442</v>
      </c>
      <c r="S895" s="82" t="s">
        <v>27</v>
      </c>
      <c r="T895" s="82" t="s">
        <v>27</v>
      </c>
      <c r="U895" s="82" t="s">
        <v>27</v>
      </c>
      <c r="V895" s="82" t="s">
        <v>27</v>
      </c>
      <c r="W895" s="2" t="str">
        <f t="shared" si="63"/>
        <v>VNDANYDemurrage</v>
      </c>
    </row>
    <row r="896" spans="1:23" ht="15">
      <c r="A896" s="2" t="str">
        <f>+IF(B896="N","",IF(COUNTIF(B:B,B896)&gt;1,COUNTIF(B$3:B896,B896),""))</f>
        <v/>
      </c>
      <c r="B896" s="2" t="str">
        <f>+IF(F896="Detention",IF(G896&amp;E896='Import Demurrage Detention'!$G$2&amp;'Import Demurrage Detention'!$C$3,"Y","N"),IF(G896&amp;E896='Import Demurrage Detention'!$H$2&amp;'Import Demurrage Detention'!$C$3,"Y","N"))</f>
        <v>N</v>
      </c>
      <c r="C896" s="82" t="s">
        <v>455</v>
      </c>
      <c r="D896" s="82" t="s">
        <v>5394</v>
      </c>
      <c r="E896" s="82" t="s">
        <v>79</v>
      </c>
      <c r="F896" s="82" t="s">
        <v>5236</v>
      </c>
      <c r="G896" s="82" t="s">
        <v>459</v>
      </c>
      <c r="H896" s="83">
        <v>45180</v>
      </c>
      <c r="I896" s="82" t="s">
        <v>72</v>
      </c>
      <c r="J896" s="82" t="s">
        <v>23</v>
      </c>
      <c r="K896" s="82" t="s">
        <v>24</v>
      </c>
      <c r="L896" s="82" t="s">
        <v>7134</v>
      </c>
      <c r="M896" s="82" t="s">
        <v>5456</v>
      </c>
      <c r="N896" s="82" t="s">
        <v>6701</v>
      </c>
      <c r="O896" s="82" t="s">
        <v>7115</v>
      </c>
      <c r="P896" s="82" t="s">
        <v>7121</v>
      </c>
      <c r="Q896" s="82" t="s">
        <v>431</v>
      </c>
      <c r="R896" s="82" t="s">
        <v>5440</v>
      </c>
      <c r="S896" s="82" t="s">
        <v>27</v>
      </c>
      <c r="T896" s="82" t="s">
        <v>27</v>
      </c>
      <c r="U896" s="82" t="s">
        <v>27</v>
      </c>
      <c r="V896" s="82" t="s">
        <v>27</v>
      </c>
      <c r="W896" s="2" t="str">
        <f t="shared" si="63"/>
        <v>VNHANYDemurrage</v>
      </c>
    </row>
    <row r="897" spans="1:23" ht="15">
      <c r="A897" s="2" t="str">
        <f>+IF(B897="N","",IF(COUNTIF(B:B,B897)&gt;1,COUNTIF(B$3:B897,B897),""))</f>
        <v/>
      </c>
      <c r="B897" s="2" t="str">
        <f>+IF(F897="Detention",IF(G897&amp;E897='Import Demurrage Detention'!$G$2&amp;'Import Demurrage Detention'!$C$3,"Y","N"),IF(G897&amp;E897='Import Demurrage Detention'!$H$2&amp;'Import Demurrage Detention'!$C$3,"Y","N"))</f>
        <v>N</v>
      </c>
      <c r="C897" s="82" t="s">
        <v>455</v>
      </c>
      <c r="D897" s="82" t="s">
        <v>5394</v>
      </c>
      <c r="E897" s="82" t="s">
        <v>79</v>
      </c>
      <c r="F897" s="82" t="s">
        <v>5236</v>
      </c>
      <c r="G897" s="82" t="s">
        <v>459</v>
      </c>
      <c r="H897" s="83">
        <v>45180</v>
      </c>
      <c r="I897" s="82" t="s">
        <v>72</v>
      </c>
      <c r="J897" s="82" t="s">
        <v>23</v>
      </c>
      <c r="K897" s="82" t="s">
        <v>5244</v>
      </c>
      <c r="L897" s="82" t="s">
        <v>7134</v>
      </c>
      <c r="M897" s="82" t="s">
        <v>5456</v>
      </c>
      <c r="N897" s="82" t="s">
        <v>7121</v>
      </c>
      <c r="O897" s="82" t="s">
        <v>7115</v>
      </c>
      <c r="P897" s="82" t="s">
        <v>5393</v>
      </c>
      <c r="Q897" s="82" t="s">
        <v>431</v>
      </c>
      <c r="R897" s="82" t="s">
        <v>5442</v>
      </c>
      <c r="S897" s="82" t="s">
        <v>27</v>
      </c>
      <c r="T897" s="82" t="s">
        <v>27</v>
      </c>
      <c r="U897" s="82" t="s">
        <v>27</v>
      </c>
      <c r="V897" s="82" t="s">
        <v>27</v>
      </c>
      <c r="W897" s="2" t="str">
        <f t="shared" si="63"/>
        <v>VNHANYDemurrage</v>
      </c>
    </row>
    <row r="898" spans="1:23" ht="15">
      <c r="A898" s="2" t="str">
        <f>+IF(B898="N","",IF(COUNTIF(B:B,B898)&gt;1,COUNTIF(B$3:B898,B898),""))</f>
        <v/>
      </c>
      <c r="B898" s="2" t="str">
        <f>+IF(F898="Detention",IF(G898&amp;E898='Import Demurrage Detention'!$G$2&amp;'Import Demurrage Detention'!$C$3,"Y","N"),IF(G898&amp;E898='Import Demurrage Detention'!$H$2&amp;'Import Demurrage Detention'!$C$3,"Y","N"))</f>
        <v>N</v>
      </c>
      <c r="C898" s="82" t="s">
        <v>455</v>
      </c>
      <c r="D898" s="82" t="s">
        <v>5394</v>
      </c>
      <c r="E898" s="82" t="s">
        <v>79</v>
      </c>
      <c r="F898" s="82" t="s">
        <v>5236</v>
      </c>
      <c r="G898" s="82" t="s">
        <v>457</v>
      </c>
      <c r="H898" s="83">
        <v>45180</v>
      </c>
      <c r="I898" s="82" t="s">
        <v>72</v>
      </c>
      <c r="J898" s="82" t="s">
        <v>23</v>
      </c>
      <c r="K898" s="82" t="s">
        <v>24</v>
      </c>
      <c r="L898" s="82" t="s">
        <v>7134</v>
      </c>
      <c r="M898" s="82" t="s">
        <v>5456</v>
      </c>
      <c r="N898" s="82" t="s">
        <v>6701</v>
      </c>
      <c r="O898" s="82" t="s">
        <v>7115</v>
      </c>
      <c r="P898" s="82" t="s">
        <v>7121</v>
      </c>
      <c r="Q898" s="82" t="s">
        <v>431</v>
      </c>
      <c r="R898" s="82" t="s">
        <v>5440</v>
      </c>
      <c r="S898" s="82" t="s">
        <v>27</v>
      </c>
      <c r="T898" s="82" t="s">
        <v>27</v>
      </c>
      <c r="U898" s="82" t="s">
        <v>27</v>
      </c>
      <c r="V898" s="82" t="s">
        <v>27</v>
      </c>
      <c r="W898" s="2" t="str">
        <f t="shared" si="63"/>
        <v>VNHPHYDemurrage</v>
      </c>
    </row>
    <row r="899" spans="1:23" ht="15">
      <c r="A899" s="2" t="str">
        <f>+IF(B899="N","",IF(COUNTIF(B:B,B899)&gt;1,COUNTIF(B$3:B899,B899),""))</f>
        <v/>
      </c>
      <c r="B899" s="2" t="str">
        <f>+IF(F899="Detention",IF(G899&amp;E899='Import Demurrage Detention'!$G$2&amp;'Import Demurrage Detention'!$C$3,"Y","N"),IF(G899&amp;E899='Import Demurrage Detention'!$H$2&amp;'Import Demurrage Detention'!$C$3,"Y","N"))</f>
        <v>N</v>
      </c>
      <c r="C899" s="82" t="s">
        <v>455</v>
      </c>
      <c r="D899" s="82" t="s">
        <v>5394</v>
      </c>
      <c r="E899" s="82" t="s">
        <v>79</v>
      </c>
      <c r="F899" s="82" t="s">
        <v>5236</v>
      </c>
      <c r="G899" s="82" t="s">
        <v>457</v>
      </c>
      <c r="H899" s="83">
        <v>45180</v>
      </c>
      <c r="I899" s="82" t="s">
        <v>72</v>
      </c>
      <c r="J899" s="82" t="s">
        <v>23</v>
      </c>
      <c r="K899" s="82" t="s">
        <v>5244</v>
      </c>
      <c r="L899" s="82" t="s">
        <v>7134</v>
      </c>
      <c r="M899" s="82" t="s">
        <v>5456</v>
      </c>
      <c r="N899" s="82" t="s">
        <v>7121</v>
      </c>
      <c r="O899" s="82" t="s">
        <v>7115</v>
      </c>
      <c r="P899" s="82" t="s">
        <v>5393</v>
      </c>
      <c r="Q899" s="82" t="s">
        <v>431</v>
      </c>
      <c r="R899" s="82" t="s">
        <v>5442</v>
      </c>
      <c r="S899" s="82" t="s">
        <v>27</v>
      </c>
      <c r="T899" s="82" t="s">
        <v>27</v>
      </c>
      <c r="U899" s="82" t="s">
        <v>27</v>
      </c>
      <c r="V899" s="82" t="s">
        <v>27</v>
      </c>
      <c r="W899" s="2" t="str">
        <f t="shared" si="63"/>
        <v>VNHPHYDemurrage</v>
      </c>
    </row>
    <row r="900" spans="1:23" ht="15">
      <c r="A900" s="2" t="str">
        <f>+IF(B900="N","",IF(COUNTIF(B:B,B900)&gt;1,COUNTIF(B$3:B900,B900),""))</f>
        <v/>
      </c>
      <c r="B900" s="2" t="str">
        <f>+IF(F900="Detention",IF(G900&amp;E900='Import Demurrage Detention'!$G$2&amp;'Import Demurrage Detention'!$C$3,"Y","N"),IF(G900&amp;E900='Import Demurrage Detention'!$H$2&amp;'Import Demurrage Detention'!$C$3,"Y","N"))</f>
        <v>N</v>
      </c>
      <c r="C900" s="82" t="s">
        <v>455</v>
      </c>
      <c r="D900" s="82" t="s">
        <v>5394</v>
      </c>
      <c r="E900" s="82" t="s">
        <v>79</v>
      </c>
      <c r="F900" s="82" t="s">
        <v>5236</v>
      </c>
      <c r="G900" s="82" t="s">
        <v>4735</v>
      </c>
      <c r="H900" s="83">
        <v>45180</v>
      </c>
      <c r="I900" s="82" t="s">
        <v>72</v>
      </c>
      <c r="J900" s="82" t="s">
        <v>23</v>
      </c>
      <c r="K900" s="82" t="s">
        <v>24</v>
      </c>
      <c r="L900" s="82" t="s">
        <v>7134</v>
      </c>
      <c r="M900" s="82" t="s">
        <v>5456</v>
      </c>
      <c r="N900" s="82" t="s">
        <v>6701</v>
      </c>
      <c r="O900" s="82" t="s">
        <v>7115</v>
      </c>
      <c r="P900" s="82" t="s">
        <v>7121</v>
      </c>
      <c r="Q900" s="82" t="s">
        <v>431</v>
      </c>
      <c r="R900" s="82" t="s">
        <v>5440</v>
      </c>
      <c r="S900" s="82" t="s">
        <v>27</v>
      </c>
      <c r="T900" s="82" t="s">
        <v>27</v>
      </c>
      <c r="U900" s="82" t="s">
        <v>27</v>
      </c>
      <c r="V900" s="82" t="s">
        <v>27</v>
      </c>
      <c r="W900" s="2" t="str">
        <f t="shared" si="63"/>
        <v>VNQNNYDemurrage</v>
      </c>
    </row>
    <row r="901" spans="1:23" ht="15">
      <c r="A901" s="2" t="str">
        <f>+IF(B901="N","",IF(COUNTIF(B:B,B901)&gt;1,COUNTIF(B$3:B901,B901),""))</f>
        <v/>
      </c>
      <c r="B901" s="2" t="str">
        <f>+IF(F901="Detention",IF(G901&amp;E901='Import Demurrage Detention'!$G$2&amp;'Import Demurrage Detention'!$C$3,"Y","N"),IF(G901&amp;E901='Import Demurrage Detention'!$H$2&amp;'Import Demurrage Detention'!$C$3,"Y","N"))</f>
        <v>N</v>
      </c>
      <c r="C901" s="82" t="s">
        <v>455</v>
      </c>
      <c r="D901" s="82" t="s">
        <v>5394</v>
      </c>
      <c r="E901" s="82" t="s">
        <v>79</v>
      </c>
      <c r="F901" s="82" t="s">
        <v>5236</v>
      </c>
      <c r="G901" s="82" t="s">
        <v>4735</v>
      </c>
      <c r="H901" s="83">
        <v>45180</v>
      </c>
      <c r="I901" s="82" t="s">
        <v>72</v>
      </c>
      <c r="J901" s="82" t="s">
        <v>23</v>
      </c>
      <c r="K901" s="82" t="s">
        <v>5244</v>
      </c>
      <c r="L901" s="82" t="s">
        <v>7134</v>
      </c>
      <c r="M901" s="82" t="s">
        <v>5456</v>
      </c>
      <c r="N901" s="82" t="s">
        <v>7121</v>
      </c>
      <c r="O901" s="82" t="s">
        <v>7115</v>
      </c>
      <c r="P901" s="82" t="s">
        <v>5393</v>
      </c>
      <c r="Q901" s="82" t="s">
        <v>431</v>
      </c>
      <c r="R901" s="82" t="s">
        <v>5442</v>
      </c>
      <c r="S901" s="82" t="s">
        <v>27</v>
      </c>
      <c r="T901" s="82" t="s">
        <v>27</v>
      </c>
      <c r="U901" s="82" t="s">
        <v>27</v>
      </c>
      <c r="V901" s="82" t="s">
        <v>27</v>
      </c>
      <c r="W901" s="2" t="str">
        <f t="shared" si="63"/>
        <v>VNQNNYDemurrage</v>
      </c>
    </row>
    <row r="902" spans="1:23" ht="15">
      <c r="A902" s="2" t="str">
        <f>+IF(B902="N","",IF(COUNTIF(B:B,B902)&gt;1,COUNTIF(B$3:B902,B902),""))</f>
        <v/>
      </c>
      <c r="B902" s="2" t="str">
        <f>+IF(F902="Detention",IF(G902&amp;E902='Import Demurrage Detention'!$G$2&amp;'Import Demurrage Detention'!$C$3,"Y","N"),IF(G902&amp;E902='Import Demurrage Detention'!$H$2&amp;'Import Demurrage Detention'!$C$3,"Y","N"))</f>
        <v>N</v>
      </c>
      <c r="C902" s="82" t="s">
        <v>455</v>
      </c>
      <c r="D902" s="82" t="s">
        <v>5394</v>
      </c>
      <c r="E902" s="82" t="s">
        <v>79</v>
      </c>
      <c r="F902" s="82" t="s">
        <v>5236</v>
      </c>
      <c r="G902" s="82" t="s">
        <v>458</v>
      </c>
      <c r="H902" s="83">
        <v>45180</v>
      </c>
      <c r="I902" s="82" t="s">
        <v>72</v>
      </c>
      <c r="J902" s="82" t="s">
        <v>23</v>
      </c>
      <c r="K902" s="82" t="s">
        <v>24</v>
      </c>
      <c r="L902" s="82" t="s">
        <v>7134</v>
      </c>
      <c r="M902" s="82" t="s">
        <v>5456</v>
      </c>
      <c r="N902" s="82" t="s">
        <v>6701</v>
      </c>
      <c r="O902" s="82" t="s">
        <v>7115</v>
      </c>
      <c r="P902" s="82" t="s">
        <v>7121</v>
      </c>
      <c r="Q902" s="82" t="s">
        <v>431</v>
      </c>
      <c r="R902" s="82" t="s">
        <v>5440</v>
      </c>
      <c r="S902" s="82" t="s">
        <v>27</v>
      </c>
      <c r="T902" s="82" t="s">
        <v>27</v>
      </c>
      <c r="U902" s="82" t="s">
        <v>27</v>
      </c>
      <c r="V902" s="82" t="s">
        <v>27</v>
      </c>
      <c r="W902" s="2" t="str">
        <f t="shared" si="63"/>
        <v>VNSGNYDemurrage</v>
      </c>
    </row>
    <row r="903" spans="1:23" ht="15">
      <c r="A903" s="2" t="str">
        <f>+IF(B903="N","",IF(COUNTIF(B:B,B903)&gt;1,COUNTIF(B$3:B903,B903),""))</f>
        <v/>
      </c>
      <c r="B903" s="2" t="str">
        <f>+IF(F903="Detention",IF(G903&amp;E903='Import Demurrage Detention'!$G$2&amp;'Import Demurrage Detention'!$C$3,"Y","N"),IF(G903&amp;E903='Import Demurrage Detention'!$H$2&amp;'Import Demurrage Detention'!$C$3,"Y","N"))</f>
        <v>N</v>
      </c>
      <c r="C903" s="82" t="s">
        <v>455</v>
      </c>
      <c r="D903" s="82" t="s">
        <v>5394</v>
      </c>
      <c r="E903" s="82" t="s">
        <v>79</v>
      </c>
      <c r="F903" s="82" t="s">
        <v>5236</v>
      </c>
      <c r="G903" s="82" t="s">
        <v>458</v>
      </c>
      <c r="H903" s="83">
        <v>45180</v>
      </c>
      <c r="I903" s="82" t="s">
        <v>72</v>
      </c>
      <c r="J903" s="82" t="s">
        <v>23</v>
      </c>
      <c r="K903" s="82" t="s">
        <v>5244</v>
      </c>
      <c r="L903" s="82" t="s">
        <v>7134</v>
      </c>
      <c r="M903" s="82" t="s">
        <v>5456</v>
      </c>
      <c r="N903" s="82" t="s">
        <v>7121</v>
      </c>
      <c r="O903" s="82" t="s">
        <v>7115</v>
      </c>
      <c r="P903" s="82" t="s">
        <v>5393</v>
      </c>
      <c r="Q903" s="82" t="s">
        <v>431</v>
      </c>
      <c r="R903" s="82" t="s">
        <v>5442</v>
      </c>
      <c r="S903" s="82" t="s">
        <v>27</v>
      </c>
      <c r="T903" s="82" t="s">
        <v>27</v>
      </c>
      <c r="U903" s="82" t="s">
        <v>27</v>
      </c>
      <c r="V903" s="82" t="s">
        <v>27</v>
      </c>
      <c r="W903" s="2" t="str">
        <f t="shared" si="63"/>
        <v>VNSGNYDemurrage</v>
      </c>
    </row>
    <row r="904" spans="1:23" ht="15">
      <c r="A904" s="2" t="str">
        <f>+IF(B904="N","",IF(COUNTIF(B:B,B904)&gt;1,COUNTIF(B$3:B904,B904),""))</f>
        <v/>
      </c>
      <c r="B904" s="2" t="str">
        <f>+IF(F904="Detention",IF(G904&amp;E904='Import Demurrage Detention'!$G$2&amp;'Import Demurrage Detention'!$C$3,"Y","N"),IF(G904&amp;E904='Import Demurrage Detention'!$H$2&amp;'Import Demurrage Detention'!$C$3,"Y","N"))</f>
        <v>N</v>
      </c>
      <c r="C904" s="82" t="s">
        <v>455</v>
      </c>
      <c r="D904" s="82" t="s">
        <v>5394</v>
      </c>
      <c r="E904" s="82" t="s">
        <v>79</v>
      </c>
      <c r="F904" s="82" t="s">
        <v>5236</v>
      </c>
      <c r="G904" s="82" t="s">
        <v>456</v>
      </c>
      <c r="H904" s="83">
        <v>45180</v>
      </c>
      <c r="I904" s="82" t="s">
        <v>72</v>
      </c>
      <c r="J904" s="82" t="s">
        <v>23</v>
      </c>
      <c r="K904" s="82" t="s">
        <v>24</v>
      </c>
      <c r="L904" s="82" t="s">
        <v>7135</v>
      </c>
      <c r="M904" s="82" t="s">
        <v>5456</v>
      </c>
      <c r="N904" s="82" t="s">
        <v>6701</v>
      </c>
      <c r="O904" s="82" t="s">
        <v>7115</v>
      </c>
      <c r="P904" s="82" t="s">
        <v>7121</v>
      </c>
      <c r="Q904" s="82" t="s">
        <v>431</v>
      </c>
      <c r="R904" s="82" t="s">
        <v>5440</v>
      </c>
      <c r="S904" s="82" t="s">
        <v>27</v>
      </c>
      <c r="T904" s="82" t="s">
        <v>27</v>
      </c>
      <c r="U904" s="82" t="s">
        <v>27</v>
      </c>
      <c r="V904" s="82" t="s">
        <v>27</v>
      </c>
      <c r="W904" s="2" t="str">
        <f t="shared" si="63"/>
        <v>VNDANYDemurrage</v>
      </c>
    </row>
    <row r="905" spans="1:23" ht="15">
      <c r="A905" s="2" t="str">
        <f>+IF(B905="N","",IF(COUNTIF(B:B,B905)&gt;1,COUNTIF(B$3:B905,B905),""))</f>
        <v/>
      </c>
      <c r="B905" s="2" t="str">
        <f>+IF(F905="Detention",IF(G905&amp;E905='Import Demurrage Detention'!$G$2&amp;'Import Demurrage Detention'!$C$3,"Y","N"),IF(G905&amp;E905='Import Demurrage Detention'!$H$2&amp;'Import Demurrage Detention'!$C$3,"Y","N"))</f>
        <v>N</v>
      </c>
      <c r="C905" s="82" t="s">
        <v>455</v>
      </c>
      <c r="D905" s="82" t="s">
        <v>5394</v>
      </c>
      <c r="E905" s="82" t="s">
        <v>79</v>
      </c>
      <c r="F905" s="82" t="s">
        <v>5236</v>
      </c>
      <c r="G905" s="82" t="s">
        <v>456</v>
      </c>
      <c r="H905" s="83">
        <v>45180</v>
      </c>
      <c r="I905" s="82" t="s">
        <v>72</v>
      </c>
      <c r="J905" s="82" t="s">
        <v>23</v>
      </c>
      <c r="K905" s="82" t="s">
        <v>5244</v>
      </c>
      <c r="L905" s="82" t="s">
        <v>7135</v>
      </c>
      <c r="M905" s="82" t="s">
        <v>5456</v>
      </c>
      <c r="N905" s="82" t="s">
        <v>7121</v>
      </c>
      <c r="O905" s="82" t="s">
        <v>7115</v>
      </c>
      <c r="P905" s="82" t="s">
        <v>5393</v>
      </c>
      <c r="Q905" s="82" t="s">
        <v>431</v>
      </c>
      <c r="R905" s="82" t="s">
        <v>5442</v>
      </c>
      <c r="S905" s="82" t="s">
        <v>27</v>
      </c>
      <c r="T905" s="82" t="s">
        <v>27</v>
      </c>
      <c r="U905" s="82" t="s">
        <v>27</v>
      </c>
      <c r="V905" s="82" t="s">
        <v>27</v>
      </c>
      <c r="W905" s="2" t="str">
        <f t="shared" si="63"/>
        <v>VNDANYDemurrage</v>
      </c>
    </row>
    <row r="906" spans="1:23" ht="15">
      <c r="A906" s="2" t="str">
        <f>+IF(B906="N","",IF(COUNTIF(B:B,B906)&gt;1,COUNTIF(B$3:B906,B906),""))</f>
        <v/>
      </c>
      <c r="B906" s="2" t="str">
        <f>+IF(F906="Detention",IF(G906&amp;E906='Import Demurrage Detention'!$G$2&amp;'Import Demurrage Detention'!$C$3,"Y","N"),IF(G906&amp;E906='Import Demurrage Detention'!$H$2&amp;'Import Demurrage Detention'!$C$3,"Y","N"))</f>
        <v>N</v>
      </c>
      <c r="C906" s="82" t="s">
        <v>455</v>
      </c>
      <c r="D906" s="82" t="s">
        <v>5394</v>
      </c>
      <c r="E906" s="82" t="s">
        <v>79</v>
      </c>
      <c r="F906" s="82" t="s">
        <v>5236</v>
      </c>
      <c r="G906" s="82" t="s">
        <v>459</v>
      </c>
      <c r="H906" s="83">
        <v>45180</v>
      </c>
      <c r="I906" s="82" t="s">
        <v>72</v>
      </c>
      <c r="J906" s="82" t="s">
        <v>23</v>
      </c>
      <c r="K906" s="82" t="s">
        <v>24</v>
      </c>
      <c r="L906" s="82" t="s">
        <v>7135</v>
      </c>
      <c r="M906" s="82" t="s">
        <v>5456</v>
      </c>
      <c r="N906" s="82" t="s">
        <v>6701</v>
      </c>
      <c r="O906" s="82" t="s">
        <v>7115</v>
      </c>
      <c r="P906" s="82" t="s">
        <v>7121</v>
      </c>
      <c r="Q906" s="82" t="s">
        <v>431</v>
      </c>
      <c r="R906" s="82" t="s">
        <v>5440</v>
      </c>
      <c r="S906" s="82" t="s">
        <v>27</v>
      </c>
      <c r="T906" s="82" t="s">
        <v>27</v>
      </c>
      <c r="U906" s="82" t="s">
        <v>27</v>
      </c>
      <c r="V906" s="82" t="s">
        <v>27</v>
      </c>
      <c r="W906" s="2" t="str">
        <f t="shared" si="63"/>
        <v>VNHANYDemurrage</v>
      </c>
    </row>
    <row r="907" spans="1:23" ht="15">
      <c r="A907" s="2" t="str">
        <f>+IF(B907="N","",IF(COUNTIF(B:B,B907)&gt;1,COUNTIF(B$3:B907,B907),""))</f>
        <v/>
      </c>
      <c r="B907" s="2" t="str">
        <f>+IF(F907="Detention",IF(G907&amp;E907='Import Demurrage Detention'!$G$2&amp;'Import Demurrage Detention'!$C$3,"Y","N"),IF(G907&amp;E907='Import Demurrage Detention'!$H$2&amp;'Import Demurrage Detention'!$C$3,"Y","N"))</f>
        <v>N</v>
      </c>
      <c r="C907" s="82" t="s">
        <v>455</v>
      </c>
      <c r="D907" s="82" t="s">
        <v>5394</v>
      </c>
      <c r="E907" s="82" t="s">
        <v>79</v>
      </c>
      <c r="F907" s="82" t="s">
        <v>5236</v>
      </c>
      <c r="G907" s="82" t="s">
        <v>459</v>
      </c>
      <c r="H907" s="83">
        <v>45180</v>
      </c>
      <c r="I907" s="82" t="s">
        <v>72</v>
      </c>
      <c r="J907" s="82" t="s">
        <v>23</v>
      </c>
      <c r="K907" s="82" t="s">
        <v>5244</v>
      </c>
      <c r="L907" s="82" t="s">
        <v>7135</v>
      </c>
      <c r="M907" s="82" t="s">
        <v>5456</v>
      </c>
      <c r="N907" s="82" t="s">
        <v>7121</v>
      </c>
      <c r="O907" s="82" t="s">
        <v>7115</v>
      </c>
      <c r="P907" s="82" t="s">
        <v>5393</v>
      </c>
      <c r="Q907" s="82" t="s">
        <v>431</v>
      </c>
      <c r="R907" s="82" t="s">
        <v>5442</v>
      </c>
      <c r="S907" s="82" t="s">
        <v>27</v>
      </c>
      <c r="T907" s="82" t="s">
        <v>27</v>
      </c>
      <c r="U907" s="82" t="s">
        <v>27</v>
      </c>
      <c r="V907" s="82" t="s">
        <v>27</v>
      </c>
      <c r="W907" s="2" t="str">
        <f t="shared" si="63"/>
        <v>VNHANYDemurrage</v>
      </c>
    </row>
    <row r="908" spans="1:23" ht="15">
      <c r="A908" s="2" t="str">
        <f>+IF(B908="N","",IF(COUNTIF(B:B,B908)&gt;1,COUNTIF(B$3:B908,B908),""))</f>
        <v/>
      </c>
      <c r="B908" s="2" t="str">
        <f>+IF(F908="Detention",IF(G908&amp;E908='Import Demurrage Detention'!$G$2&amp;'Import Demurrage Detention'!$C$3,"Y","N"),IF(G908&amp;E908='Import Demurrage Detention'!$H$2&amp;'Import Demurrage Detention'!$C$3,"Y","N"))</f>
        <v>N</v>
      </c>
      <c r="C908" s="82" t="s">
        <v>455</v>
      </c>
      <c r="D908" s="82" t="s">
        <v>5394</v>
      </c>
      <c r="E908" s="82" t="s">
        <v>79</v>
      </c>
      <c r="F908" s="82" t="s">
        <v>5236</v>
      </c>
      <c r="G908" s="82" t="s">
        <v>457</v>
      </c>
      <c r="H908" s="83">
        <v>45180</v>
      </c>
      <c r="I908" s="82" t="s">
        <v>72</v>
      </c>
      <c r="J908" s="82" t="s">
        <v>23</v>
      </c>
      <c r="K908" s="82" t="s">
        <v>24</v>
      </c>
      <c r="L908" s="82" t="s">
        <v>7135</v>
      </c>
      <c r="M908" s="82" t="s">
        <v>5456</v>
      </c>
      <c r="N908" s="82" t="s">
        <v>6701</v>
      </c>
      <c r="O908" s="82" t="s">
        <v>7115</v>
      </c>
      <c r="P908" s="82" t="s">
        <v>7121</v>
      </c>
      <c r="Q908" s="82" t="s">
        <v>431</v>
      </c>
      <c r="R908" s="82" t="s">
        <v>5440</v>
      </c>
      <c r="S908" s="82" t="s">
        <v>27</v>
      </c>
      <c r="T908" s="82" t="s">
        <v>27</v>
      </c>
      <c r="U908" s="82" t="s">
        <v>27</v>
      </c>
      <c r="V908" s="82" t="s">
        <v>27</v>
      </c>
      <c r="W908" s="2" t="str">
        <f t="shared" si="63"/>
        <v>VNHPHYDemurrage</v>
      </c>
    </row>
    <row r="909" spans="1:23" ht="15">
      <c r="A909" s="2" t="str">
        <f>+IF(B909="N","",IF(COUNTIF(B:B,B909)&gt;1,COUNTIF(B$3:B909,B909),""))</f>
        <v/>
      </c>
      <c r="B909" s="2" t="str">
        <f>+IF(F909="Detention",IF(G909&amp;E909='Import Demurrage Detention'!$G$2&amp;'Import Demurrage Detention'!$C$3,"Y","N"),IF(G909&amp;E909='Import Demurrage Detention'!$H$2&amp;'Import Demurrage Detention'!$C$3,"Y","N"))</f>
        <v>N</v>
      </c>
      <c r="C909" s="82" t="s">
        <v>455</v>
      </c>
      <c r="D909" s="82" t="s">
        <v>5394</v>
      </c>
      <c r="E909" s="82" t="s">
        <v>79</v>
      </c>
      <c r="F909" s="82" t="s">
        <v>5236</v>
      </c>
      <c r="G909" s="82" t="s">
        <v>457</v>
      </c>
      <c r="H909" s="83">
        <v>45180</v>
      </c>
      <c r="I909" s="82" t="s">
        <v>72</v>
      </c>
      <c r="J909" s="82" t="s">
        <v>23</v>
      </c>
      <c r="K909" s="82" t="s">
        <v>5244</v>
      </c>
      <c r="L909" s="82" t="s">
        <v>7135</v>
      </c>
      <c r="M909" s="82" t="s">
        <v>5456</v>
      </c>
      <c r="N909" s="82" t="s">
        <v>7121</v>
      </c>
      <c r="O909" s="82" t="s">
        <v>7115</v>
      </c>
      <c r="P909" s="82" t="s">
        <v>5393</v>
      </c>
      <c r="Q909" s="82" t="s">
        <v>431</v>
      </c>
      <c r="R909" s="82" t="s">
        <v>5442</v>
      </c>
      <c r="S909" s="82" t="s">
        <v>27</v>
      </c>
      <c r="T909" s="82" t="s">
        <v>27</v>
      </c>
      <c r="U909" s="82" t="s">
        <v>27</v>
      </c>
      <c r="V909" s="82" t="s">
        <v>27</v>
      </c>
      <c r="W909" s="2" t="str">
        <f t="shared" si="63"/>
        <v>VNHPHYDemurrage</v>
      </c>
    </row>
    <row r="910" spans="1:23" ht="15">
      <c r="A910" s="2" t="str">
        <f>+IF(B910="N","",IF(COUNTIF(B:B,B910)&gt;1,COUNTIF(B$3:B910,B910),""))</f>
        <v/>
      </c>
      <c r="B910" s="2" t="str">
        <f>+IF(F910="Detention",IF(G910&amp;E910='Import Demurrage Detention'!$G$2&amp;'Import Demurrage Detention'!$C$3,"Y","N"),IF(G910&amp;E910='Import Demurrage Detention'!$H$2&amp;'Import Demurrage Detention'!$C$3,"Y","N"))</f>
        <v>N</v>
      </c>
      <c r="C910" s="82" t="s">
        <v>455</v>
      </c>
      <c r="D910" s="82" t="s">
        <v>5394</v>
      </c>
      <c r="E910" s="82" t="s">
        <v>79</v>
      </c>
      <c r="F910" s="82" t="s">
        <v>5236</v>
      </c>
      <c r="G910" s="82" t="s">
        <v>4735</v>
      </c>
      <c r="H910" s="83">
        <v>45180</v>
      </c>
      <c r="I910" s="82" t="s">
        <v>72</v>
      </c>
      <c r="J910" s="82" t="s">
        <v>23</v>
      </c>
      <c r="K910" s="82" t="s">
        <v>24</v>
      </c>
      <c r="L910" s="82" t="s">
        <v>7135</v>
      </c>
      <c r="M910" s="82" t="s">
        <v>5456</v>
      </c>
      <c r="N910" s="82" t="s">
        <v>6701</v>
      </c>
      <c r="O910" s="82" t="s">
        <v>7115</v>
      </c>
      <c r="P910" s="82" t="s">
        <v>7121</v>
      </c>
      <c r="Q910" s="82" t="s">
        <v>431</v>
      </c>
      <c r="R910" s="82" t="s">
        <v>5440</v>
      </c>
      <c r="S910" s="82" t="s">
        <v>27</v>
      </c>
      <c r="T910" s="82" t="s">
        <v>27</v>
      </c>
      <c r="U910" s="82" t="s">
        <v>27</v>
      </c>
      <c r="V910" s="82" t="s">
        <v>27</v>
      </c>
      <c r="W910" s="2" t="str">
        <f t="shared" si="63"/>
        <v>VNQNNYDemurrage</v>
      </c>
    </row>
    <row r="911" spans="1:23" ht="15">
      <c r="A911" s="2" t="str">
        <f>+IF(B911="N","",IF(COUNTIF(B:B,B911)&gt;1,COUNTIF(B$3:B911,B911),""))</f>
        <v/>
      </c>
      <c r="B911" s="2" t="str">
        <f>+IF(F911="Detention",IF(G911&amp;E911='Import Demurrage Detention'!$G$2&amp;'Import Demurrage Detention'!$C$3,"Y","N"),IF(G911&amp;E911='Import Demurrage Detention'!$H$2&amp;'Import Demurrage Detention'!$C$3,"Y","N"))</f>
        <v>N</v>
      </c>
      <c r="C911" s="82" t="s">
        <v>455</v>
      </c>
      <c r="D911" s="82" t="s">
        <v>5394</v>
      </c>
      <c r="E911" s="82" t="s">
        <v>79</v>
      </c>
      <c r="F911" s="82" t="s">
        <v>5236</v>
      </c>
      <c r="G911" s="82" t="s">
        <v>4735</v>
      </c>
      <c r="H911" s="83">
        <v>45180</v>
      </c>
      <c r="I911" s="82" t="s">
        <v>72</v>
      </c>
      <c r="J911" s="82" t="s">
        <v>23</v>
      </c>
      <c r="K911" s="82" t="s">
        <v>5244</v>
      </c>
      <c r="L911" s="82" t="s">
        <v>7135</v>
      </c>
      <c r="M911" s="82" t="s">
        <v>5456</v>
      </c>
      <c r="N911" s="82" t="s">
        <v>7121</v>
      </c>
      <c r="O911" s="82" t="s">
        <v>7115</v>
      </c>
      <c r="P911" s="82" t="s">
        <v>5393</v>
      </c>
      <c r="Q911" s="82" t="s">
        <v>431</v>
      </c>
      <c r="R911" s="82" t="s">
        <v>5442</v>
      </c>
      <c r="S911" s="82" t="s">
        <v>27</v>
      </c>
      <c r="T911" s="82" t="s">
        <v>27</v>
      </c>
      <c r="U911" s="82" t="s">
        <v>27</v>
      </c>
      <c r="V911" s="82" t="s">
        <v>27</v>
      </c>
      <c r="W911" s="2" t="str">
        <f t="shared" si="63"/>
        <v>VNQNNYDemurrage</v>
      </c>
    </row>
    <row r="912" spans="1:23" ht="15">
      <c r="A912" s="2" t="str">
        <f>+IF(B912="N","",IF(COUNTIF(B:B,B912)&gt;1,COUNTIF(B$3:B912,B912),""))</f>
        <v/>
      </c>
      <c r="B912" s="2" t="str">
        <f>+IF(F912="Detention",IF(G912&amp;E912='Import Demurrage Detention'!$G$2&amp;'Import Demurrage Detention'!$C$3,"Y","N"),IF(G912&amp;E912='Import Demurrage Detention'!$H$2&amp;'Import Demurrage Detention'!$C$3,"Y","N"))</f>
        <v>N</v>
      </c>
      <c r="C912" s="82" t="s">
        <v>455</v>
      </c>
      <c r="D912" s="82" t="s">
        <v>5394</v>
      </c>
      <c r="E912" s="82" t="s">
        <v>79</v>
      </c>
      <c r="F912" s="82" t="s">
        <v>5236</v>
      </c>
      <c r="G912" s="82" t="s">
        <v>458</v>
      </c>
      <c r="H912" s="83">
        <v>45180</v>
      </c>
      <c r="I912" s="82" t="s">
        <v>72</v>
      </c>
      <c r="J912" s="82" t="s">
        <v>23</v>
      </c>
      <c r="K912" s="82" t="s">
        <v>24</v>
      </c>
      <c r="L912" s="82" t="s">
        <v>7135</v>
      </c>
      <c r="M912" s="82" t="s">
        <v>5456</v>
      </c>
      <c r="N912" s="82" t="s">
        <v>6701</v>
      </c>
      <c r="O912" s="82" t="s">
        <v>7115</v>
      </c>
      <c r="P912" s="82" t="s">
        <v>7121</v>
      </c>
      <c r="Q912" s="82" t="s">
        <v>431</v>
      </c>
      <c r="R912" s="82" t="s">
        <v>5440</v>
      </c>
      <c r="S912" s="82" t="s">
        <v>27</v>
      </c>
      <c r="T912" s="82" t="s">
        <v>27</v>
      </c>
      <c r="U912" s="82" t="s">
        <v>27</v>
      </c>
      <c r="V912" s="82" t="s">
        <v>27</v>
      </c>
      <c r="W912" s="2" t="str">
        <f t="shared" si="63"/>
        <v>VNSGNYDemurrage</v>
      </c>
    </row>
    <row r="913" spans="1:23" ht="15">
      <c r="A913" s="2" t="str">
        <f>+IF(B913="N","",IF(COUNTIF(B:B,B913)&gt;1,COUNTIF(B$3:B913,B913),""))</f>
        <v/>
      </c>
      <c r="B913" s="2" t="str">
        <f>+IF(F913="Detention",IF(G913&amp;E913='Import Demurrage Detention'!$G$2&amp;'Import Demurrage Detention'!$C$3,"Y","N"),IF(G913&amp;E913='Import Demurrage Detention'!$H$2&amp;'Import Demurrage Detention'!$C$3,"Y","N"))</f>
        <v>N</v>
      </c>
      <c r="C913" s="82" t="s">
        <v>455</v>
      </c>
      <c r="D913" s="82" t="s">
        <v>5394</v>
      </c>
      <c r="E913" s="82" t="s">
        <v>79</v>
      </c>
      <c r="F913" s="82" t="s">
        <v>5236</v>
      </c>
      <c r="G913" s="82" t="s">
        <v>458</v>
      </c>
      <c r="H913" s="83">
        <v>45180</v>
      </c>
      <c r="I913" s="82" t="s">
        <v>72</v>
      </c>
      <c r="J913" s="82" t="s">
        <v>23</v>
      </c>
      <c r="K913" s="82" t="s">
        <v>5244</v>
      </c>
      <c r="L913" s="82" t="s">
        <v>7135</v>
      </c>
      <c r="M913" s="82" t="s">
        <v>5456</v>
      </c>
      <c r="N913" s="82" t="s">
        <v>7121</v>
      </c>
      <c r="O913" s="82" t="s">
        <v>7115</v>
      </c>
      <c r="P913" s="82" t="s">
        <v>5393</v>
      </c>
      <c r="Q913" s="82" t="s">
        <v>431</v>
      </c>
      <c r="R913" s="82" t="s">
        <v>5442</v>
      </c>
      <c r="S913" s="82" t="s">
        <v>27</v>
      </c>
      <c r="T913" s="82" t="s">
        <v>27</v>
      </c>
      <c r="U913" s="82" t="s">
        <v>27</v>
      </c>
      <c r="V913" s="82" t="s">
        <v>27</v>
      </c>
      <c r="W913" s="2" t="str">
        <f t="shared" si="63"/>
        <v>VNSGNYDemurrage</v>
      </c>
    </row>
    <row r="914" spans="1:23" ht="15">
      <c r="A914" s="2" t="str">
        <f>+IF(B914="N","",IF(COUNTIF(B:B,B914)&gt;1,COUNTIF(B$3:B914,B914),""))</f>
        <v/>
      </c>
      <c r="B914" s="2" t="str">
        <f>+IF(F914="Detention",IF(G914&amp;E914='Import Demurrage Detention'!$G$2&amp;'Import Demurrage Detention'!$C$3,"Y","N"),IF(G914&amp;E914='Import Demurrage Detention'!$H$2&amp;'Import Demurrage Detention'!$C$3,"Y","N"))</f>
        <v>N</v>
      </c>
      <c r="C914" s="82" t="s">
        <v>455</v>
      </c>
      <c r="D914" s="82" t="s">
        <v>5394</v>
      </c>
      <c r="E914" s="82" t="s">
        <v>79</v>
      </c>
      <c r="F914" s="82" t="s">
        <v>5236</v>
      </c>
      <c r="G914" s="82" t="s">
        <v>456</v>
      </c>
      <c r="H914" s="83">
        <v>45180</v>
      </c>
      <c r="I914" s="82" t="s">
        <v>72</v>
      </c>
      <c r="J914" s="82" t="s">
        <v>23</v>
      </c>
      <c r="K914" s="82" t="s">
        <v>24</v>
      </c>
      <c r="L914" s="82" t="s">
        <v>7136</v>
      </c>
      <c r="M914" s="82" t="s">
        <v>5456</v>
      </c>
      <c r="N914" s="82" t="s">
        <v>6701</v>
      </c>
      <c r="O914" s="82" t="s">
        <v>7115</v>
      </c>
      <c r="P914" s="82" t="s">
        <v>7121</v>
      </c>
      <c r="Q914" s="82" t="s">
        <v>431</v>
      </c>
      <c r="R914" s="82" t="s">
        <v>5440</v>
      </c>
      <c r="S914" s="82" t="s">
        <v>27</v>
      </c>
      <c r="T914" s="82" t="s">
        <v>27</v>
      </c>
      <c r="U914" s="82" t="s">
        <v>27</v>
      </c>
      <c r="V914" s="82" t="s">
        <v>27</v>
      </c>
      <c r="W914" s="2" t="str">
        <f t="shared" si="63"/>
        <v>VNDANYDemurrage</v>
      </c>
    </row>
    <row r="915" spans="1:23" ht="15">
      <c r="A915" s="2" t="str">
        <f>+IF(B915="N","",IF(COUNTIF(B:B,B915)&gt;1,COUNTIF(B$3:B915,B915),""))</f>
        <v/>
      </c>
      <c r="B915" s="2" t="str">
        <f>+IF(F915="Detention",IF(G915&amp;E915='Import Demurrage Detention'!$G$2&amp;'Import Demurrage Detention'!$C$3,"Y","N"),IF(G915&amp;E915='Import Demurrage Detention'!$H$2&amp;'Import Demurrage Detention'!$C$3,"Y","N"))</f>
        <v>N</v>
      </c>
      <c r="C915" s="82" t="s">
        <v>455</v>
      </c>
      <c r="D915" s="82" t="s">
        <v>5394</v>
      </c>
      <c r="E915" s="82" t="s">
        <v>79</v>
      </c>
      <c r="F915" s="82" t="s">
        <v>5236</v>
      </c>
      <c r="G915" s="82" t="s">
        <v>456</v>
      </c>
      <c r="H915" s="83">
        <v>45180</v>
      </c>
      <c r="I915" s="82" t="s">
        <v>72</v>
      </c>
      <c r="J915" s="82" t="s">
        <v>23</v>
      </c>
      <c r="K915" s="82" t="s">
        <v>5244</v>
      </c>
      <c r="L915" s="82" t="s">
        <v>7136</v>
      </c>
      <c r="M915" s="82" t="s">
        <v>5456</v>
      </c>
      <c r="N915" s="82" t="s">
        <v>7121</v>
      </c>
      <c r="O915" s="82" t="s">
        <v>7115</v>
      </c>
      <c r="P915" s="82" t="s">
        <v>5393</v>
      </c>
      <c r="Q915" s="82" t="s">
        <v>431</v>
      </c>
      <c r="R915" s="82" t="s">
        <v>5442</v>
      </c>
      <c r="S915" s="82" t="s">
        <v>27</v>
      </c>
      <c r="T915" s="82" t="s">
        <v>27</v>
      </c>
      <c r="U915" s="82" t="s">
        <v>27</v>
      </c>
      <c r="V915" s="82" t="s">
        <v>27</v>
      </c>
      <c r="W915" s="2" t="str">
        <f t="shared" si="63"/>
        <v>VNDANYDemurrage</v>
      </c>
    </row>
    <row r="916" spans="1:23" ht="15">
      <c r="A916" s="2" t="str">
        <f>+IF(B916="N","",IF(COUNTIF(B:B,B916)&gt;1,COUNTIF(B$3:B916,B916),""))</f>
        <v/>
      </c>
      <c r="B916" s="2" t="str">
        <f>+IF(F916="Detention",IF(G916&amp;E916='Import Demurrage Detention'!$G$2&amp;'Import Demurrage Detention'!$C$3,"Y","N"),IF(G916&amp;E916='Import Demurrage Detention'!$H$2&amp;'Import Demurrage Detention'!$C$3,"Y","N"))</f>
        <v>N</v>
      </c>
      <c r="C916" s="82" t="s">
        <v>455</v>
      </c>
      <c r="D916" s="82" t="s">
        <v>5394</v>
      </c>
      <c r="E916" s="82" t="s">
        <v>79</v>
      </c>
      <c r="F916" s="82" t="s">
        <v>5236</v>
      </c>
      <c r="G916" s="82" t="s">
        <v>459</v>
      </c>
      <c r="H916" s="83">
        <v>45180</v>
      </c>
      <c r="I916" s="82" t="s">
        <v>72</v>
      </c>
      <c r="J916" s="82" t="s">
        <v>23</v>
      </c>
      <c r="K916" s="82" t="s">
        <v>24</v>
      </c>
      <c r="L916" s="82" t="s">
        <v>7136</v>
      </c>
      <c r="M916" s="82" t="s">
        <v>5456</v>
      </c>
      <c r="N916" s="82" t="s">
        <v>6701</v>
      </c>
      <c r="O916" s="82" t="s">
        <v>7115</v>
      </c>
      <c r="P916" s="82" t="s">
        <v>7121</v>
      </c>
      <c r="Q916" s="82" t="s">
        <v>431</v>
      </c>
      <c r="R916" s="82" t="s">
        <v>5440</v>
      </c>
      <c r="S916" s="82" t="s">
        <v>27</v>
      </c>
      <c r="T916" s="82" t="s">
        <v>27</v>
      </c>
      <c r="U916" s="82" t="s">
        <v>27</v>
      </c>
      <c r="V916" s="82" t="s">
        <v>27</v>
      </c>
      <c r="W916" s="2" t="str">
        <f t="shared" si="63"/>
        <v>VNHANYDemurrage</v>
      </c>
    </row>
    <row r="917" spans="1:23" ht="15">
      <c r="A917" s="2" t="str">
        <f>+IF(B917="N","",IF(COUNTIF(B:B,B917)&gt;1,COUNTIF(B$3:B917,B917),""))</f>
        <v/>
      </c>
      <c r="B917" s="2" t="str">
        <f>+IF(F917="Detention",IF(G917&amp;E917='Import Demurrage Detention'!$G$2&amp;'Import Demurrage Detention'!$C$3,"Y","N"),IF(G917&amp;E917='Import Demurrage Detention'!$H$2&amp;'Import Demurrage Detention'!$C$3,"Y","N"))</f>
        <v>N</v>
      </c>
      <c r="C917" s="82" t="s">
        <v>455</v>
      </c>
      <c r="D917" s="82" t="s">
        <v>5394</v>
      </c>
      <c r="E917" s="82" t="s">
        <v>79</v>
      </c>
      <c r="F917" s="82" t="s">
        <v>5236</v>
      </c>
      <c r="G917" s="82" t="s">
        <v>459</v>
      </c>
      <c r="H917" s="83">
        <v>45180</v>
      </c>
      <c r="I917" s="82" t="s">
        <v>72</v>
      </c>
      <c r="J917" s="82" t="s">
        <v>23</v>
      </c>
      <c r="K917" s="82" t="s">
        <v>5244</v>
      </c>
      <c r="L917" s="82" t="s">
        <v>7136</v>
      </c>
      <c r="M917" s="82" t="s">
        <v>5456</v>
      </c>
      <c r="N917" s="82" t="s">
        <v>7121</v>
      </c>
      <c r="O917" s="82" t="s">
        <v>7115</v>
      </c>
      <c r="P917" s="82" t="s">
        <v>5393</v>
      </c>
      <c r="Q917" s="82" t="s">
        <v>431</v>
      </c>
      <c r="R917" s="82" t="s">
        <v>5442</v>
      </c>
      <c r="S917" s="82" t="s">
        <v>27</v>
      </c>
      <c r="T917" s="82" t="s">
        <v>27</v>
      </c>
      <c r="U917" s="82" t="s">
        <v>27</v>
      </c>
      <c r="V917" s="82" t="s">
        <v>27</v>
      </c>
      <c r="W917" s="2" t="str">
        <f t="shared" si="63"/>
        <v>VNHANYDemurrage</v>
      </c>
    </row>
    <row r="918" spans="1:23" ht="15">
      <c r="A918" s="2" t="str">
        <f>+IF(B918="N","",IF(COUNTIF(B:B,B918)&gt;1,COUNTIF(B$3:B918,B918),""))</f>
        <v/>
      </c>
      <c r="B918" s="2" t="str">
        <f>+IF(F918="Detention",IF(G918&amp;E918='Import Demurrage Detention'!$G$2&amp;'Import Demurrage Detention'!$C$3,"Y","N"),IF(G918&amp;E918='Import Demurrage Detention'!$H$2&amp;'Import Demurrage Detention'!$C$3,"Y","N"))</f>
        <v>N</v>
      </c>
      <c r="C918" s="82" t="s">
        <v>455</v>
      </c>
      <c r="D918" s="82" t="s">
        <v>5394</v>
      </c>
      <c r="E918" s="82" t="s">
        <v>79</v>
      </c>
      <c r="F918" s="82" t="s">
        <v>5236</v>
      </c>
      <c r="G918" s="82" t="s">
        <v>457</v>
      </c>
      <c r="H918" s="83">
        <v>45180</v>
      </c>
      <c r="I918" s="82" t="s">
        <v>72</v>
      </c>
      <c r="J918" s="82" t="s">
        <v>23</v>
      </c>
      <c r="K918" s="82" t="s">
        <v>24</v>
      </c>
      <c r="L918" s="82" t="s">
        <v>7136</v>
      </c>
      <c r="M918" s="82" t="s">
        <v>5456</v>
      </c>
      <c r="N918" s="82" t="s">
        <v>6701</v>
      </c>
      <c r="O918" s="82" t="s">
        <v>7115</v>
      </c>
      <c r="P918" s="82" t="s">
        <v>7121</v>
      </c>
      <c r="Q918" s="82" t="s">
        <v>431</v>
      </c>
      <c r="R918" s="82" t="s">
        <v>5440</v>
      </c>
      <c r="S918" s="82" t="s">
        <v>27</v>
      </c>
      <c r="T918" s="82" t="s">
        <v>27</v>
      </c>
      <c r="U918" s="82" t="s">
        <v>27</v>
      </c>
      <c r="V918" s="82" t="s">
        <v>27</v>
      </c>
      <c r="W918" s="2" t="str">
        <f t="shared" si="63"/>
        <v>VNHPHYDemurrage</v>
      </c>
    </row>
    <row r="919" spans="1:23" ht="15">
      <c r="A919" s="2" t="str">
        <f>+IF(B919="N","",IF(COUNTIF(B:B,B919)&gt;1,COUNTIF(B$3:B919,B919),""))</f>
        <v/>
      </c>
      <c r="B919" s="2" t="str">
        <f>+IF(F919="Detention",IF(G919&amp;E919='Import Demurrage Detention'!$G$2&amp;'Import Demurrage Detention'!$C$3,"Y","N"),IF(G919&amp;E919='Import Demurrage Detention'!$H$2&amp;'Import Demurrage Detention'!$C$3,"Y","N"))</f>
        <v>N</v>
      </c>
      <c r="C919" s="82" t="s">
        <v>455</v>
      </c>
      <c r="D919" s="82" t="s">
        <v>5394</v>
      </c>
      <c r="E919" s="82" t="s">
        <v>79</v>
      </c>
      <c r="F919" s="82" t="s">
        <v>5236</v>
      </c>
      <c r="G919" s="82" t="s">
        <v>457</v>
      </c>
      <c r="H919" s="83">
        <v>45180</v>
      </c>
      <c r="I919" s="82" t="s">
        <v>72</v>
      </c>
      <c r="J919" s="82" t="s">
        <v>23</v>
      </c>
      <c r="K919" s="82" t="s">
        <v>5244</v>
      </c>
      <c r="L919" s="82" t="s">
        <v>7136</v>
      </c>
      <c r="M919" s="82" t="s">
        <v>5456</v>
      </c>
      <c r="N919" s="82" t="s">
        <v>7121</v>
      </c>
      <c r="O919" s="82" t="s">
        <v>7115</v>
      </c>
      <c r="P919" s="82" t="s">
        <v>5393</v>
      </c>
      <c r="Q919" s="82" t="s">
        <v>431</v>
      </c>
      <c r="R919" s="82" t="s">
        <v>5442</v>
      </c>
      <c r="S919" s="82" t="s">
        <v>27</v>
      </c>
      <c r="T919" s="82" t="s">
        <v>27</v>
      </c>
      <c r="U919" s="82" t="s">
        <v>27</v>
      </c>
      <c r="V919" s="82" t="s">
        <v>27</v>
      </c>
      <c r="W919" s="2" t="str">
        <f t="shared" si="63"/>
        <v>VNHPHYDemurrage</v>
      </c>
    </row>
    <row r="920" spans="1:23" ht="15">
      <c r="A920" s="2" t="str">
        <f>+IF(B920="N","",IF(COUNTIF(B:B,B920)&gt;1,COUNTIF(B$3:B920,B920),""))</f>
        <v/>
      </c>
      <c r="B920" s="2" t="str">
        <f>+IF(F920="Detention",IF(G920&amp;E920='Import Demurrage Detention'!$G$2&amp;'Import Demurrage Detention'!$C$3,"Y","N"),IF(G920&amp;E920='Import Demurrage Detention'!$H$2&amp;'Import Demurrage Detention'!$C$3,"Y","N"))</f>
        <v>N</v>
      </c>
      <c r="C920" s="82" t="s">
        <v>455</v>
      </c>
      <c r="D920" s="82" t="s">
        <v>5394</v>
      </c>
      <c r="E920" s="82" t="s">
        <v>79</v>
      </c>
      <c r="F920" s="82" t="s">
        <v>5236</v>
      </c>
      <c r="G920" s="82" t="s">
        <v>4735</v>
      </c>
      <c r="H920" s="83">
        <v>45180</v>
      </c>
      <c r="I920" s="82" t="s">
        <v>72</v>
      </c>
      <c r="J920" s="82" t="s">
        <v>23</v>
      </c>
      <c r="K920" s="82" t="s">
        <v>24</v>
      </c>
      <c r="L920" s="82" t="s">
        <v>7136</v>
      </c>
      <c r="M920" s="82" t="s">
        <v>5456</v>
      </c>
      <c r="N920" s="82" t="s">
        <v>6701</v>
      </c>
      <c r="O920" s="82" t="s">
        <v>7115</v>
      </c>
      <c r="P920" s="82" t="s">
        <v>7121</v>
      </c>
      <c r="Q920" s="82" t="s">
        <v>431</v>
      </c>
      <c r="R920" s="82" t="s">
        <v>5440</v>
      </c>
      <c r="S920" s="82" t="s">
        <v>27</v>
      </c>
      <c r="T920" s="82" t="s">
        <v>27</v>
      </c>
      <c r="U920" s="82" t="s">
        <v>27</v>
      </c>
      <c r="V920" s="82" t="s">
        <v>27</v>
      </c>
      <c r="W920" s="2" t="str">
        <f t="shared" si="63"/>
        <v>VNQNNYDemurrage</v>
      </c>
    </row>
    <row r="921" spans="1:23" ht="15">
      <c r="A921" s="2" t="str">
        <f>+IF(B921="N","",IF(COUNTIF(B:B,B921)&gt;1,COUNTIF(B$3:B921,B921),""))</f>
        <v/>
      </c>
      <c r="B921" s="2" t="str">
        <f>+IF(F921="Detention",IF(G921&amp;E921='Import Demurrage Detention'!$G$2&amp;'Import Demurrage Detention'!$C$3,"Y","N"),IF(G921&amp;E921='Import Demurrage Detention'!$H$2&amp;'Import Demurrage Detention'!$C$3,"Y","N"))</f>
        <v>N</v>
      </c>
      <c r="C921" s="82" t="s">
        <v>455</v>
      </c>
      <c r="D921" s="82" t="s">
        <v>5394</v>
      </c>
      <c r="E921" s="82" t="s">
        <v>79</v>
      </c>
      <c r="F921" s="82" t="s">
        <v>5236</v>
      </c>
      <c r="G921" s="82" t="s">
        <v>4735</v>
      </c>
      <c r="H921" s="83">
        <v>45180</v>
      </c>
      <c r="I921" s="82" t="s">
        <v>72</v>
      </c>
      <c r="J921" s="82" t="s">
        <v>23</v>
      </c>
      <c r="K921" s="82" t="s">
        <v>5244</v>
      </c>
      <c r="L921" s="82" t="s">
        <v>7136</v>
      </c>
      <c r="M921" s="82" t="s">
        <v>5456</v>
      </c>
      <c r="N921" s="82" t="s">
        <v>7121</v>
      </c>
      <c r="O921" s="82" t="s">
        <v>7115</v>
      </c>
      <c r="P921" s="82" t="s">
        <v>5393</v>
      </c>
      <c r="Q921" s="82" t="s">
        <v>431</v>
      </c>
      <c r="R921" s="82" t="s">
        <v>5442</v>
      </c>
      <c r="S921" s="82" t="s">
        <v>27</v>
      </c>
      <c r="T921" s="82" t="s">
        <v>27</v>
      </c>
      <c r="U921" s="82" t="s">
        <v>27</v>
      </c>
      <c r="V921" s="82" t="s">
        <v>27</v>
      </c>
      <c r="W921" s="2" t="str">
        <f t="shared" si="63"/>
        <v>VNQNNYDemurrage</v>
      </c>
    </row>
    <row r="922" spans="1:23" ht="15">
      <c r="A922" s="2" t="str">
        <f>+IF(B922="N","",IF(COUNTIF(B:B,B922)&gt;1,COUNTIF(B$3:B922,B922),""))</f>
        <v/>
      </c>
      <c r="B922" s="2" t="str">
        <f>+IF(F922="Detention",IF(G922&amp;E922='Import Demurrage Detention'!$G$2&amp;'Import Demurrage Detention'!$C$3,"Y","N"),IF(G922&amp;E922='Import Demurrage Detention'!$H$2&amp;'Import Demurrage Detention'!$C$3,"Y","N"))</f>
        <v>N</v>
      </c>
      <c r="C922" s="82" t="s">
        <v>455</v>
      </c>
      <c r="D922" s="82" t="s">
        <v>5394</v>
      </c>
      <c r="E922" s="82" t="s">
        <v>79</v>
      </c>
      <c r="F922" s="82" t="s">
        <v>5236</v>
      </c>
      <c r="G922" s="82" t="s">
        <v>458</v>
      </c>
      <c r="H922" s="83">
        <v>45180</v>
      </c>
      <c r="I922" s="82" t="s">
        <v>72</v>
      </c>
      <c r="J922" s="82" t="s">
        <v>23</v>
      </c>
      <c r="K922" s="82" t="s">
        <v>24</v>
      </c>
      <c r="L922" s="82" t="s">
        <v>7136</v>
      </c>
      <c r="M922" s="82" t="s">
        <v>5456</v>
      </c>
      <c r="N922" s="82" t="s">
        <v>6701</v>
      </c>
      <c r="O922" s="82" t="s">
        <v>7115</v>
      </c>
      <c r="P922" s="82" t="s">
        <v>7121</v>
      </c>
      <c r="Q922" s="82" t="s">
        <v>431</v>
      </c>
      <c r="R922" s="82" t="s">
        <v>5440</v>
      </c>
      <c r="S922" s="82" t="s">
        <v>27</v>
      </c>
      <c r="T922" s="82" t="s">
        <v>27</v>
      </c>
      <c r="U922" s="82" t="s">
        <v>27</v>
      </c>
      <c r="V922" s="82" t="s">
        <v>27</v>
      </c>
      <c r="W922" s="2" t="str">
        <f t="shared" si="63"/>
        <v>VNSGNYDemurrage</v>
      </c>
    </row>
    <row r="923" spans="1:23" ht="15">
      <c r="A923" s="2" t="str">
        <f>+IF(B923="N","",IF(COUNTIF(B:B,B923)&gt;1,COUNTIF(B$3:B923,B923),""))</f>
        <v/>
      </c>
      <c r="B923" s="2" t="str">
        <f>+IF(F923="Detention",IF(G923&amp;E923='Import Demurrage Detention'!$G$2&amp;'Import Demurrage Detention'!$C$3,"Y","N"),IF(G923&amp;E923='Import Demurrage Detention'!$H$2&amp;'Import Demurrage Detention'!$C$3,"Y","N"))</f>
        <v>N</v>
      </c>
      <c r="C923" s="82" t="s">
        <v>455</v>
      </c>
      <c r="D923" s="82" t="s">
        <v>5394</v>
      </c>
      <c r="E923" s="82" t="s">
        <v>79</v>
      </c>
      <c r="F923" s="82" t="s">
        <v>5236</v>
      </c>
      <c r="G923" s="82" t="s">
        <v>458</v>
      </c>
      <c r="H923" s="83">
        <v>45180</v>
      </c>
      <c r="I923" s="82" t="s">
        <v>72</v>
      </c>
      <c r="J923" s="82" t="s">
        <v>23</v>
      </c>
      <c r="K923" s="82" t="s">
        <v>5244</v>
      </c>
      <c r="L923" s="82" t="s">
        <v>7136</v>
      </c>
      <c r="M923" s="82" t="s">
        <v>5456</v>
      </c>
      <c r="N923" s="82" t="s">
        <v>7121</v>
      </c>
      <c r="O923" s="82" t="s">
        <v>7115</v>
      </c>
      <c r="P923" s="82" t="s">
        <v>5393</v>
      </c>
      <c r="Q923" s="82" t="s">
        <v>431</v>
      </c>
      <c r="R923" s="82" t="s">
        <v>5442</v>
      </c>
      <c r="S923" s="82" t="s">
        <v>27</v>
      </c>
      <c r="T923" s="82" t="s">
        <v>27</v>
      </c>
      <c r="U923" s="82" t="s">
        <v>27</v>
      </c>
      <c r="V923" s="82" t="s">
        <v>27</v>
      </c>
      <c r="W923" s="2" t="str">
        <f t="shared" si="63"/>
        <v>VNSGNYDemurrage</v>
      </c>
    </row>
    <row r="924" spans="1:23" ht="15">
      <c r="A924" s="2" t="str">
        <f>+IF(B924="N","",IF(COUNTIF(B:B,B924)&gt;1,COUNTIF(B$3:B924,B924),""))</f>
        <v/>
      </c>
      <c r="B924" s="2" t="str">
        <f>+IF(F924="Detention",IF(G924&amp;E924='Import Demurrage Detention'!$G$2&amp;'Import Demurrage Detention'!$C$3,"Y","N"),IF(G924&amp;E924='Import Demurrage Detention'!$H$2&amp;'Import Demurrage Detention'!$C$3,"Y","N"))</f>
        <v>N</v>
      </c>
      <c r="C924" s="82" t="s">
        <v>455</v>
      </c>
      <c r="D924" s="82" t="s">
        <v>5394</v>
      </c>
      <c r="E924" s="82" t="s">
        <v>79</v>
      </c>
      <c r="F924" s="82" t="s">
        <v>5236</v>
      </c>
      <c r="G924" s="82" t="s">
        <v>456</v>
      </c>
      <c r="H924" s="83">
        <v>45180</v>
      </c>
      <c r="I924" s="82" t="s">
        <v>72</v>
      </c>
      <c r="J924" s="82" t="s">
        <v>23</v>
      </c>
      <c r="K924" s="82" t="s">
        <v>24</v>
      </c>
      <c r="L924" s="82" t="s">
        <v>7137</v>
      </c>
      <c r="M924" s="82" t="s">
        <v>5456</v>
      </c>
      <c r="N924" s="82" t="s">
        <v>6701</v>
      </c>
      <c r="O924" s="82" t="s">
        <v>7115</v>
      </c>
      <c r="P924" s="82" t="s">
        <v>7121</v>
      </c>
      <c r="Q924" s="82" t="s">
        <v>431</v>
      </c>
      <c r="R924" s="82" t="s">
        <v>5440</v>
      </c>
      <c r="S924" s="82" t="s">
        <v>27</v>
      </c>
      <c r="T924" s="82" t="s">
        <v>27</v>
      </c>
      <c r="U924" s="82" t="s">
        <v>27</v>
      </c>
      <c r="V924" s="82" t="s">
        <v>27</v>
      </c>
      <c r="W924" s="2" t="str">
        <f t="shared" si="63"/>
        <v>VNDANYDemurrage</v>
      </c>
    </row>
    <row r="925" spans="1:23" ht="15">
      <c r="A925" s="2" t="str">
        <f>+IF(B925="N","",IF(COUNTIF(B:B,B925)&gt;1,COUNTIF(B$3:B925,B925),""))</f>
        <v/>
      </c>
      <c r="B925" s="2" t="str">
        <f>+IF(F925="Detention",IF(G925&amp;E925='Import Demurrage Detention'!$G$2&amp;'Import Demurrage Detention'!$C$3,"Y","N"),IF(G925&amp;E925='Import Demurrage Detention'!$H$2&amp;'Import Demurrage Detention'!$C$3,"Y","N"))</f>
        <v>N</v>
      </c>
      <c r="C925" s="82" t="s">
        <v>455</v>
      </c>
      <c r="D925" s="82" t="s">
        <v>5394</v>
      </c>
      <c r="E925" s="82" t="s">
        <v>79</v>
      </c>
      <c r="F925" s="82" t="s">
        <v>5236</v>
      </c>
      <c r="G925" s="82" t="s">
        <v>456</v>
      </c>
      <c r="H925" s="83">
        <v>45180</v>
      </c>
      <c r="I925" s="82" t="s">
        <v>72</v>
      </c>
      <c r="J925" s="82" t="s">
        <v>23</v>
      </c>
      <c r="K925" s="82" t="s">
        <v>5244</v>
      </c>
      <c r="L925" s="82" t="s">
        <v>7137</v>
      </c>
      <c r="M925" s="82" t="s">
        <v>5456</v>
      </c>
      <c r="N925" s="82" t="s">
        <v>7121</v>
      </c>
      <c r="O925" s="82" t="s">
        <v>7115</v>
      </c>
      <c r="P925" s="82" t="s">
        <v>5393</v>
      </c>
      <c r="Q925" s="82" t="s">
        <v>431</v>
      </c>
      <c r="R925" s="82" t="s">
        <v>5442</v>
      </c>
      <c r="S925" s="82" t="s">
        <v>27</v>
      </c>
      <c r="T925" s="82" t="s">
        <v>27</v>
      </c>
      <c r="U925" s="82" t="s">
        <v>27</v>
      </c>
      <c r="V925" s="82" t="s">
        <v>27</v>
      </c>
      <c r="W925" s="2" t="str">
        <f t="shared" si="63"/>
        <v>VNDANYDemurrage</v>
      </c>
    </row>
    <row r="926" spans="1:23" ht="15">
      <c r="A926" s="2" t="str">
        <f>+IF(B926="N","",IF(COUNTIF(B:B,B926)&gt;1,COUNTIF(B$3:B926,B926),""))</f>
        <v/>
      </c>
      <c r="B926" s="2" t="str">
        <f>+IF(F926="Detention",IF(G926&amp;E926='Import Demurrage Detention'!$G$2&amp;'Import Demurrage Detention'!$C$3,"Y","N"),IF(G926&amp;E926='Import Demurrage Detention'!$H$2&amp;'Import Demurrage Detention'!$C$3,"Y","N"))</f>
        <v>N</v>
      </c>
      <c r="C926" s="82" t="s">
        <v>455</v>
      </c>
      <c r="D926" s="82" t="s">
        <v>5394</v>
      </c>
      <c r="E926" s="82" t="s">
        <v>79</v>
      </c>
      <c r="F926" s="82" t="s">
        <v>5236</v>
      </c>
      <c r="G926" s="82" t="s">
        <v>459</v>
      </c>
      <c r="H926" s="83">
        <v>45180</v>
      </c>
      <c r="I926" s="82" t="s">
        <v>72</v>
      </c>
      <c r="J926" s="82" t="s">
        <v>23</v>
      </c>
      <c r="K926" s="82" t="s">
        <v>24</v>
      </c>
      <c r="L926" s="82" t="s">
        <v>7137</v>
      </c>
      <c r="M926" s="82" t="s">
        <v>5456</v>
      </c>
      <c r="N926" s="82" t="s">
        <v>6701</v>
      </c>
      <c r="O926" s="82" t="s">
        <v>7115</v>
      </c>
      <c r="P926" s="82" t="s">
        <v>7121</v>
      </c>
      <c r="Q926" s="82" t="s">
        <v>431</v>
      </c>
      <c r="R926" s="82" t="s">
        <v>5440</v>
      </c>
      <c r="S926" s="82" t="s">
        <v>27</v>
      </c>
      <c r="T926" s="82" t="s">
        <v>27</v>
      </c>
      <c r="U926" s="82" t="s">
        <v>27</v>
      </c>
      <c r="V926" s="82" t="s">
        <v>27</v>
      </c>
      <c r="W926" s="2" t="str">
        <f t="shared" si="63"/>
        <v>VNHANYDemurrage</v>
      </c>
    </row>
    <row r="927" spans="1:23" ht="15">
      <c r="A927" s="2" t="str">
        <f>+IF(B927="N","",IF(COUNTIF(B:B,B927)&gt;1,COUNTIF(B$3:B927,B927),""))</f>
        <v/>
      </c>
      <c r="B927" s="2" t="str">
        <f>+IF(F927="Detention",IF(G927&amp;E927='Import Demurrage Detention'!$G$2&amp;'Import Demurrage Detention'!$C$3,"Y","N"),IF(G927&amp;E927='Import Demurrage Detention'!$H$2&amp;'Import Demurrage Detention'!$C$3,"Y","N"))</f>
        <v>N</v>
      </c>
      <c r="C927" s="82" t="s">
        <v>455</v>
      </c>
      <c r="D927" s="82" t="s">
        <v>5394</v>
      </c>
      <c r="E927" s="82" t="s">
        <v>79</v>
      </c>
      <c r="F927" s="82" t="s">
        <v>5236</v>
      </c>
      <c r="G927" s="82" t="s">
        <v>459</v>
      </c>
      <c r="H927" s="83">
        <v>45180</v>
      </c>
      <c r="I927" s="82" t="s">
        <v>72</v>
      </c>
      <c r="J927" s="82" t="s">
        <v>23</v>
      </c>
      <c r="K927" s="82" t="s">
        <v>5244</v>
      </c>
      <c r="L927" s="82" t="s">
        <v>7137</v>
      </c>
      <c r="M927" s="82" t="s">
        <v>5456</v>
      </c>
      <c r="N927" s="82" t="s">
        <v>7121</v>
      </c>
      <c r="O927" s="82" t="s">
        <v>7115</v>
      </c>
      <c r="P927" s="82" t="s">
        <v>5393</v>
      </c>
      <c r="Q927" s="82" t="s">
        <v>431</v>
      </c>
      <c r="R927" s="82" t="s">
        <v>5442</v>
      </c>
      <c r="S927" s="82" t="s">
        <v>27</v>
      </c>
      <c r="T927" s="82" t="s">
        <v>27</v>
      </c>
      <c r="U927" s="82" t="s">
        <v>27</v>
      </c>
      <c r="V927" s="82" t="s">
        <v>27</v>
      </c>
      <c r="W927" s="2" t="str">
        <f t="shared" si="63"/>
        <v>VNHANYDemurrage</v>
      </c>
    </row>
    <row r="928" spans="1:23" ht="15">
      <c r="A928" s="2" t="str">
        <f>+IF(B928="N","",IF(COUNTIF(B:B,B928)&gt;1,COUNTIF(B$3:B928,B928),""))</f>
        <v/>
      </c>
      <c r="B928" s="2" t="str">
        <f>+IF(F928="Detention",IF(G928&amp;E928='Import Demurrage Detention'!$G$2&amp;'Import Demurrage Detention'!$C$3,"Y","N"),IF(G928&amp;E928='Import Demurrage Detention'!$H$2&amp;'Import Demurrage Detention'!$C$3,"Y","N"))</f>
        <v>N</v>
      </c>
      <c r="C928" s="82" t="s">
        <v>455</v>
      </c>
      <c r="D928" s="82" t="s">
        <v>5394</v>
      </c>
      <c r="E928" s="82" t="s">
        <v>79</v>
      </c>
      <c r="F928" s="82" t="s">
        <v>5236</v>
      </c>
      <c r="G928" s="82" t="s">
        <v>457</v>
      </c>
      <c r="H928" s="83">
        <v>45180</v>
      </c>
      <c r="I928" s="82" t="s">
        <v>72</v>
      </c>
      <c r="J928" s="82" t="s">
        <v>23</v>
      </c>
      <c r="K928" s="82" t="s">
        <v>24</v>
      </c>
      <c r="L928" s="82" t="s">
        <v>7137</v>
      </c>
      <c r="M928" s="82" t="s">
        <v>5456</v>
      </c>
      <c r="N928" s="82" t="s">
        <v>6701</v>
      </c>
      <c r="O928" s="82" t="s">
        <v>7115</v>
      </c>
      <c r="P928" s="82" t="s">
        <v>7121</v>
      </c>
      <c r="Q928" s="82" t="s">
        <v>431</v>
      </c>
      <c r="R928" s="82" t="s">
        <v>5440</v>
      </c>
      <c r="S928" s="82" t="s">
        <v>27</v>
      </c>
      <c r="T928" s="82" t="s">
        <v>27</v>
      </c>
      <c r="U928" s="82" t="s">
        <v>27</v>
      </c>
      <c r="V928" s="82" t="s">
        <v>27</v>
      </c>
      <c r="W928" s="2" t="str">
        <f t="shared" si="63"/>
        <v>VNHPHYDemurrage</v>
      </c>
    </row>
    <row r="929" spans="1:23" ht="15">
      <c r="A929" s="2" t="str">
        <f>+IF(B929="N","",IF(COUNTIF(B:B,B929)&gt;1,COUNTIF(B$3:B929,B929),""))</f>
        <v/>
      </c>
      <c r="B929" s="2" t="str">
        <f>+IF(F929="Detention",IF(G929&amp;E929='Import Demurrage Detention'!$G$2&amp;'Import Demurrage Detention'!$C$3,"Y","N"),IF(G929&amp;E929='Import Demurrage Detention'!$H$2&amp;'Import Demurrage Detention'!$C$3,"Y","N"))</f>
        <v>N</v>
      </c>
      <c r="C929" s="82" t="s">
        <v>455</v>
      </c>
      <c r="D929" s="82" t="s">
        <v>5394</v>
      </c>
      <c r="E929" s="82" t="s">
        <v>79</v>
      </c>
      <c r="F929" s="82" t="s">
        <v>5236</v>
      </c>
      <c r="G929" s="82" t="s">
        <v>457</v>
      </c>
      <c r="H929" s="83">
        <v>45180</v>
      </c>
      <c r="I929" s="82" t="s">
        <v>72</v>
      </c>
      <c r="J929" s="82" t="s">
        <v>23</v>
      </c>
      <c r="K929" s="82" t="s">
        <v>5244</v>
      </c>
      <c r="L929" s="82" t="s">
        <v>7137</v>
      </c>
      <c r="M929" s="82" t="s">
        <v>5456</v>
      </c>
      <c r="N929" s="82" t="s">
        <v>7121</v>
      </c>
      <c r="O929" s="82" t="s">
        <v>7115</v>
      </c>
      <c r="P929" s="82" t="s">
        <v>5393</v>
      </c>
      <c r="Q929" s="82" t="s">
        <v>431</v>
      </c>
      <c r="R929" s="82" t="s">
        <v>5442</v>
      </c>
      <c r="S929" s="82" t="s">
        <v>27</v>
      </c>
      <c r="T929" s="82" t="s">
        <v>27</v>
      </c>
      <c r="U929" s="82" t="s">
        <v>27</v>
      </c>
      <c r="V929" s="82" t="s">
        <v>27</v>
      </c>
      <c r="W929" s="2" t="str">
        <f t="shared" si="63"/>
        <v>VNHPHYDemurrage</v>
      </c>
    </row>
    <row r="930" spans="1:23" ht="15">
      <c r="A930" s="2" t="str">
        <f>+IF(B930="N","",IF(COUNTIF(B:B,B930)&gt;1,COUNTIF(B$3:B930,B930),""))</f>
        <v/>
      </c>
      <c r="B930" s="2" t="str">
        <f>+IF(F930="Detention",IF(G930&amp;E930='Import Demurrage Detention'!$G$2&amp;'Import Demurrage Detention'!$C$3,"Y","N"),IF(G930&amp;E930='Import Demurrage Detention'!$H$2&amp;'Import Demurrage Detention'!$C$3,"Y","N"))</f>
        <v>N</v>
      </c>
      <c r="C930" s="82" t="s">
        <v>455</v>
      </c>
      <c r="D930" s="82" t="s">
        <v>5394</v>
      </c>
      <c r="E930" s="82" t="s">
        <v>79</v>
      </c>
      <c r="F930" s="82" t="s">
        <v>5236</v>
      </c>
      <c r="G930" s="82" t="s">
        <v>4735</v>
      </c>
      <c r="H930" s="83">
        <v>45180</v>
      </c>
      <c r="I930" s="82" t="s">
        <v>72</v>
      </c>
      <c r="J930" s="82" t="s">
        <v>23</v>
      </c>
      <c r="K930" s="82" t="s">
        <v>24</v>
      </c>
      <c r="L930" s="82" t="s">
        <v>7137</v>
      </c>
      <c r="M930" s="82" t="s">
        <v>5456</v>
      </c>
      <c r="N930" s="82" t="s">
        <v>6701</v>
      </c>
      <c r="O930" s="82" t="s">
        <v>7115</v>
      </c>
      <c r="P930" s="82" t="s">
        <v>7121</v>
      </c>
      <c r="Q930" s="82" t="s">
        <v>431</v>
      </c>
      <c r="R930" s="82" t="s">
        <v>5440</v>
      </c>
      <c r="S930" s="82" t="s">
        <v>27</v>
      </c>
      <c r="T930" s="82" t="s">
        <v>27</v>
      </c>
      <c r="U930" s="82" t="s">
        <v>27</v>
      </c>
      <c r="V930" s="82" t="s">
        <v>27</v>
      </c>
      <c r="W930" s="2" t="str">
        <f t="shared" si="63"/>
        <v>VNQNNYDemurrage</v>
      </c>
    </row>
    <row r="931" spans="1:23" ht="15">
      <c r="A931" s="2" t="str">
        <f>+IF(B931="N","",IF(COUNTIF(B:B,B931)&gt;1,COUNTIF(B$3:B931,B931),""))</f>
        <v/>
      </c>
      <c r="B931" s="2" t="str">
        <f>+IF(F931="Detention",IF(G931&amp;E931='Import Demurrage Detention'!$G$2&amp;'Import Demurrage Detention'!$C$3,"Y","N"),IF(G931&amp;E931='Import Demurrage Detention'!$H$2&amp;'Import Demurrage Detention'!$C$3,"Y","N"))</f>
        <v>N</v>
      </c>
      <c r="C931" s="82" t="s">
        <v>455</v>
      </c>
      <c r="D931" s="82" t="s">
        <v>5394</v>
      </c>
      <c r="E931" s="82" t="s">
        <v>79</v>
      </c>
      <c r="F931" s="82" t="s">
        <v>5236</v>
      </c>
      <c r="G931" s="82" t="s">
        <v>4735</v>
      </c>
      <c r="H931" s="83">
        <v>45180</v>
      </c>
      <c r="I931" s="82" t="s">
        <v>72</v>
      </c>
      <c r="J931" s="82" t="s">
        <v>23</v>
      </c>
      <c r="K931" s="82" t="s">
        <v>5244</v>
      </c>
      <c r="L931" s="82" t="s">
        <v>7137</v>
      </c>
      <c r="M931" s="82" t="s">
        <v>5456</v>
      </c>
      <c r="N931" s="82" t="s">
        <v>7121</v>
      </c>
      <c r="O931" s="82" t="s">
        <v>7115</v>
      </c>
      <c r="P931" s="82" t="s">
        <v>5393</v>
      </c>
      <c r="Q931" s="82" t="s">
        <v>431</v>
      </c>
      <c r="R931" s="82" t="s">
        <v>5442</v>
      </c>
      <c r="S931" s="82" t="s">
        <v>27</v>
      </c>
      <c r="T931" s="82" t="s">
        <v>27</v>
      </c>
      <c r="U931" s="82" t="s">
        <v>27</v>
      </c>
      <c r="V931" s="82" t="s">
        <v>27</v>
      </c>
      <c r="W931" s="2" t="str">
        <f t="shared" si="63"/>
        <v>VNQNNYDemurrage</v>
      </c>
    </row>
    <row r="932" spans="1:23" ht="15">
      <c r="A932" s="2" t="str">
        <f>+IF(B932="N","",IF(COUNTIF(B:B,B932)&gt;1,COUNTIF(B$3:B932,B932),""))</f>
        <v/>
      </c>
      <c r="B932" s="2" t="str">
        <f>+IF(F932="Detention",IF(G932&amp;E932='Import Demurrage Detention'!$G$2&amp;'Import Demurrage Detention'!$C$3,"Y","N"),IF(G932&amp;E932='Import Demurrage Detention'!$H$2&amp;'Import Demurrage Detention'!$C$3,"Y","N"))</f>
        <v>N</v>
      </c>
      <c r="C932" s="82" t="s">
        <v>455</v>
      </c>
      <c r="D932" s="82" t="s">
        <v>5394</v>
      </c>
      <c r="E932" s="82" t="s">
        <v>79</v>
      </c>
      <c r="F932" s="82" t="s">
        <v>5236</v>
      </c>
      <c r="G932" s="82" t="s">
        <v>458</v>
      </c>
      <c r="H932" s="83">
        <v>45180</v>
      </c>
      <c r="I932" s="82" t="s">
        <v>72</v>
      </c>
      <c r="J932" s="82" t="s">
        <v>23</v>
      </c>
      <c r="K932" s="82" t="s">
        <v>24</v>
      </c>
      <c r="L932" s="82" t="s">
        <v>7137</v>
      </c>
      <c r="M932" s="82" t="s">
        <v>5456</v>
      </c>
      <c r="N932" s="82" t="s">
        <v>6701</v>
      </c>
      <c r="O932" s="82" t="s">
        <v>7115</v>
      </c>
      <c r="P932" s="82" t="s">
        <v>7121</v>
      </c>
      <c r="Q932" s="82" t="s">
        <v>431</v>
      </c>
      <c r="R932" s="82" t="s">
        <v>5440</v>
      </c>
      <c r="S932" s="82" t="s">
        <v>27</v>
      </c>
      <c r="T932" s="82" t="s">
        <v>27</v>
      </c>
      <c r="U932" s="82" t="s">
        <v>27</v>
      </c>
      <c r="V932" s="82" t="s">
        <v>27</v>
      </c>
      <c r="W932" s="2" t="str">
        <f t="shared" si="63"/>
        <v>VNSGNYDemurrage</v>
      </c>
    </row>
    <row r="933" spans="1:23" ht="15">
      <c r="A933" s="2" t="str">
        <f>+IF(B933="N","",IF(COUNTIF(B:B,B933)&gt;1,COUNTIF(B$3:B933,B933),""))</f>
        <v/>
      </c>
      <c r="B933" s="2" t="str">
        <f>+IF(F933="Detention",IF(G933&amp;E933='Import Demurrage Detention'!$G$2&amp;'Import Demurrage Detention'!$C$3,"Y","N"),IF(G933&amp;E933='Import Demurrage Detention'!$H$2&amp;'Import Demurrage Detention'!$C$3,"Y","N"))</f>
        <v>N</v>
      </c>
      <c r="C933" s="82" t="s">
        <v>455</v>
      </c>
      <c r="D933" s="82" t="s">
        <v>5394</v>
      </c>
      <c r="E933" s="82" t="s">
        <v>79</v>
      </c>
      <c r="F933" s="82" t="s">
        <v>5236</v>
      </c>
      <c r="G933" s="82" t="s">
        <v>458</v>
      </c>
      <c r="H933" s="83">
        <v>45180</v>
      </c>
      <c r="I933" s="82" t="s">
        <v>72</v>
      </c>
      <c r="J933" s="82" t="s">
        <v>23</v>
      </c>
      <c r="K933" s="82" t="s">
        <v>5244</v>
      </c>
      <c r="L933" s="82" t="s">
        <v>7137</v>
      </c>
      <c r="M933" s="82" t="s">
        <v>5456</v>
      </c>
      <c r="N933" s="82" t="s">
        <v>7121</v>
      </c>
      <c r="O933" s="82" t="s">
        <v>7115</v>
      </c>
      <c r="P933" s="82" t="s">
        <v>5393</v>
      </c>
      <c r="Q933" s="82" t="s">
        <v>431</v>
      </c>
      <c r="R933" s="82" t="s">
        <v>5442</v>
      </c>
      <c r="S933" s="82" t="s">
        <v>27</v>
      </c>
      <c r="T933" s="82" t="s">
        <v>27</v>
      </c>
      <c r="U933" s="82" t="s">
        <v>27</v>
      </c>
      <c r="V933" s="82" t="s">
        <v>27</v>
      </c>
      <c r="W933" s="2" t="str">
        <f t="shared" si="63"/>
        <v>VNSGNYDemurrage</v>
      </c>
    </row>
    <row r="934" spans="1:23" ht="15">
      <c r="A934" s="2" t="str">
        <f>+IF(B934="N","",IF(COUNTIF(B:B,B934)&gt;1,COUNTIF(B$3:B934,B934),""))</f>
        <v/>
      </c>
      <c r="B934" s="2" t="str">
        <f>+IF(F934="Detention",IF(G934&amp;E934='Import Demurrage Detention'!$G$2&amp;'Import Demurrage Detention'!$C$3,"Y","N"),IF(G934&amp;E934='Import Demurrage Detention'!$H$2&amp;'Import Demurrage Detention'!$C$3,"Y","N"))</f>
        <v>N</v>
      </c>
      <c r="C934" s="82" t="s">
        <v>455</v>
      </c>
      <c r="D934" s="82" t="s">
        <v>5394</v>
      </c>
      <c r="E934" s="82" t="s">
        <v>79</v>
      </c>
      <c r="F934" s="82" t="s">
        <v>5236</v>
      </c>
      <c r="G934" s="82" t="s">
        <v>456</v>
      </c>
      <c r="H934" s="83">
        <v>45180</v>
      </c>
      <c r="I934" s="82" t="s">
        <v>5276</v>
      </c>
      <c r="J934" s="82" t="s">
        <v>23</v>
      </c>
      <c r="K934" s="82" t="s">
        <v>24</v>
      </c>
      <c r="L934" s="82" t="s">
        <v>7138</v>
      </c>
      <c r="M934" s="82" t="s">
        <v>6827</v>
      </c>
      <c r="N934" s="82" t="s">
        <v>6701</v>
      </c>
      <c r="O934" s="82" t="s">
        <v>7115</v>
      </c>
      <c r="P934" s="82" t="s">
        <v>7121</v>
      </c>
      <c r="Q934" s="82" t="s">
        <v>431</v>
      </c>
      <c r="R934" s="82" t="s">
        <v>5440</v>
      </c>
      <c r="S934" s="82" t="s">
        <v>27</v>
      </c>
      <c r="T934" s="82" t="s">
        <v>27</v>
      </c>
      <c r="U934" s="82" t="s">
        <v>27</v>
      </c>
      <c r="V934" s="82" t="s">
        <v>27</v>
      </c>
      <c r="W934" s="2" t="str">
        <f t="shared" si="63"/>
        <v>VNDANYDemurrage</v>
      </c>
    </row>
    <row r="935" spans="1:23" ht="15">
      <c r="A935" s="2" t="str">
        <f>+IF(B935="N","",IF(COUNTIF(B:B,B935)&gt;1,COUNTIF(B$3:B935,B935),""))</f>
        <v/>
      </c>
      <c r="B935" s="2" t="str">
        <f>+IF(F935="Detention",IF(G935&amp;E935='Import Demurrage Detention'!$G$2&amp;'Import Demurrage Detention'!$C$3,"Y","N"),IF(G935&amp;E935='Import Demurrage Detention'!$H$2&amp;'Import Demurrage Detention'!$C$3,"Y","N"))</f>
        <v>N</v>
      </c>
      <c r="C935" s="82" t="s">
        <v>455</v>
      </c>
      <c r="D935" s="82" t="s">
        <v>5394</v>
      </c>
      <c r="E935" s="82" t="s">
        <v>79</v>
      </c>
      <c r="F935" s="82" t="s">
        <v>5236</v>
      </c>
      <c r="G935" s="82" t="s">
        <v>456</v>
      </c>
      <c r="H935" s="83">
        <v>45180</v>
      </c>
      <c r="I935" s="82" t="s">
        <v>5276</v>
      </c>
      <c r="J935" s="82" t="s">
        <v>23</v>
      </c>
      <c r="K935" s="82" t="s">
        <v>5244</v>
      </c>
      <c r="L935" s="82" t="s">
        <v>7138</v>
      </c>
      <c r="M935" s="82" t="s">
        <v>6827</v>
      </c>
      <c r="N935" s="82" t="s">
        <v>7121</v>
      </c>
      <c r="O935" s="82" t="s">
        <v>7115</v>
      </c>
      <c r="P935" s="82" t="s">
        <v>5393</v>
      </c>
      <c r="Q935" s="82" t="s">
        <v>431</v>
      </c>
      <c r="R935" s="82" t="s">
        <v>5442</v>
      </c>
      <c r="S935" s="82" t="s">
        <v>27</v>
      </c>
      <c r="T935" s="82" t="s">
        <v>27</v>
      </c>
      <c r="U935" s="82" t="s">
        <v>27</v>
      </c>
      <c r="V935" s="82" t="s">
        <v>27</v>
      </c>
      <c r="W935" s="2" t="str">
        <f t="shared" si="63"/>
        <v>VNDANYDemurrage</v>
      </c>
    </row>
    <row r="936" spans="1:23" ht="15">
      <c r="A936" s="2" t="str">
        <f>+IF(B936="N","",IF(COUNTIF(B:B,B936)&gt;1,COUNTIF(B$3:B936,B936),""))</f>
        <v/>
      </c>
      <c r="B936" s="2" t="str">
        <f>+IF(F936="Detention",IF(G936&amp;E936='Import Demurrage Detention'!$G$2&amp;'Import Demurrage Detention'!$C$3,"Y","N"),IF(G936&amp;E936='Import Demurrage Detention'!$H$2&amp;'Import Demurrage Detention'!$C$3,"Y","N"))</f>
        <v>N</v>
      </c>
      <c r="C936" s="82" t="s">
        <v>455</v>
      </c>
      <c r="D936" s="82" t="s">
        <v>5394</v>
      </c>
      <c r="E936" s="82" t="s">
        <v>79</v>
      </c>
      <c r="F936" s="82" t="s">
        <v>5236</v>
      </c>
      <c r="G936" s="82" t="s">
        <v>459</v>
      </c>
      <c r="H936" s="83">
        <v>45180</v>
      </c>
      <c r="I936" s="82" t="s">
        <v>5276</v>
      </c>
      <c r="J936" s="82" t="s">
        <v>23</v>
      </c>
      <c r="K936" s="82" t="s">
        <v>24</v>
      </c>
      <c r="L936" s="82" t="s">
        <v>7138</v>
      </c>
      <c r="M936" s="82" t="s">
        <v>6827</v>
      </c>
      <c r="N936" s="82" t="s">
        <v>6701</v>
      </c>
      <c r="O936" s="82" t="s">
        <v>7115</v>
      </c>
      <c r="P936" s="82" t="s">
        <v>7121</v>
      </c>
      <c r="Q936" s="82" t="s">
        <v>431</v>
      </c>
      <c r="R936" s="82" t="s">
        <v>5440</v>
      </c>
      <c r="S936" s="82" t="s">
        <v>27</v>
      </c>
      <c r="T936" s="82" t="s">
        <v>27</v>
      </c>
      <c r="U936" s="82" t="s">
        <v>27</v>
      </c>
      <c r="V936" s="82" t="s">
        <v>27</v>
      </c>
      <c r="W936" s="2" t="str">
        <f t="shared" si="63"/>
        <v>VNHANYDemurrage</v>
      </c>
    </row>
    <row r="937" spans="1:23" ht="15">
      <c r="A937" s="2" t="str">
        <f>+IF(B937="N","",IF(COUNTIF(B:B,B937)&gt;1,COUNTIF(B$3:B937,B937),""))</f>
        <v/>
      </c>
      <c r="B937" s="2" t="str">
        <f>+IF(F937="Detention",IF(G937&amp;E937='Import Demurrage Detention'!$G$2&amp;'Import Demurrage Detention'!$C$3,"Y","N"),IF(G937&amp;E937='Import Demurrage Detention'!$H$2&amp;'Import Demurrage Detention'!$C$3,"Y","N"))</f>
        <v>N</v>
      </c>
      <c r="C937" s="82" t="s">
        <v>455</v>
      </c>
      <c r="D937" s="82" t="s">
        <v>5394</v>
      </c>
      <c r="E937" s="82" t="s">
        <v>79</v>
      </c>
      <c r="F937" s="82" t="s">
        <v>5236</v>
      </c>
      <c r="G937" s="82" t="s">
        <v>459</v>
      </c>
      <c r="H937" s="83">
        <v>45180</v>
      </c>
      <c r="I937" s="82" t="s">
        <v>5276</v>
      </c>
      <c r="J937" s="82" t="s">
        <v>23</v>
      </c>
      <c r="K937" s="82" t="s">
        <v>5244</v>
      </c>
      <c r="L937" s="82" t="s">
        <v>7138</v>
      </c>
      <c r="M937" s="82" t="s">
        <v>6827</v>
      </c>
      <c r="N937" s="82" t="s">
        <v>7121</v>
      </c>
      <c r="O937" s="82" t="s">
        <v>7115</v>
      </c>
      <c r="P937" s="82" t="s">
        <v>5393</v>
      </c>
      <c r="Q937" s="82" t="s">
        <v>431</v>
      </c>
      <c r="R937" s="82" t="s">
        <v>5442</v>
      </c>
      <c r="S937" s="82" t="s">
        <v>27</v>
      </c>
      <c r="T937" s="82" t="s">
        <v>27</v>
      </c>
      <c r="U937" s="82" t="s">
        <v>27</v>
      </c>
      <c r="V937" s="82" t="s">
        <v>27</v>
      </c>
      <c r="W937" s="2" t="str">
        <f t="shared" si="63"/>
        <v>VNHANYDemurrage</v>
      </c>
    </row>
    <row r="938" spans="1:23" ht="15">
      <c r="A938" s="2" t="str">
        <f>+IF(B938="N","",IF(COUNTIF(B:B,B938)&gt;1,COUNTIF(B$3:B938,B938),""))</f>
        <v/>
      </c>
      <c r="B938" s="2" t="str">
        <f>+IF(F938="Detention",IF(G938&amp;E938='Import Demurrage Detention'!$G$2&amp;'Import Demurrage Detention'!$C$3,"Y","N"),IF(G938&amp;E938='Import Demurrage Detention'!$H$2&amp;'Import Demurrage Detention'!$C$3,"Y","N"))</f>
        <v>N</v>
      </c>
      <c r="C938" s="82" t="s">
        <v>455</v>
      </c>
      <c r="D938" s="82" t="s">
        <v>5394</v>
      </c>
      <c r="E938" s="82" t="s">
        <v>79</v>
      </c>
      <c r="F938" s="82" t="s">
        <v>5236</v>
      </c>
      <c r="G938" s="82" t="s">
        <v>457</v>
      </c>
      <c r="H938" s="83">
        <v>45180</v>
      </c>
      <c r="I938" s="82" t="s">
        <v>5276</v>
      </c>
      <c r="J938" s="82" t="s">
        <v>23</v>
      </c>
      <c r="K938" s="82" t="s">
        <v>24</v>
      </c>
      <c r="L938" s="82" t="s">
        <v>7138</v>
      </c>
      <c r="M938" s="82" t="s">
        <v>6827</v>
      </c>
      <c r="N938" s="82" t="s">
        <v>6701</v>
      </c>
      <c r="O938" s="82" t="s">
        <v>7115</v>
      </c>
      <c r="P938" s="82" t="s">
        <v>7121</v>
      </c>
      <c r="Q938" s="82" t="s">
        <v>431</v>
      </c>
      <c r="R938" s="82" t="s">
        <v>5440</v>
      </c>
      <c r="S938" s="82" t="s">
        <v>27</v>
      </c>
      <c r="T938" s="82" t="s">
        <v>27</v>
      </c>
      <c r="U938" s="82" t="s">
        <v>27</v>
      </c>
      <c r="V938" s="82" t="s">
        <v>27</v>
      </c>
      <c r="W938" s="2" t="str">
        <f t="shared" si="63"/>
        <v>VNHPHYDemurrage</v>
      </c>
    </row>
    <row r="939" spans="1:23" ht="15">
      <c r="A939" s="2" t="str">
        <f>+IF(B939="N","",IF(COUNTIF(B:B,B939)&gt;1,COUNTIF(B$3:B939,B939),""))</f>
        <v/>
      </c>
      <c r="B939" s="2" t="str">
        <f>+IF(F939="Detention",IF(G939&amp;E939='Import Demurrage Detention'!$G$2&amp;'Import Demurrage Detention'!$C$3,"Y","N"),IF(G939&amp;E939='Import Demurrage Detention'!$H$2&amp;'Import Demurrage Detention'!$C$3,"Y","N"))</f>
        <v>N</v>
      </c>
      <c r="C939" s="82" t="s">
        <v>455</v>
      </c>
      <c r="D939" s="82" t="s">
        <v>5394</v>
      </c>
      <c r="E939" s="82" t="s">
        <v>79</v>
      </c>
      <c r="F939" s="82" t="s">
        <v>5236</v>
      </c>
      <c r="G939" s="82" t="s">
        <v>457</v>
      </c>
      <c r="H939" s="83">
        <v>45180</v>
      </c>
      <c r="I939" s="82" t="s">
        <v>5276</v>
      </c>
      <c r="J939" s="82" t="s">
        <v>23</v>
      </c>
      <c r="K939" s="82" t="s">
        <v>5244</v>
      </c>
      <c r="L939" s="82" t="s">
        <v>7138</v>
      </c>
      <c r="M939" s="82" t="s">
        <v>6827</v>
      </c>
      <c r="N939" s="82" t="s">
        <v>7121</v>
      </c>
      <c r="O939" s="82" t="s">
        <v>7115</v>
      </c>
      <c r="P939" s="82" t="s">
        <v>5393</v>
      </c>
      <c r="Q939" s="82" t="s">
        <v>431</v>
      </c>
      <c r="R939" s="82" t="s">
        <v>5442</v>
      </c>
      <c r="S939" s="82" t="s">
        <v>27</v>
      </c>
      <c r="T939" s="82" t="s">
        <v>27</v>
      </c>
      <c r="U939" s="82" t="s">
        <v>27</v>
      </c>
      <c r="V939" s="82" t="s">
        <v>27</v>
      </c>
      <c r="W939" s="2" t="str">
        <f t="shared" si="63"/>
        <v>VNHPHYDemurrage</v>
      </c>
    </row>
    <row r="940" spans="1:23" ht="15">
      <c r="A940" s="2" t="str">
        <f>+IF(B940="N","",IF(COUNTIF(B:B,B940)&gt;1,COUNTIF(B$3:B940,B940),""))</f>
        <v/>
      </c>
      <c r="B940" s="2" t="str">
        <f>+IF(F940="Detention",IF(G940&amp;E940='Import Demurrage Detention'!$G$2&amp;'Import Demurrage Detention'!$C$3,"Y","N"),IF(G940&amp;E940='Import Demurrage Detention'!$H$2&amp;'Import Demurrage Detention'!$C$3,"Y","N"))</f>
        <v>N</v>
      </c>
      <c r="C940" s="82" t="s">
        <v>455</v>
      </c>
      <c r="D940" s="82" t="s">
        <v>5394</v>
      </c>
      <c r="E940" s="82" t="s">
        <v>79</v>
      </c>
      <c r="F940" s="82" t="s">
        <v>5236</v>
      </c>
      <c r="G940" s="82" t="s">
        <v>4735</v>
      </c>
      <c r="H940" s="83">
        <v>45180</v>
      </c>
      <c r="I940" s="82" t="s">
        <v>5276</v>
      </c>
      <c r="J940" s="82" t="s">
        <v>23</v>
      </c>
      <c r="K940" s="82" t="s">
        <v>24</v>
      </c>
      <c r="L940" s="82" t="s">
        <v>7138</v>
      </c>
      <c r="M940" s="82" t="s">
        <v>6827</v>
      </c>
      <c r="N940" s="82" t="s">
        <v>6701</v>
      </c>
      <c r="O940" s="82" t="s">
        <v>7115</v>
      </c>
      <c r="P940" s="82" t="s">
        <v>7121</v>
      </c>
      <c r="Q940" s="82" t="s">
        <v>431</v>
      </c>
      <c r="R940" s="82" t="s">
        <v>5440</v>
      </c>
      <c r="S940" s="82" t="s">
        <v>27</v>
      </c>
      <c r="T940" s="82" t="s">
        <v>27</v>
      </c>
      <c r="U940" s="82" t="s">
        <v>27</v>
      </c>
      <c r="V940" s="82" t="s">
        <v>27</v>
      </c>
      <c r="W940" s="2" t="str">
        <f t="shared" si="63"/>
        <v>VNQNNYDemurrage</v>
      </c>
    </row>
    <row r="941" spans="1:23" ht="15">
      <c r="A941" s="2" t="str">
        <f>+IF(B941="N","",IF(COUNTIF(B:B,B941)&gt;1,COUNTIF(B$3:B941,B941),""))</f>
        <v/>
      </c>
      <c r="B941" s="2" t="str">
        <f>+IF(F941="Detention",IF(G941&amp;E941='Import Demurrage Detention'!$G$2&amp;'Import Demurrage Detention'!$C$3,"Y","N"),IF(G941&amp;E941='Import Demurrage Detention'!$H$2&amp;'Import Demurrage Detention'!$C$3,"Y","N"))</f>
        <v>N</v>
      </c>
      <c r="C941" s="82" t="s">
        <v>455</v>
      </c>
      <c r="D941" s="82" t="s">
        <v>5394</v>
      </c>
      <c r="E941" s="82" t="s">
        <v>79</v>
      </c>
      <c r="F941" s="82" t="s">
        <v>5236</v>
      </c>
      <c r="G941" s="82" t="s">
        <v>4735</v>
      </c>
      <c r="H941" s="83">
        <v>45180</v>
      </c>
      <c r="I941" s="82" t="s">
        <v>5276</v>
      </c>
      <c r="J941" s="82" t="s">
        <v>23</v>
      </c>
      <c r="K941" s="82" t="s">
        <v>5244</v>
      </c>
      <c r="L941" s="82" t="s">
        <v>7138</v>
      </c>
      <c r="M941" s="82" t="s">
        <v>6827</v>
      </c>
      <c r="N941" s="82" t="s">
        <v>7121</v>
      </c>
      <c r="O941" s="82" t="s">
        <v>7115</v>
      </c>
      <c r="P941" s="82" t="s">
        <v>5393</v>
      </c>
      <c r="Q941" s="82" t="s">
        <v>431</v>
      </c>
      <c r="R941" s="82" t="s">
        <v>5442</v>
      </c>
      <c r="S941" s="82" t="s">
        <v>27</v>
      </c>
      <c r="T941" s="82" t="s">
        <v>27</v>
      </c>
      <c r="U941" s="82" t="s">
        <v>27</v>
      </c>
      <c r="V941" s="82" t="s">
        <v>27</v>
      </c>
      <c r="W941" s="2" t="str">
        <f t="shared" si="63"/>
        <v>VNQNNYDemurrage</v>
      </c>
    </row>
    <row r="942" spans="1:23" ht="15">
      <c r="A942" s="2" t="str">
        <f>+IF(B942="N","",IF(COUNTIF(B:B,B942)&gt;1,COUNTIF(B$3:B942,B942),""))</f>
        <v/>
      </c>
      <c r="B942" s="2" t="str">
        <f>+IF(F942="Detention",IF(G942&amp;E942='Import Demurrage Detention'!$G$2&amp;'Import Demurrage Detention'!$C$3,"Y","N"),IF(G942&amp;E942='Import Demurrage Detention'!$H$2&amp;'Import Demurrage Detention'!$C$3,"Y","N"))</f>
        <v>N</v>
      </c>
      <c r="C942" s="82" t="s">
        <v>455</v>
      </c>
      <c r="D942" s="82" t="s">
        <v>5394</v>
      </c>
      <c r="E942" s="82" t="s">
        <v>79</v>
      </c>
      <c r="F942" s="82" t="s">
        <v>5236</v>
      </c>
      <c r="G942" s="82" t="s">
        <v>458</v>
      </c>
      <c r="H942" s="83">
        <v>45180</v>
      </c>
      <c r="I942" s="82" t="s">
        <v>5276</v>
      </c>
      <c r="J942" s="82" t="s">
        <v>23</v>
      </c>
      <c r="K942" s="82" t="s">
        <v>24</v>
      </c>
      <c r="L942" s="82" t="s">
        <v>7138</v>
      </c>
      <c r="M942" s="82" t="s">
        <v>6827</v>
      </c>
      <c r="N942" s="82" t="s">
        <v>6701</v>
      </c>
      <c r="O942" s="82" t="s">
        <v>7115</v>
      </c>
      <c r="P942" s="82" t="s">
        <v>7121</v>
      </c>
      <c r="Q942" s="82" t="s">
        <v>431</v>
      </c>
      <c r="R942" s="82" t="s">
        <v>5440</v>
      </c>
      <c r="S942" s="82" t="s">
        <v>27</v>
      </c>
      <c r="T942" s="82" t="s">
        <v>27</v>
      </c>
      <c r="U942" s="82" t="s">
        <v>27</v>
      </c>
      <c r="V942" s="82" t="s">
        <v>27</v>
      </c>
      <c r="W942" s="2" t="str">
        <f t="shared" si="63"/>
        <v>VNSGNYDemurrage</v>
      </c>
    </row>
    <row r="943" spans="1:23" ht="15">
      <c r="A943" s="2" t="str">
        <f>+IF(B943="N","",IF(COUNTIF(B:B,B943)&gt;1,COUNTIF(B$3:B943,B943),""))</f>
        <v/>
      </c>
      <c r="B943" s="2" t="str">
        <f>+IF(F943="Detention",IF(G943&amp;E943='Import Demurrage Detention'!$G$2&amp;'Import Demurrage Detention'!$C$3,"Y","N"),IF(G943&amp;E943='Import Demurrage Detention'!$H$2&amp;'Import Demurrage Detention'!$C$3,"Y","N"))</f>
        <v>N</v>
      </c>
      <c r="C943" s="82" t="s">
        <v>455</v>
      </c>
      <c r="D943" s="82" t="s">
        <v>5394</v>
      </c>
      <c r="E943" s="82" t="s">
        <v>79</v>
      </c>
      <c r="F943" s="82" t="s">
        <v>5236</v>
      </c>
      <c r="G943" s="82" t="s">
        <v>458</v>
      </c>
      <c r="H943" s="83">
        <v>45180</v>
      </c>
      <c r="I943" s="82" t="s">
        <v>5276</v>
      </c>
      <c r="J943" s="82" t="s">
        <v>23</v>
      </c>
      <c r="K943" s="82" t="s">
        <v>5244</v>
      </c>
      <c r="L943" s="82" t="s">
        <v>7138</v>
      </c>
      <c r="M943" s="82" t="s">
        <v>6827</v>
      </c>
      <c r="N943" s="82" t="s">
        <v>7121</v>
      </c>
      <c r="O943" s="82" t="s">
        <v>7115</v>
      </c>
      <c r="P943" s="82" t="s">
        <v>5393</v>
      </c>
      <c r="Q943" s="82" t="s">
        <v>431</v>
      </c>
      <c r="R943" s="82" t="s">
        <v>5442</v>
      </c>
      <c r="S943" s="82" t="s">
        <v>27</v>
      </c>
      <c r="T943" s="82" t="s">
        <v>27</v>
      </c>
      <c r="U943" s="82" t="s">
        <v>27</v>
      </c>
      <c r="V943" s="82" t="s">
        <v>27</v>
      </c>
      <c r="W943" s="2" t="str">
        <f t="shared" si="63"/>
        <v>VNSGNYDemurrage</v>
      </c>
    </row>
    <row r="944" spans="1:23" ht="15">
      <c r="A944" s="2" t="str">
        <f>+IF(B944="N","",IF(COUNTIF(B:B,B944)&gt;1,COUNTIF(B$3:B944,B944),""))</f>
        <v/>
      </c>
      <c r="B944" s="2" t="str">
        <f>+IF(F944="Detention",IF(G944&amp;E944='Import Demurrage Detention'!$G$2&amp;'Import Demurrage Detention'!$C$3,"Y","N"),IF(G944&amp;E944='Import Demurrage Detention'!$H$2&amp;'Import Demurrage Detention'!$C$3,"Y","N"))</f>
        <v>N</v>
      </c>
      <c r="C944" s="82" t="s">
        <v>455</v>
      </c>
      <c r="D944" s="82" t="s">
        <v>5394</v>
      </c>
      <c r="E944" s="82" t="s">
        <v>79</v>
      </c>
      <c r="F944" s="82" t="s">
        <v>5236</v>
      </c>
      <c r="G944" s="82" t="s">
        <v>456</v>
      </c>
      <c r="H944" s="83">
        <v>45180</v>
      </c>
      <c r="I944" s="82" t="s">
        <v>5276</v>
      </c>
      <c r="J944" s="82" t="s">
        <v>23</v>
      </c>
      <c r="K944" s="82" t="s">
        <v>24</v>
      </c>
      <c r="L944" s="82" t="s">
        <v>7139</v>
      </c>
      <c r="M944" s="82" t="s">
        <v>6827</v>
      </c>
      <c r="N944" s="82" t="s">
        <v>6701</v>
      </c>
      <c r="O944" s="82" t="s">
        <v>7115</v>
      </c>
      <c r="P944" s="82" t="s">
        <v>7121</v>
      </c>
      <c r="Q944" s="82" t="s">
        <v>431</v>
      </c>
      <c r="R944" s="82" t="s">
        <v>5440</v>
      </c>
      <c r="S944" s="82" t="s">
        <v>27</v>
      </c>
      <c r="T944" s="82" t="s">
        <v>27</v>
      </c>
      <c r="U944" s="82" t="s">
        <v>27</v>
      </c>
      <c r="V944" s="82" t="s">
        <v>27</v>
      </c>
      <c r="W944" s="2" t="str">
        <f t="shared" si="63"/>
        <v>VNDANYDemurrage</v>
      </c>
    </row>
    <row r="945" spans="1:23" ht="15">
      <c r="A945" s="2" t="str">
        <f>+IF(B945="N","",IF(COUNTIF(B:B,B945)&gt;1,COUNTIF(B$3:B945,B945),""))</f>
        <v/>
      </c>
      <c r="B945" s="2" t="str">
        <f>+IF(F945="Detention",IF(G945&amp;E945='Import Demurrage Detention'!$G$2&amp;'Import Demurrage Detention'!$C$3,"Y","N"),IF(G945&amp;E945='Import Demurrage Detention'!$H$2&amp;'Import Demurrage Detention'!$C$3,"Y","N"))</f>
        <v>N</v>
      </c>
      <c r="C945" s="82" t="s">
        <v>455</v>
      </c>
      <c r="D945" s="82" t="s">
        <v>5394</v>
      </c>
      <c r="E945" s="82" t="s">
        <v>79</v>
      </c>
      <c r="F945" s="82" t="s">
        <v>5236</v>
      </c>
      <c r="G945" s="82" t="s">
        <v>456</v>
      </c>
      <c r="H945" s="83">
        <v>45180</v>
      </c>
      <c r="I945" s="82" t="s">
        <v>5276</v>
      </c>
      <c r="J945" s="82" t="s">
        <v>23</v>
      </c>
      <c r="K945" s="82" t="s">
        <v>5244</v>
      </c>
      <c r="L945" s="82" t="s">
        <v>7139</v>
      </c>
      <c r="M945" s="82" t="s">
        <v>6827</v>
      </c>
      <c r="N945" s="82" t="s">
        <v>7121</v>
      </c>
      <c r="O945" s="82" t="s">
        <v>7115</v>
      </c>
      <c r="P945" s="82" t="s">
        <v>5393</v>
      </c>
      <c r="Q945" s="82" t="s">
        <v>431</v>
      </c>
      <c r="R945" s="82" t="s">
        <v>5442</v>
      </c>
      <c r="S945" s="82" t="s">
        <v>27</v>
      </c>
      <c r="T945" s="82" t="s">
        <v>27</v>
      </c>
      <c r="U945" s="82" t="s">
        <v>27</v>
      </c>
      <c r="V945" s="82" t="s">
        <v>27</v>
      </c>
      <c r="W945" s="2" t="str">
        <f t="shared" si="63"/>
        <v>VNDANYDemurrage</v>
      </c>
    </row>
    <row r="946" spans="1:23" ht="15">
      <c r="A946" s="2" t="str">
        <f>+IF(B946="N","",IF(COUNTIF(B:B,B946)&gt;1,COUNTIF(B$3:B946,B946),""))</f>
        <v/>
      </c>
      <c r="B946" s="2" t="str">
        <f>+IF(F946="Detention",IF(G946&amp;E946='Import Demurrage Detention'!$G$2&amp;'Import Demurrage Detention'!$C$3,"Y","N"),IF(G946&amp;E946='Import Demurrage Detention'!$H$2&amp;'Import Demurrage Detention'!$C$3,"Y","N"))</f>
        <v>N</v>
      </c>
      <c r="C946" s="82" t="s">
        <v>455</v>
      </c>
      <c r="D946" s="82" t="s">
        <v>5394</v>
      </c>
      <c r="E946" s="82" t="s">
        <v>79</v>
      </c>
      <c r="F946" s="82" t="s">
        <v>5236</v>
      </c>
      <c r="G946" s="82" t="s">
        <v>459</v>
      </c>
      <c r="H946" s="83">
        <v>45180</v>
      </c>
      <c r="I946" s="82" t="s">
        <v>5276</v>
      </c>
      <c r="J946" s="82" t="s">
        <v>23</v>
      </c>
      <c r="K946" s="82" t="s">
        <v>24</v>
      </c>
      <c r="L946" s="82" t="s">
        <v>7139</v>
      </c>
      <c r="M946" s="82" t="s">
        <v>6827</v>
      </c>
      <c r="N946" s="82" t="s">
        <v>6701</v>
      </c>
      <c r="O946" s="82" t="s">
        <v>7115</v>
      </c>
      <c r="P946" s="82" t="s">
        <v>7121</v>
      </c>
      <c r="Q946" s="82" t="s">
        <v>431</v>
      </c>
      <c r="R946" s="82" t="s">
        <v>5440</v>
      </c>
      <c r="S946" s="82" t="s">
        <v>27</v>
      </c>
      <c r="T946" s="82" t="s">
        <v>27</v>
      </c>
      <c r="U946" s="82" t="s">
        <v>27</v>
      </c>
      <c r="V946" s="82" t="s">
        <v>27</v>
      </c>
      <c r="W946" s="2" t="str">
        <f t="shared" si="63"/>
        <v>VNHANYDemurrage</v>
      </c>
    </row>
    <row r="947" spans="1:23" ht="15">
      <c r="A947" s="2" t="str">
        <f>+IF(B947="N","",IF(COUNTIF(B:B,B947)&gt;1,COUNTIF(B$3:B947,B947),""))</f>
        <v/>
      </c>
      <c r="B947" s="2" t="str">
        <f>+IF(F947="Detention",IF(G947&amp;E947='Import Demurrage Detention'!$G$2&amp;'Import Demurrage Detention'!$C$3,"Y","N"),IF(G947&amp;E947='Import Demurrage Detention'!$H$2&amp;'Import Demurrage Detention'!$C$3,"Y","N"))</f>
        <v>N</v>
      </c>
      <c r="C947" s="82" t="s">
        <v>455</v>
      </c>
      <c r="D947" s="82" t="s">
        <v>5394</v>
      </c>
      <c r="E947" s="82" t="s">
        <v>79</v>
      </c>
      <c r="F947" s="82" t="s">
        <v>5236</v>
      </c>
      <c r="G947" s="82" t="s">
        <v>459</v>
      </c>
      <c r="H947" s="83">
        <v>45180</v>
      </c>
      <c r="I947" s="82" t="s">
        <v>5276</v>
      </c>
      <c r="J947" s="82" t="s">
        <v>23</v>
      </c>
      <c r="K947" s="82" t="s">
        <v>5244</v>
      </c>
      <c r="L947" s="82" t="s">
        <v>7139</v>
      </c>
      <c r="M947" s="82" t="s">
        <v>6827</v>
      </c>
      <c r="N947" s="82" t="s">
        <v>7121</v>
      </c>
      <c r="O947" s="82" t="s">
        <v>7115</v>
      </c>
      <c r="P947" s="82" t="s">
        <v>5393</v>
      </c>
      <c r="Q947" s="82" t="s">
        <v>431</v>
      </c>
      <c r="R947" s="82" t="s">
        <v>5442</v>
      </c>
      <c r="S947" s="82" t="s">
        <v>27</v>
      </c>
      <c r="T947" s="82" t="s">
        <v>27</v>
      </c>
      <c r="U947" s="82" t="s">
        <v>27</v>
      </c>
      <c r="V947" s="82" t="s">
        <v>27</v>
      </c>
      <c r="W947" s="2" t="str">
        <f t="shared" si="63"/>
        <v>VNHANYDemurrage</v>
      </c>
    </row>
    <row r="948" spans="1:23" ht="15">
      <c r="A948" s="2" t="str">
        <f>+IF(B948="N","",IF(COUNTIF(B:B,B948)&gt;1,COUNTIF(B$3:B948,B948),""))</f>
        <v/>
      </c>
      <c r="B948" s="2" t="str">
        <f>+IF(F948="Detention",IF(G948&amp;E948='Import Demurrage Detention'!$G$2&amp;'Import Demurrage Detention'!$C$3,"Y","N"),IF(G948&amp;E948='Import Demurrage Detention'!$H$2&amp;'Import Demurrage Detention'!$C$3,"Y","N"))</f>
        <v>N</v>
      </c>
      <c r="C948" s="82" t="s">
        <v>455</v>
      </c>
      <c r="D948" s="82" t="s">
        <v>5394</v>
      </c>
      <c r="E948" s="82" t="s">
        <v>79</v>
      </c>
      <c r="F948" s="82" t="s">
        <v>5236</v>
      </c>
      <c r="G948" s="82" t="s">
        <v>457</v>
      </c>
      <c r="H948" s="83">
        <v>45180</v>
      </c>
      <c r="I948" s="82" t="s">
        <v>5276</v>
      </c>
      <c r="J948" s="82" t="s">
        <v>23</v>
      </c>
      <c r="K948" s="82" t="s">
        <v>24</v>
      </c>
      <c r="L948" s="82" t="s">
        <v>7139</v>
      </c>
      <c r="M948" s="82" t="s">
        <v>6827</v>
      </c>
      <c r="N948" s="82" t="s">
        <v>6701</v>
      </c>
      <c r="O948" s="82" t="s">
        <v>7115</v>
      </c>
      <c r="P948" s="82" t="s">
        <v>7121</v>
      </c>
      <c r="Q948" s="82" t="s">
        <v>431</v>
      </c>
      <c r="R948" s="82" t="s">
        <v>5440</v>
      </c>
      <c r="S948" s="82" t="s">
        <v>27</v>
      </c>
      <c r="T948" s="82" t="s">
        <v>27</v>
      </c>
      <c r="U948" s="82" t="s">
        <v>27</v>
      </c>
      <c r="V948" s="82" t="s">
        <v>27</v>
      </c>
      <c r="W948" s="2" t="str">
        <f t="shared" si="63"/>
        <v>VNHPHYDemurrage</v>
      </c>
    </row>
    <row r="949" spans="1:23" ht="15">
      <c r="A949" s="2" t="str">
        <f>+IF(B949="N","",IF(COUNTIF(B:B,B949)&gt;1,COUNTIF(B$3:B949,B949),""))</f>
        <v/>
      </c>
      <c r="B949" s="2" t="str">
        <f>+IF(F949="Detention",IF(G949&amp;E949='Import Demurrage Detention'!$G$2&amp;'Import Demurrage Detention'!$C$3,"Y","N"),IF(G949&amp;E949='Import Demurrage Detention'!$H$2&amp;'Import Demurrage Detention'!$C$3,"Y","N"))</f>
        <v>N</v>
      </c>
      <c r="C949" s="82" t="s">
        <v>455</v>
      </c>
      <c r="D949" s="82" t="s">
        <v>5394</v>
      </c>
      <c r="E949" s="82" t="s">
        <v>79</v>
      </c>
      <c r="F949" s="82" t="s">
        <v>5236</v>
      </c>
      <c r="G949" s="82" t="s">
        <v>457</v>
      </c>
      <c r="H949" s="83">
        <v>45180</v>
      </c>
      <c r="I949" s="82" t="s">
        <v>5276</v>
      </c>
      <c r="J949" s="82" t="s">
        <v>23</v>
      </c>
      <c r="K949" s="82" t="s">
        <v>5244</v>
      </c>
      <c r="L949" s="82" t="s">
        <v>7139</v>
      </c>
      <c r="M949" s="82" t="s">
        <v>6827</v>
      </c>
      <c r="N949" s="82" t="s">
        <v>7121</v>
      </c>
      <c r="O949" s="82" t="s">
        <v>7115</v>
      </c>
      <c r="P949" s="82" t="s">
        <v>5393</v>
      </c>
      <c r="Q949" s="82" t="s">
        <v>431</v>
      </c>
      <c r="R949" s="82" t="s">
        <v>5442</v>
      </c>
      <c r="S949" s="82" t="s">
        <v>27</v>
      </c>
      <c r="T949" s="82" t="s">
        <v>27</v>
      </c>
      <c r="U949" s="82" t="s">
        <v>27</v>
      </c>
      <c r="V949" s="82" t="s">
        <v>27</v>
      </c>
      <c r="W949" s="2" t="str">
        <f t="shared" si="63"/>
        <v>VNHPHYDemurrage</v>
      </c>
    </row>
    <row r="950" spans="1:23" ht="15">
      <c r="A950" s="2" t="str">
        <f>+IF(B950="N","",IF(COUNTIF(B:B,B950)&gt;1,COUNTIF(B$3:B950,B950),""))</f>
        <v/>
      </c>
      <c r="B950" s="2" t="str">
        <f>+IF(F950="Detention",IF(G950&amp;E950='Import Demurrage Detention'!$G$2&amp;'Import Demurrage Detention'!$C$3,"Y","N"),IF(G950&amp;E950='Import Demurrage Detention'!$H$2&amp;'Import Demurrage Detention'!$C$3,"Y","N"))</f>
        <v>N</v>
      </c>
      <c r="C950" s="82" t="s">
        <v>455</v>
      </c>
      <c r="D950" s="82" t="s">
        <v>5394</v>
      </c>
      <c r="E950" s="82" t="s">
        <v>79</v>
      </c>
      <c r="F950" s="82" t="s">
        <v>5236</v>
      </c>
      <c r="G950" s="82" t="s">
        <v>4735</v>
      </c>
      <c r="H950" s="83">
        <v>45180</v>
      </c>
      <c r="I950" s="82" t="s">
        <v>5276</v>
      </c>
      <c r="J950" s="82" t="s">
        <v>23</v>
      </c>
      <c r="K950" s="82" t="s">
        <v>24</v>
      </c>
      <c r="L950" s="82" t="s">
        <v>7139</v>
      </c>
      <c r="M950" s="82" t="s">
        <v>6827</v>
      </c>
      <c r="N950" s="82" t="s">
        <v>6701</v>
      </c>
      <c r="O950" s="82" t="s">
        <v>7115</v>
      </c>
      <c r="P950" s="82" t="s">
        <v>7121</v>
      </c>
      <c r="Q950" s="82" t="s">
        <v>431</v>
      </c>
      <c r="R950" s="82" t="s">
        <v>5440</v>
      </c>
      <c r="S950" s="82" t="s">
        <v>27</v>
      </c>
      <c r="T950" s="82" t="s">
        <v>27</v>
      </c>
      <c r="U950" s="82" t="s">
        <v>27</v>
      </c>
      <c r="V950" s="82" t="s">
        <v>27</v>
      </c>
      <c r="W950" s="2" t="str">
        <f t="shared" si="63"/>
        <v>VNQNNYDemurrage</v>
      </c>
    </row>
    <row r="951" spans="1:23" ht="15">
      <c r="A951" s="2" t="str">
        <f>+IF(B951="N","",IF(COUNTIF(B:B,B951)&gt;1,COUNTIF(B$3:B951,B951),""))</f>
        <v/>
      </c>
      <c r="B951" s="2" t="str">
        <f>+IF(F951="Detention",IF(G951&amp;E951='Import Demurrage Detention'!$G$2&amp;'Import Demurrage Detention'!$C$3,"Y","N"),IF(G951&amp;E951='Import Demurrage Detention'!$H$2&amp;'Import Demurrage Detention'!$C$3,"Y","N"))</f>
        <v>N</v>
      </c>
      <c r="C951" s="82" t="s">
        <v>455</v>
      </c>
      <c r="D951" s="82" t="s">
        <v>5394</v>
      </c>
      <c r="E951" s="82" t="s">
        <v>79</v>
      </c>
      <c r="F951" s="82" t="s">
        <v>5236</v>
      </c>
      <c r="G951" s="82" t="s">
        <v>4735</v>
      </c>
      <c r="H951" s="83">
        <v>45180</v>
      </c>
      <c r="I951" s="82" t="s">
        <v>5276</v>
      </c>
      <c r="J951" s="82" t="s">
        <v>23</v>
      </c>
      <c r="K951" s="82" t="s">
        <v>5244</v>
      </c>
      <c r="L951" s="82" t="s">
        <v>7139</v>
      </c>
      <c r="M951" s="82" t="s">
        <v>6827</v>
      </c>
      <c r="N951" s="82" t="s">
        <v>7121</v>
      </c>
      <c r="O951" s="82" t="s">
        <v>7115</v>
      </c>
      <c r="P951" s="82" t="s">
        <v>5393</v>
      </c>
      <c r="Q951" s="82" t="s">
        <v>431</v>
      </c>
      <c r="R951" s="82" t="s">
        <v>5442</v>
      </c>
      <c r="S951" s="82" t="s">
        <v>27</v>
      </c>
      <c r="T951" s="82" t="s">
        <v>27</v>
      </c>
      <c r="U951" s="82" t="s">
        <v>27</v>
      </c>
      <c r="V951" s="82" t="s">
        <v>27</v>
      </c>
      <c r="W951" s="2" t="str">
        <f t="shared" si="63"/>
        <v>VNQNNYDemurrage</v>
      </c>
    </row>
    <row r="952" spans="1:23" ht="15">
      <c r="A952" s="2" t="str">
        <f>+IF(B952="N","",IF(COUNTIF(B:B,B952)&gt;1,COUNTIF(B$3:B952,B952),""))</f>
        <v/>
      </c>
      <c r="B952" s="2" t="str">
        <f>+IF(F952="Detention",IF(G952&amp;E952='Import Demurrage Detention'!$G$2&amp;'Import Demurrage Detention'!$C$3,"Y","N"),IF(G952&amp;E952='Import Demurrage Detention'!$H$2&amp;'Import Demurrage Detention'!$C$3,"Y","N"))</f>
        <v>N</v>
      </c>
      <c r="C952" s="82" t="s">
        <v>455</v>
      </c>
      <c r="D952" s="82" t="s">
        <v>5394</v>
      </c>
      <c r="E952" s="82" t="s">
        <v>79</v>
      </c>
      <c r="F952" s="82" t="s">
        <v>5236</v>
      </c>
      <c r="G952" s="82" t="s">
        <v>458</v>
      </c>
      <c r="H952" s="83">
        <v>45180</v>
      </c>
      <c r="I952" s="82" t="s">
        <v>5276</v>
      </c>
      <c r="J952" s="82" t="s">
        <v>23</v>
      </c>
      <c r="K952" s="82" t="s">
        <v>24</v>
      </c>
      <c r="L952" s="82" t="s">
        <v>7139</v>
      </c>
      <c r="M952" s="82" t="s">
        <v>6827</v>
      </c>
      <c r="N952" s="82" t="s">
        <v>6701</v>
      </c>
      <c r="O952" s="82" t="s">
        <v>7115</v>
      </c>
      <c r="P952" s="82" t="s">
        <v>7121</v>
      </c>
      <c r="Q952" s="82" t="s">
        <v>431</v>
      </c>
      <c r="R952" s="82" t="s">
        <v>5440</v>
      </c>
      <c r="S952" s="82" t="s">
        <v>27</v>
      </c>
      <c r="T952" s="82" t="s">
        <v>27</v>
      </c>
      <c r="U952" s="82" t="s">
        <v>27</v>
      </c>
      <c r="V952" s="82" t="s">
        <v>27</v>
      </c>
      <c r="W952" s="2" t="str">
        <f t="shared" si="63"/>
        <v>VNSGNYDemurrage</v>
      </c>
    </row>
    <row r="953" spans="1:23" ht="15">
      <c r="A953" s="2" t="str">
        <f>+IF(B953="N","",IF(COUNTIF(B:B,B953)&gt;1,COUNTIF(B$3:B953,B953),""))</f>
        <v/>
      </c>
      <c r="B953" s="2" t="str">
        <f>+IF(F953="Detention",IF(G953&amp;E953='Import Demurrage Detention'!$G$2&amp;'Import Demurrage Detention'!$C$3,"Y","N"),IF(G953&amp;E953='Import Demurrage Detention'!$H$2&amp;'Import Demurrage Detention'!$C$3,"Y","N"))</f>
        <v>N</v>
      </c>
      <c r="C953" s="82" t="s">
        <v>455</v>
      </c>
      <c r="D953" s="82" t="s">
        <v>5394</v>
      </c>
      <c r="E953" s="82" t="s">
        <v>79</v>
      </c>
      <c r="F953" s="82" t="s">
        <v>5236</v>
      </c>
      <c r="G953" s="82" t="s">
        <v>458</v>
      </c>
      <c r="H953" s="83">
        <v>45180</v>
      </c>
      <c r="I953" s="82" t="s">
        <v>5276</v>
      </c>
      <c r="J953" s="82" t="s">
        <v>23</v>
      </c>
      <c r="K953" s="82" t="s">
        <v>5244</v>
      </c>
      <c r="L953" s="82" t="s">
        <v>7139</v>
      </c>
      <c r="M953" s="82" t="s">
        <v>6827</v>
      </c>
      <c r="N953" s="82" t="s">
        <v>7121</v>
      </c>
      <c r="O953" s="82" t="s">
        <v>7115</v>
      </c>
      <c r="P953" s="82" t="s">
        <v>5393</v>
      </c>
      <c r="Q953" s="82" t="s">
        <v>431</v>
      </c>
      <c r="R953" s="82" t="s">
        <v>5442</v>
      </c>
      <c r="S953" s="82" t="s">
        <v>27</v>
      </c>
      <c r="T953" s="82" t="s">
        <v>27</v>
      </c>
      <c r="U953" s="82" t="s">
        <v>27</v>
      </c>
      <c r="V953" s="82" t="s">
        <v>27</v>
      </c>
      <c r="W953" s="2" t="str">
        <f t="shared" si="63"/>
        <v>VNSGNYDemurrage</v>
      </c>
    </row>
    <row r="954" spans="1:23" ht="15">
      <c r="A954" s="2" t="str">
        <f>+IF(B954="N","",IF(COUNTIF(B:B,B954)&gt;1,COUNTIF(B$3:B954,B954),""))</f>
        <v/>
      </c>
      <c r="B954" s="2" t="str">
        <f>+IF(F954="Detention",IF(G954&amp;E954='Import Demurrage Detention'!$G$2&amp;'Import Demurrage Detention'!$C$3,"Y","N"),IF(G954&amp;E954='Import Demurrage Detention'!$H$2&amp;'Import Demurrage Detention'!$C$3,"Y","N"))</f>
        <v>N</v>
      </c>
      <c r="C954" s="82" t="s">
        <v>455</v>
      </c>
      <c r="D954" s="82" t="s">
        <v>5394</v>
      </c>
      <c r="E954" s="82" t="s">
        <v>79</v>
      </c>
      <c r="F954" s="82" t="s">
        <v>5236</v>
      </c>
      <c r="G954" s="82" t="s">
        <v>456</v>
      </c>
      <c r="H954" s="83">
        <v>45180</v>
      </c>
      <c r="I954" s="82" t="s">
        <v>5276</v>
      </c>
      <c r="J954" s="82" t="s">
        <v>23</v>
      </c>
      <c r="K954" s="82" t="s">
        <v>24</v>
      </c>
      <c r="L954" s="82" t="s">
        <v>7140</v>
      </c>
      <c r="M954" s="82" t="s">
        <v>6827</v>
      </c>
      <c r="N954" s="82" t="s">
        <v>6701</v>
      </c>
      <c r="O954" s="82" t="s">
        <v>7115</v>
      </c>
      <c r="P954" s="82" t="s">
        <v>7121</v>
      </c>
      <c r="Q954" s="82" t="s">
        <v>431</v>
      </c>
      <c r="R954" s="82" t="s">
        <v>5440</v>
      </c>
      <c r="S954" s="82" t="s">
        <v>27</v>
      </c>
      <c r="T954" s="82" t="s">
        <v>27</v>
      </c>
      <c r="U954" s="82" t="s">
        <v>27</v>
      </c>
      <c r="V954" s="82" t="s">
        <v>27</v>
      </c>
      <c r="W954" s="2" t="str">
        <f t="shared" ref="W954:W1017" si="64">+G954&amp;E954&amp;F954</f>
        <v>VNDANYDemurrage</v>
      </c>
    </row>
    <row r="955" spans="1:23" ht="15">
      <c r="A955" s="2" t="str">
        <f>+IF(B955="N","",IF(COUNTIF(B:B,B955)&gt;1,COUNTIF(B$3:B955,B955),""))</f>
        <v/>
      </c>
      <c r="B955" s="2" t="str">
        <f>+IF(F955="Detention",IF(G955&amp;E955='Import Demurrage Detention'!$G$2&amp;'Import Demurrage Detention'!$C$3,"Y","N"),IF(G955&amp;E955='Import Demurrage Detention'!$H$2&amp;'Import Demurrage Detention'!$C$3,"Y","N"))</f>
        <v>N</v>
      </c>
      <c r="C955" s="82" t="s">
        <v>455</v>
      </c>
      <c r="D955" s="82" t="s">
        <v>5394</v>
      </c>
      <c r="E955" s="82" t="s">
        <v>79</v>
      </c>
      <c r="F955" s="82" t="s">
        <v>5236</v>
      </c>
      <c r="G955" s="82" t="s">
        <v>456</v>
      </c>
      <c r="H955" s="83">
        <v>45180</v>
      </c>
      <c r="I955" s="82" t="s">
        <v>5276</v>
      </c>
      <c r="J955" s="82" t="s">
        <v>23</v>
      </c>
      <c r="K955" s="82" t="s">
        <v>5244</v>
      </c>
      <c r="L955" s="82" t="s">
        <v>7140</v>
      </c>
      <c r="M955" s="82" t="s">
        <v>6827</v>
      </c>
      <c r="N955" s="82" t="s">
        <v>7121</v>
      </c>
      <c r="O955" s="82" t="s">
        <v>7115</v>
      </c>
      <c r="P955" s="82" t="s">
        <v>5393</v>
      </c>
      <c r="Q955" s="82" t="s">
        <v>431</v>
      </c>
      <c r="R955" s="82" t="s">
        <v>5442</v>
      </c>
      <c r="S955" s="82" t="s">
        <v>27</v>
      </c>
      <c r="T955" s="82" t="s">
        <v>27</v>
      </c>
      <c r="U955" s="82" t="s">
        <v>27</v>
      </c>
      <c r="V955" s="82" t="s">
        <v>27</v>
      </c>
      <c r="W955" s="2" t="str">
        <f t="shared" si="64"/>
        <v>VNDANYDemurrage</v>
      </c>
    </row>
    <row r="956" spans="1:23" ht="15">
      <c r="A956" s="2" t="str">
        <f>+IF(B956="N","",IF(COUNTIF(B:B,B956)&gt;1,COUNTIF(B$3:B956,B956),""))</f>
        <v/>
      </c>
      <c r="B956" s="2" t="str">
        <f>+IF(F956="Detention",IF(G956&amp;E956='Import Demurrage Detention'!$G$2&amp;'Import Demurrage Detention'!$C$3,"Y","N"),IF(G956&amp;E956='Import Demurrage Detention'!$H$2&amp;'Import Demurrage Detention'!$C$3,"Y","N"))</f>
        <v>N</v>
      </c>
      <c r="C956" s="82" t="s">
        <v>455</v>
      </c>
      <c r="D956" s="82" t="s">
        <v>5394</v>
      </c>
      <c r="E956" s="82" t="s">
        <v>79</v>
      </c>
      <c r="F956" s="82" t="s">
        <v>5236</v>
      </c>
      <c r="G956" s="82" t="s">
        <v>459</v>
      </c>
      <c r="H956" s="83">
        <v>45180</v>
      </c>
      <c r="I956" s="82" t="s">
        <v>5276</v>
      </c>
      <c r="J956" s="82" t="s">
        <v>23</v>
      </c>
      <c r="K956" s="82" t="s">
        <v>24</v>
      </c>
      <c r="L956" s="82" t="s">
        <v>7140</v>
      </c>
      <c r="M956" s="82" t="s">
        <v>6827</v>
      </c>
      <c r="N956" s="82" t="s">
        <v>6701</v>
      </c>
      <c r="O956" s="82" t="s">
        <v>7115</v>
      </c>
      <c r="P956" s="82" t="s">
        <v>7121</v>
      </c>
      <c r="Q956" s="82" t="s">
        <v>431</v>
      </c>
      <c r="R956" s="82" t="s">
        <v>5440</v>
      </c>
      <c r="S956" s="82" t="s">
        <v>27</v>
      </c>
      <c r="T956" s="82" t="s">
        <v>27</v>
      </c>
      <c r="U956" s="82" t="s">
        <v>27</v>
      </c>
      <c r="V956" s="82" t="s">
        <v>27</v>
      </c>
      <c r="W956" s="2" t="str">
        <f t="shared" si="64"/>
        <v>VNHANYDemurrage</v>
      </c>
    </row>
    <row r="957" spans="1:23" ht="15">
      <c r="A957" s="2" t="str">
        <f>+IF(B957="N","",IF(COUNTIF(B:B,B957)&gt;1,COUNTIF(B$3:B957,B957),""))</f>
        <v/>
      </c>
      <c r="B957" s="2" t="str">
        <f>+IF(F957="Detention",IF(G957&amp;E957='Import Demurrage Detention'!$G$2&amp;'Import Demurrage Detention'!$C$3,"Y","N"),IF(G957&amp;E957='Import Demurrage Detention'!$H$2&amp;'Import Demurrage Detention'!$C$3,"Y","N"))</f>
        <v>N</v>
      </c>
      <c r="C957" s="82" t="s">
        <v>455</v>
      </c>
      <c r="D957" s="82" t="s">
        <v>5394</v>
      </c>
      <c r="E957" s="82" t="s">
        <v>79</v>
      </c>
      <c r="F957" s="82" t="s">
        <v>5236</v>
      </c>
      <c r="G957" s="82" t="s">
        <v>459</v>
      </c>
      <c r="H957" s="83">
        <v>45180</v>
      </c>
      <c r="I957" s="82" t="s">
        <v>5276</v>
      </c>
      <c r="J957" s="82" t="s">
        <v>23</v>
      </c>
      <c r="K957" s="82" t="s">
        <v>5244</v>
      </c>
      <c r="L957" s="82" t="s">
        <v>7140</v>
      </c>
      <c r="M957" s="82" t="s">
        <v>6827</v>
      </c>
      <c r="N957" s="82" t="s">
        <v>7121</v>
      </c>
      <c r="O957" s="82" t="s">
        <v>7115</v>
      </c>
      <c r="P957" s="82" t="s">
        <v>5393</v>
      </c>
      <c r="Q957" s="82" t="s">
        <v>431</v>
      </c>
      <c r="R957" s="82" t="s">
        <v>5442</v>
      </c>
      <c r="S957" s="82" t="s">
        <v>27</v>
      </c>
      <c r="T957" s="82" t="s">
        <v>27</v>
      </c>
      <c r="U957" s="82" t="s">
        <v>27</v>
      </c>
      <c r="V957" s="82" t="s">
        <v>27</v>
      </c>
      <c r="W957" s="2" t="str">
        <f t="shared" si="64"/>
        <v>VNHANYDemurrage</v>
      </c>
    </row>
    <row r="958" spans="1:23" ht="15">
      <c r="A958" s="2" t="str">
        <f>+IF(B958="N","",IF(COUNTIF(B:B,B958)&gt;1,COUNTIF(B$3:B958,B958),""))</f>
        <v/>
      </c>
      <c r="B958" s="2" t="str">
        <f>+IF(F958="Detention",IF(G958&amp;E958='Import Demurrage Detention'!$G$2&amp;'Import Demurrage Detention'!$C$3,"Y","N"),IF(G958&amp;E958='Import Demurrage Detention'!$H$2&amp;'Import Demurrage Detention'!$C$3,"Y","N"))</f>
        <v>N</v>
      </c>
      <c r="C958" s="82" t="s">
        <v>455</v>
      </c>
      <c r="D958" s="82" t="s">
        <v>5394</v>
      </c>
      <c r="E958" s="82" t="s">
        <v>79</v>
      </c>
      <c r="F958" s="82" t="s">
        <v>5236</v>
      </c>
      <c r="G958" s="82" t="s">
        <v>457</v>
      </c>
      <c r="H958" s="83">
        <v>45180</v>
      </c>
      <c r="I958" s="82" t="s">
        <v>5276</v>
      </c>
      <c r="J958" s="82" t="s">
        <v>23</v>
      </c>
      <c r="K958" s="82" t="s">
        <v>24</v>
      </c>
      <c r="L958" s="82" t="s">
        <v>7140</v>
      </c>
      <c r="M958" s="82" t="s">
        <v>6827</v>
      </c>
      <c r="N958" s="82" t="s">
        <v>6701</v>
      </c>
      <c r="O958" s="82" t="s">
        <v>7115</v>
      </c>
      <c r="P958" s="82" t="s">
        <v>7121</v>
      </c>
      <c r="Q958" s="82" t="s">
        <v>431</v>
      </c>
      <c r="R958" s="82" t="s">
        <v>5440</v>
      </c>
      <c r="S958" s="82" t="s">
        <v>27</v>
      </c>
      <c r="T958" s="82" t="s">
        <v>27</v>
      </c>
      <c r="U958" s="82" t="s">
        <v>27</v>
      </c>
      <c r="V958" s="82" t="s">
        <v>27</v>
      </c>
      <c r="W958" s="2" t="str">
        <f t="shared" si="64"/>
        <v>VNHPHYDemurrage</v>
      </c>
    </row>
    <row r="959" spans="1:23" ht="15">
      <c r="A959" s="2" t="str">
        <f>+IF(B959="N","",IF(COUNTIF(B:B,B959)&gt;1,COUNTIF(B$3:B959,B959),""))</f>
        <v/>
      </c>
      <c r="B959" s="2" t="str">
        <f>+IF(F959="Detention",IF(G959&amp;E959='Import Demurrage Detention'!$G$2&amp;'Import Demurrage Detention'!$C$3,"Y","N"),IF(G959&amp;E959='Import Demurrage Detention'!$H$2&amp;'Import Demurrage Detention'!$C$3,"Y","N"))</f>
        <v>N</v>
      </c>
      <c r="C959" s="82" t="s">
        <v>455</v>
      </c>
      <c r="D959" s="82" t="s">
        <v>5394</v>
      </c>
      <c r="E959" s="82" t="s">
        <v>79</v>
      </c>
      <c r="F959" s="82" t="s">
        <v>5236</v>
      </c>
      <c r="G959" s="82" t="s">
        <v>457</v>
      </c>
      <c r="H959" s="83">
        <v>45180</v>
      </c>
      <c r="I959" s="82" t="s">
        <v>5276</v>
      </c>
      <c r="J959" s="82" t="s">
        <v>23</v>
      </c>
      <c r="K959" s="82" t="s">
        <v>5244</v>
      </c>
      <c r="L959" s="82" t="s">
        <v>7140</v>
      </c>
      <c r="M959" s="82" t="s">
        <v>6827</v>
      </c>
      <c r="N959" s="82" t="s">
        <v>7121</v>
      </c>
      <c r="O959" s="82" t="s">
        <v>7115</v>
      </c>
      <c r="P959" s="82" t="s">
        <v>5393</v>
      </c>
      <c r="Q959" s="82" t="s">
        <v>431</v>
      </c>
      <c r="R959" s="82" t="s">
        <v>5442</v>
      </c>
      <c r="S959" s="82" t="s">
        <v>27</v>
      </c>
      <c r="T959" s="82" t="s">
        <v>27</v>
      </c>
      <c r="U959" s="82" t="s">
        <v>27</v>
      </c>
      <c r="V959" s="82" t="s">
        <v>27</v>
      </c>
      <c r="W959" s="2" t="str">
        <f t="shared" si="64"/>
        <v>VNHPHYDemurrage</v>
      </c>
    </row>
    <row r="960" spans="1:23" ht="15">
      <c r="A960" s="2" t="str">
        <f>+IF(B960="N","",IF(COUNTIF(B:B,B960)&gt;1,COUNTIF(B$3:B960,B960),""))</f>
        <v/>
      </c>
      <c r="B960" s="2" t="str">
        <f>+IF(F960="Detention",IF(G960&amp;E960='Import Demurrage Detention'!$G$2&amp;'Import Demurrage Detention'!$C$3,"Y","N"),IF(G960&amp;E960='Import Demurrage Detention'!$H$2&amp;'Import Demurrage Detention'!$C$3,"Y","N"))</f>
        <v>N</v>
      </c>
      <c r="C960" s="82" t="s">
        <v>455</v>
      </c>
      <c r="D960" s="82" t="s">
        <v>5394</v>
      </c>
      <c r="E960" s="82" t="s">
        <v>79</v>
      </c>
      <c r="F960" s="82" t="s">
        <v>5236</v>
      </c>
      <c r="G960" s="82" t="s">
        <v>4735</v>
      </c>
      <c r="H960" s="83">
        <v>45180</v>
      </c>
      <c r="I960" s="82" t="s">
        <v>5276</v>
      </c>
      <c r="J960" s="82" t="s">
        <v>23</v>
      </c>
      <c r="K960" s="82" t="s">
        <v>24</v>
      </c>
      <c r="L960" s="82" t="s">
        <v>7140</v>
      </c>
      <c r="M960" s="82" t="s">
        <v>6827</v>
      </c>
      <c r="N960" s="82" t="s">
        <v>6701</v>
      </c>
      <c r="O960" s="82" t="s">
        <v>7115</v>
      </c>
      <c r="P960" s="82" t="s">
        <v>7121</v>
      </c>
      <c r="Q960" s="82" t="s">
        <v>431</v>
      </c>
      <c r="R960" s="82" t="s">
        <v>5440</v>
      </c>
      <c r="S960" s="82" t="s">
        <v>27</v>
      </c>
      <c r="T960" s="82" t="s">
        <v>27</v>
      </c>
      <c r="U960" s="82" t="s">
        <v>27</v>
      </c>
      <c r="V960" s="82" t="s">
        <v>27</v>
      </c>
      <c r="W960" s="2" t="str">
        <f t="shared" si="64"/>
        <v>VNQNNYDemurrage</v>
      </c>
    </row>
    <row r="961" spans="1:23" ht="15">
      <c r="A961" s="2" t="str">
        <f>+IF(B961="N","",IF(COUNTIF(B:B,B961)&gt;1,COUNTIF(B$3:B961,B961),""))</f>
        <v/>
      </c>
      <c r="B961" s="2" t="str">
        <f>+IF(F961="Detention",IF(G961&amp;E961='Import Demurrage Detention'!$G$2&amp;'Import Demurrage Detention'!$C$3,"Y","N"),IF(G961&amp;E961='Import Demurrage Detention'!$H$2&amp;'Import Demurrage Detention'!$C$3,"Y","N"))</f>
        <v>N</v>
      </c>
      <c r="C961" s="82" t="s">
        <v>455</v>
      </c>
      <c r="D961" s="82" t="s">
        <v>5394</v>
      </c>
      <c r="E961" s="82" t="s">
        <v>79</v>
      </c>
      <c r="F961" s="82" t="s">
        <v>5236</v>
      </c>
      <c r="G961" s="82" t="s">
        <v>4735</v>
      </c>
      <c r="H961" s="83">
        <v>45180</v>
      </c>
      <c r="I961" s="82" t="s">
        <v>5276</v>
      </c>
      <c r="J961" s="82" t="s">
        <v>23</v>
      </c>
      <c r="K961" s="82" t="s">
        <v>5244</v>
      </c>
      <c r="L961" s="82" t="s">
        <v>7140</v>
      </c>
      <c r="M961" s="82" t="s">
        <v>6827</v>
      </c>
      <c r="N961" s="82" t="s">
        <v>7121</v>
      </c>
      <c r="O961" s="82" t="s">
        <v>7115</v>
      </c>
      <c r="P961" s="82" t="s">
        <v>5393</v>
      </c>
      <c r="Q961" s="82" t="s">
        <v>431</v>
      </c>
      <c r="R961" s="82" t="s">
        <v>5442</v>
      </c>
      <c r="S961" s="82" t="s">
        <v>27</v>
      </c>
      <c r="T961" s="82" t="s">
        <v>27</v>
      </c>
      <c r="U961" s="82" t="s">
        <v>27</v>
      </c>
      <c r="V961" s="82" t="s">
        <v>27</v>
      </c>
      <c r="W961" s="2" t="str">
        <f t="shared" si="64"/>
        <v>VNQNNYDemurrage</v>
      </c>
    </row>
    <row r="962" spans="1:23" ht="15">
      <c r="A962" s="2" t="str">
        <f>+IF(B962="N","",IF(COUNTIF(B:B,B962)&gt;1,COUNTIF(B$3:B962,B962),""))</f>
        <v/>
      </c>
      <c r="B962" s="2" t="str">
        <f>+IF(F962="Detention",IF(G962&amp;E962='Import Demurrage Detention'!$G$2&amp;'Import Demurrage Detention'!$C$3,"Y","N"),IF(G962&amp;E962='Import Demurrage Detention'!$H$2&amp;'Import Demurrage Detention'!$C$3,"Y","N"))</f>
        <v>N</v>
      </c>
      <c r="C962" s="82" t="s">
        <v>455</v>
      </c>
      <c r="D962" s="82" t="s">
        <v>5394</v>
      </c>
      <c r="E962" s="82" t="s">
        <v>79</v>
      </c>
      <c r="F962" s="82" t="s">
        <v>5236</v>
      </c>
      <c r="G962" s="82" t="s">
        <v>458</v>
      </c>
      <c r="H962" s="83">
        <v>45180</v>
      </c>
      <c r="I962" s="82" t="s">
        <v>5276</v>
      </c>
      <c r="J962" s="82" t="s">
        <v>23</v>
      </c>
      <c r="K962" s="82" t="s">
        <v>24</v>
      </c>
      <c r="L962" s="82" t="s">
        <v>7140</v>
      </c>
      <c r="M962" s="82" t="s">
        <v>6827</v>
      </c>
      <c r="N962" s="82" t="s">
        <v>6701</v>
      </c>
      <c r="O962" s="82" t="s">
        <v>7115</v>
      </c>
      <c r="P962" s="82" t="s">
        <v>7121</v>
      </c>
      <c r="Q962" s="82" t="s">
        <v>431</v>
      </c>
      <c r="R962" s="82" t="s">
        <v>5440</v>
      </c>
      <c r="S962" s="82" t="s">
        <v>27</v>
      </c>
      <c r="T962" s="82" t="s">
        <v>27</v>
      </c>
      <c r="U962" s="82" t="s">
        <v>27</v>
      </c>
      <c r="V962" s="82" t="s">
        <v>27</v>
      </c>
      <c r="W962" s="2" t="str">
        <f t="shared" si="64"/>
        <v>VNSGNYDemurrage</v>
      </c>
    </row>
    <row r="963" spans="1:23" ht="15">
      <c r="A963" s="2" t="str">
        <f>+IF(B963="N","",IF(COUNTIF(B:B,B963)&gt;1,COUNTIF(B$3:B963,B963),""))</f>
        <v/>
      </c>
      <c r="B963" s="2" t="str">
        <f>+IF(F963="Detention",IF(G963&amp;E963='Import Demurrage Detention'!$G$2&amp;'Import Demurrage Detention'!$C$3,"Y","N"),IF(G963&amp;E963='Import Demurrage Detention'!$H$2&amp;'Import Demurrage Detention'!$C$3,"Y","N"))</f>
        <v>N</v>
      </c>
      <c r="C963" s="82" t="s">
        <v>455</v>
      </c>
      <c r="D963" s="82" t="s">
        <v>5394</v>
      </c>
      <c r="E963" s="82" t="s">
        <v>79</v>
      </c>
      <c r="F963" s="82" t="s">
        <v>5236</v>
      </c>
      <c r="G963" s="82" t="s">
        <v>458</v>
      </c>
      <c r="H963" s="83">
        <v>45180</v>
      </c>
      <c r="I963" s="82" t="s">
        <v>5276</v>
      </c>
      <c r="J963" s="82" t="s">
        <v>23</v>
      </c>
      <c r="K963" s="82" t="s">
        <v>5244</v>
      </c>
      <c r="L963" s="82" t="s">
        <v>7140</v>
      </c>
      <c r="M963" s="82" t="s">
        <v>6827</v>
      </c>
      <c r="N963" s="82" t="s">
        <v>7121</v>
      </c>
      <c r="O963" s="82" t="s">
        <v>7115</v>
      </c>
      <c r="P963" s="82" t="s">
        <v>5393</v>
      </c>
      <c r="Q963" s="82" t="s">
        <v>431</v>
      </c>
      <c r="R963" s="82" t="s">
        <v>5442</v>
      </c>
      <c r="S963" s="82" t="s">
        <v>27</v>
      </c>
      <c r="T963" s="82" t="s">
        <v>27</v>
      </c>
      <c r="U963" s="82" t="s">
        <v>27</v>
      </c>
      <c r="V963" s="82" t="s">
        <v>27</v>
      </c>
      <c r="W963" s="2" t="str">
        <f t="shared" si="64"/>
        <v>VNSGNYDemurrage</v>
      </c>
    </row>
    <row r="964" spans="1:23" ht="15">
      <c r="A964" s="2" t="str">
        <f>+IF(B964="N","",IF(COUNTIF(B:B,B964)&gt;1,COUNTIF(B$3:B964,B964),""))</f>
        <v/>
      </c>
      <c r="B964" s="2" t="str">
        <f>+IF(F964="Detention",IF(G964&amp;E964='Import Demurrage Detention'!$G$2&amp;'Import Demurrage Detention'!$C$3,"Y","N"),IF(G964&amp;E964='Import Demurrage Detention'!$H$2&amp;'Import Demurrage Detention'!$C$3,"Y","N"))</f>
        <v>N</v>
      </c>
      <c r="C964" s="82" t="s">
        <v>455</v>
      </c>
      <c r="D964" s="82" t="s">
        <v>5394</v>
      </c>
      <c r="E964" s="82" t="s">
        <v>79</v>
      </c>
      <c r="F964" s="82" t="s">
        <v>5236</v>
      </c>
      <c r="G964" s="82" t="s">
        <v>456</v>
      </c>
      <c r="H964" s="83">
        <v>45180</v>
      </c>
      <c r="I964" s="82" t="s">
        <v>5276</v>
      </c>
      <c r="J964" s="82" t="s">
        <v>23</v>
      </c>
      <c r="K964" s="82" t="s">
        <v>24</v>
      </c>
      <c r="L964" s="82" t="s">
        <v>7141</v>
      </c>
      <c r="M964" s="82" t="s">
        <v>6827</v>
      </c>
      <c r="N964" s="82" t="s">
        <v>6701</v>
      </c>
      <c r="O964" s="82" t="s">
        <v>7115</v>
      </c>
      <c r="P964" s="82" t="s">
        <v>7121</v>
      </c>
      <c r="Q964" s="82" t="s">
        <v>431</v>
      </c>
      <c r="R964" s="82" t="s">
        <v>5440</v>
      </c>
      <c r="S964" s="82" t="s">
        <v>27</v>
      </c>
      <c r="T964" s="82" t="s">
        <v>27</v>
      </c>
      <c r="U964" s="82" t="s">
        <v>27</v>
      </c>
      <c r="V964" s="82" t="s">
        <v>27</v>
      </c>
      <c r="W964" s="2" t="str">
        <f t="shared" si="64"/>
        <v>VNDANYDemurrage</v>
      </c>
    </row>
    <row r="965" spans="1:23" ht="15">
      <c r="A965" s="2" t="str">
        <f>+IF(B965="N","",IF(COUNTIF(B:B,B965)&gt;1,COUNTIF(B$3:B965,B965),""))</f>
        <v/>
      </c>
      <c r="B965" s="2" t="str">
        <f>+IF(F965="Detention",IF(G965&amp;E965='Import Demurrage Detention'!$G$2&amp;'Import Demurrage Detention'!$C$3,"Y","N"),IF(G965&amp;E965='Import Demurrage Detention'!$H$2&amp;'Import Demurrage Detention'!$C$3,"Y","N"))</f>
        <v>N</v>
      </c>
      <c r="C965" s="82" t="s">
        <v>455</v>
      </c>
      <c r="D965" s="82" t="s">
        <v>5394</v>
      </c>
      <c r="E965" s="82" t="s">
        <v>79</v>
      </c>
      <c r="F965" s="82" t="s">
        <v>5236</v>
      </c>
      <c r="G965" s="82" t="s">
        <v>456</v>
      </c>
      <c r="H965" s="83">
        <v>45180</v>
      </c>
      <c r="I965" s="82" t="s">
        <v>5276</v>
      </c>
      <c r="J965" s="82" t="s">
        <v>23</v>
      </c>
      <c r="K965" s="82" t="s">
        <v>5244</v>
      </c>
      <c r="L965" s="82" t="s">
        <v>7141</v>
      </c>
      <c r="M965" s="82" t="s">
        <v>6827</v>
      </c>
      <c r="N965" s="82" t="s">
        <v>7121</v>
      </c>
      <c r="O965" s="82" t="s">
        <v>7115</v>
      </c>
      <c r="P965" s="82" t="s">
        <v>5393</v>
      </c>
      <c r="Q965" s="82" t="s">
        <v>431</v>
      </c>
      <c r="R965" s="82" t="s">
        <v>5442</v>
      </c>
      <c r="S965" s="82" t="s">
        <v>27</v>
      </c>
      <c r="T965" s="82" t="s">
        <v>27</v>
      </c>
      <c r="U965" s="82" t="s">
        <v>27</v>
      </c>
      <c r="V965" s="82" t="s">
        <v>27</v>
      </c>
      <c r="W965" s="2" t="str">
        <f t="shared" si="64"/>
        <v>VNDANYDemurrage</v>
      </c>
    </row>
    <row r="966" spans="1:23" ht="15">
      <c r="A966" s="2" t="str">
        <f>+IF(B966="N","",IF(COUNTIF(B:B,B966)&gt;1,COUNTIF(B$3:B966,B966),""))</f>
        <v/>
      </c>
      <c r="B966" s="2" t="str">
        <f>+IF(F966="Detention",IF(G966&amp;E966='Import Demurrage Detention'!$G$2&amp;'Import Demurrage Detention'!$C$3,"Y","N"),IF(G966&amp;E966='Import Demurrage Detention'!$H$2&amp;'Import Demurrage Detention'!$C$3,"Y","N"))</f>
        <v>N</v>
      </c>
      <c r="C966" s="82" t="s">
        <v>455</v>
      </c>
      <c r="D966" s="82" t="s">
        <v>5394</v>
      </c>
      <c r="E966" s="82" t="s">
        <v>79</v>
      </c>
      <c r="F966" s="82" t="s">
        <v>5236</v>
      </c>
      <c r="G966" s="82" t="s">
        <v>459</v>
      </c>
      <c r="H966" s="83">
        <v>45180</v>
      </c>
      <c r="I966" s="82" t="s">
        <v>5276</v>
      </c>
      <c r="J966" s="82" t="s">
        <v>23</v>
      </c>
      <c r="K966" s="82" t="s">
        <v>24</v>
      </c>
      <c r="L966" s="82" t="s">
        <v>7141</v>
      </c>
      <c r="M966" s="82" t="s">
        <v>6827</v>
      </c>
      <c r="N966" s="82" t="s">
        <v>6701</v>
      </c>
      <c r="O966" s="82" t="s">
        <v>7115</v>
      </c>
      <c r="P966" s="82" t="s">
        <v>7121</v>
      </c>
      <c r="Q966" s="82" t="s">
        <v>431</v>
      </c>
      <c r="R966" s="82" t="s">
        <v>5440</v>
      </c>
      <c r="S966" s="82" t="s">
        <v>27</v>
      </c>
      <c r="T966" s="82" t="s">
        <v>27</v>
      </c>
      <c r="U966" s="82" t="s">
        <v>27</v>
      </c>
      <c r="V966" s="82" t="s">
        <v>27</v>
      </c>
      <c r="W966" s="2" t="str">
        <f t="shared" si="64"/>
        <v>VNHANYDemurrage</v>
      </c>
    </row>
    <row r="967" spans="1:23" ht="15">
      <c r="A967" s="2" t="str">
        <f>+IF(B967="N","",IF(COUNTIF(B:B,B967)&gt;1,COUNTIF(B$3:B967,B967),""))</f>
        <v/>
      </c>
      <c r="B967" s="2" t="str">
        <f>+IF(F967="Detention",IF(G967&amp;E967='Import Demurrage Detention'!$G$2&amp;'Import Demurrage Detention'!$C$3,"Y","N"),IF(G967&amp;E967='Import Demurrage Detention'!$H$2&amp;'Import Demurrage Detention'!$C$3,"Y","N"))</f>
        <v>N</v>
      </c>
      <c r="C967" s="82" t="s">
        <v>455</v>
      </c>
      <c r="D967" s="82" t="s">
        <v>5394</v>
      </c>
      <c r="E967" s="82" t="s">
        <v>79</v>
      </c>
      <c r="F967" s="82" t="s">
        <v>5236</v>
      </c>
      <c r="G967" s="82" t="s">
        <v>459</v>
      </c>
      <c r="H967" s="83">
        <v>45180</v>
      </c>
      <c r="I967" s="82" t="s">
        <v>5276</v>
      </c>
      <c r="J967" s="82" t="s">
        <v>23</v>
      </c>
      <c r="K967" s="82" t="s">
        <v>5244</v>
      </c>
      <c r="L967" s="82" t="s">
        <v>7141</v>
      </c>
      <c r="M967" s="82" t="s">
        <v>6827</v>
      </c>
      <c r="N967" s="82" t="s">
        <v>7121</v>
      </c>
      <c r="O967" s="82" t="s">
        <v>7115</v>
      </c>
      <c r="P967" s="82" t="s">
        <v>5393</v>
      </c>
      <c r="Q967" s="82" t="s">
        <v>431</v>
      </c>
      <c r="R967" s="82" t="s">
        <v>5442</v>
      </c>
      <c r="S967" s="82" t="s">
        <v>27</v>
      </c>
      <c r="T967" s="82" t="s">
        <v>27</v>
      </c>
      <c r="U967" s="82" t="s">
        <v>27</v>
      </c>
      <c r="V967" s="82" t="s">
        <v>27</v>
      </c>
      <c r="W967" s="2" t="str">
        <f t="shared" si="64"/>
        <v>VNHANYDemurrage</v>
      </c>
    </row>
    <row r="968" spans="1:23" ht="15">
      <c r="A968" s="2" t="str">
        <f>+IF(B968="N","",IF(COUNTIF(B:B,B968)&gt;1,COUNTIF(B$3:B968,B968),""))</f>
        <v/>
      </c>
      <c r="B968" s="2" t="str">
        <f>+IF(F968="Detention",IF(G968&amp;E968='Import Demurrage Detention'!$G$2&amp;'Import Demurrage Detention'!$C$3,"Y","N"),IF(G968&amp;E968='Import Demurrage Detention'!$H$2&amp;'Import Demurrage Detention'!$C$3,"Y","N"))</f>
        <v>N</v>
      </c>
      <c r="C968" s="82" t="s">
        <v>455</v>
      </c>
      <c r="D968" s="82" t="s">
        <v>5394</v>
      </c>
      <c r="E968" s="82" t="s">
        <v>79</v>
      </c>
      <c r="F968" s="82" t="s">
        <v>5236</v>
      </c>
      <c r="G968" s="82" t="s">
        <v>457</v>
      </c>
      <c r="H968" s="83">
        <v>45180</v>
      </c>
      <c r="I968" s="82" t="s">
        <v>5276</v>
      </c>
      <c r="J968" s="82" t="s">
        <v>23</v>
      </c>
      <c r="K968" s="82" t="s">
        <v>24</v>
      </c>
      <c r="L968" s="82" t="s">
        <v>7141</v>
      </c>
      <c r="M968" s="82" t="s">
        <v>6827</v>
      </c>
      <c r="N968" s="82" t="s">
        <v>6701</v>
      </c>
      <c r="O968" s="82" t="s">
        <v>7115</v>
      </c>
      <c r="P968" s="82" t="s">
        <v>7121</v>
      </c>
      <c r="Q968" s="82" t="s">
        <v>431</v>
      </c>
      <c r="R968" s="82" t="s">
        <v>5440</v>
      </c>
      <c r="S968" s="82" t="s">
        <v>27</v>
      </c>
      <c r="T968" s="82" t="s">
        <v>27</v>
      </c>
      <c r="U968" s="82" t="s">
        <v>27</v>
      </c>
      <c r="V968" s="82" t="s">
        <v>27</v>
      </c>
      <c r="W968" s="2" t="str">
        <f t="shared" si="64"/>
        <v>VNHPHYDemurrage</v>
      </c>
    </row>
    <row r="969" spans="1:23" ht="15">
      <c r="A969" s="2" t="str">
        <f>+IF(B969="N","",IF(COUNTIF(B:B,B969)&gt;1,COUNTIF(B$3:B969,B969),""))</f>
        <v/>
      </c>
      <c r="B969" s="2" t="str">
        <f>+IF(F969="Detention",IF(G969&amp;E969='Import Demurrage Detention'!$G$2&amp;'Import Demurrage Detention'!$C$3,"Y","N"),IF(G969&amp;E969='Import Demurrage Detention'!$H$2&amp;'Import Demurrage Detention'!$C$3,"Y","N"))</f>
        <v>N</v>
      </c>
      <c r="C969" s="82" t="s">
        <v>455</v>
      </c>
      <c r="D969" s="82" t="s">
        <v>5394</v>
      </c>
      <c r="E969" s="82" t="s">
        <v>79</v>
      </c>
      <c r="F969" s="82" t="s">
        <v>5236</v>
      </c>
      <c r="G969" s="82" t="s">
        <v>457</v>
      </c>
      <c r="H969" s="83">
        <v>45180</v>
      </c>
      <c r="I969" s="82" t="s">
        <v>5276</v>
      </c>
      <c r="J969" s="82" t="s">
        <v>23</v>
      </c>
      <c r="K969" s="82" t="s">
        <v>5244</v>
      </c>
      <c r="L969" s="82" t="s">
        <v>7141</v>
      </c>
      <c r="M969" s="82" t="s">
        <v>6827</v>
      </c>
      <c r="N969" s="82" t="s">
        <v>7121</v>
      </c>
      <c r="O969" s="82" t="s">
        <v>7115</v>
      </c>
      <c r="P969" s="82" t="s">
        <v>5393</v>
      </c>
      <c r="Q969" s="82" t="s">
        <v>431</v>
      </c>
      <c r="R969" s="82" t="s">
        <v>5442</v>
      </c>
      <c r="S969" s="82" t="s">
        <v>27</v>
      </c>
      <c r="T969" s="82" t="s">
        <v>27</v>
      </c>
      <c r="U969" s="82" t="s">
        <v>27</v>
      </c>
      <c r="V969" s="82" t="s">
        <v>27</v>
      </c>
      <c r="W969" s="2" t="str">
        <f t="shared" si="64"/>
        <v>VNHPHYDemurrage</v>
      </c>
    </row>
    <row r="970" spans="1:23" ht="15">
      <c r="A970" s="2" t="str">
        <f>+IF(B970="N","",IF(COUNTIF(B:B,B970)&gt;1,COUNTIF(B$3:B970,B970),""))</f>
        <v/>
      </c>
      <c r="B970" s="2" t="str">
        <f>+IF(F970="Detention",IF(G970&amp;E970='Import Demurrage Detention'!$G$2&amp;'Import Demurrage Detention'!$C$3,"Y","N"),IF(G970&amp;E970='Import Demurrage Detention'!$H$2&amp;'Import Demurrage Detention'!$C$3,"Y","N"))</f>
        <v>N</v>
      </c>
      <c r="C970" s="82" t="s">
        <v>455</v>
      </c>
      <c r="D970" s="82" t="s">
        <v>5394</v>
      </c>
      <c r="E970" s="82" t="s">
        <v>79</v>
      </c>
      <c r="F970" s="82" t="s">
        <v>5236</v>
      </c>
      <c r="G970" s="82" t="s">
        <v>4735</v>
      </c>
      <c r="H970" s="83">
        <v>45180</v>
      </c>
      <c r="I970" s="82" t="s">
        <v>5276</v>
      </c>
      <c r="J970" s="82" t="s">
        <v>23</v>
      </c>
      <c r="K970" s="82" t="s">
        <v>24</v>
      </c>
      <c r="L970" s="82" t="s">
        <v>7141</v>
      </c>
      <c r="M970" s="82" t="s">
        <v>6827</v>
      </c>
      <c r="N970" s="82" t="s">
        <v>6701</v>
      </c>
      <c r="O970" s="82" t="s">
        <v>7115</v>
      </c>
      <c r="P970" s="82" t="s">
        <v>7121</v>
      </c>
      <c r="Q970" s="82" t="s">
        <v>431</v>
      </c>
      <c r="R970" s="82" t="s">
        <v>5440</v>
      </c>
      <c r="S970" s="82" t="s">
        <v>27</v>
      </c>
      <c r="T970" s="82" t="s">
        <v>27</v>
      </c>
      <c r="U970" s="82" t="s">
        <v>27</v>
      </c>
      <c r="V970" s="82" t="s">
        <v>27</v>
      </c>
      <c r="W970" s="2" t="str">
        <f t="shared" si="64"/>
        <v>VNQNNYDemurrage</v>
      </c>
    </row>
    <row r="971" spans="1:23" ht="15">
      <c r="A971" s="2" t="str">
        <f>+IF(B971="N","",IF(COUNTIF(B:B,B971)&gt;1,COUNTIF(B$3:B971,B971),""))</f>
        <v/>
      </c>
      <c r="B971" s="2" t="str">
        <f>+IF(F971="Detention",IF(G971&amp;E971='Import Demurrage Detention'!$G$2&amp;'Import Demurrage Detention'!$C$3,"Y","N"),IF(G971&amp;E971='Import Demurrage Detention'!$H$2&amp;'Import Demurrage Detention'!$C$3,"Y","N"))</f>
        <v>N</v>
      </c>
      <c r="C971" s="82" t="s">
        <v>455</v>
      </c>
      <c r="D971" s="82" t="s">
        <v>5394</v>
      </c>
      <c r="E971" s="82" t="s">
        <v>79</v>
      </c>
      <c r="F971" s="82" t="s">
        <v>5236</v>
      </c>
      <c r="G971" s="82" t="s">
        <v>4735</v>
      </c>
      <c r="H971" s="83">
        <v>45180</v>
      </c>
      <c r="I971" s="82" t="s">
        <v>5276</v>
      </c>
      <c r="J971" s="82" t="s">
        <v>23</v>
      </c>
      <c r="K971" s="82" t="s">
        <v>5244</v>
      </c>
      <c r="L971" s="82" t="s">
        <v>7141</v>
      </c>
      <c r="M971" s="82" t="s">
        <v>6827</v>
      </c>
      <c r="N971" s="82" t="s">
        <v>7121</v>
      </c>
      <c r="O971" s="82" t="s">
        <v>7115</v>
      </c>
      <c r="P971" s="82" t="s">
        <v>5393</v>
      </c>
      <c r="Q971" s="82" t="s">
        <v>431</v>
      </c>
      <c r="R971" s="82" t="s">
        <v>5442</v>
      </c>
      <c r="S971" s="82" t="s">
        <v>27</v>
      </c>
      <c r="T971" s="82" t="s">
        <v>27</v>
      </c>
      <c r="U971" s="82" t="s">
        <v>27</v>
      </c>
      <c r="V971" s="82" t="s">
        <v>27</v>
      </c>
      <c r="W971" s="2" t="str">
        <f t="shared" si="64"/>
        <v>VNQNNYDemurrage</v>
      </c>
    </row>
    <row r="972" spans="1:23" ht="15">
      <c r="A972" s="2" t="str">
        <f>+IF(B972="N","",IF(COUNTIF(B:B,B972)&gt;1,COUNTIF(B$3:B972,B972),""))</f>
        <v/>
      </c>
      <c r="B972" s="2" t="str">
        <f>+IF(F972="Detention",IF(G972&amp;E972='Import Demurrage Detention'!$G$2&amp;'Import Demurrage Detention'!$C$3,"Y","N"),IF(G972&amp;E972='Import Demurrage Detention'!$H$2&amp;'Import Demurrage Detention'!$C$3,"Y","N"))</f>
        <v>N</v>
      </c>
      <c r="C972" s="82" t="s">
        <v>455</v>
      </c>
      <c r="D972" s="82" t="s">
        <v>5394</v>
      </c>
      <c r="E972" s="82" t="s">
        <v>79</v>
      </c>
      <c r="F972" s="82" t="s">
        <v>5236</v>
      </c>
      <c r="G972" s="82" t="s">
        <v>458</v>
      </c>
      <c r="H972" s="83">
        <v>45180</v>
      </c>
      <c r="I972" s="82" t="s">
        <v>5276</v>
      </c>
      <c r="J972" s="82" t="s">
        <v>23</v>
      </c>
      <c r="K972" s="82" t="s">
        <v>24</v>
      </c>
      <c r="L972" s="82" t="s">
        <v>7141</v>
      </c>
      <c r="M972" s="82" t="s">
        <v>6827</v>
      </c>
      <c r="N972" s="82" t="s">
        <v>6701</v>
      </c>
      <c r="O972" s="82" t="s">
        <v>7115</v>
      </c>
      <c r="P972" s="82" t="s">
        <v>7121</v>
      </c>
      <c r="Q972" s="82" t="s">
        <v>431</v>
      </c>
      <c r="R972" s="82" t="s">
        <v>5440</v>
      </c>
      <c r="S972" s="82" t="s">
        <v>27</v>
      </c>
      <c r="T972" s="82" t="s">
        <v>27</v>
      </c>
      <c r="U972" s="82" t="s">
        <v>27</v>
      </c>
      <c r="V972" s="82" t="s">
        <v>27</v>
      </c>
      <c r="W972" s="2" t="str">
        <f t="shared" si="64"/>
        <v>VNSGNYDemurrage</v>
      </c>
    </row>
    <row r="973" spans="1:23" ht="15">
      <c r="A973" s="2" t="str">
        <f>+IF(B973="N","",IF(COUNTIF(B:B,B973)&gt;1,COUNTIF(B$3:B973,B973),""))</f>
        <v/>
      </c>
      <c r="B973" s="2" t="str">
        <f>+IF(F973="Detention",IF(G973&amp;E973='Import Demurrage Detention'!$G$2&amp;'Import Demurrage Detention'!$C$3,"Y","N"),IF(G973&amp;E973='Import Demurrage Detention'!$H$2&amp;'Import Demurrage Detention'!$C$3,"Y","N"))</f>
        <v>N</v>
      </c>
      <c r="C973" s="82" t="s">
        <v>455</v>
      </c>
      <c r="D973" s="82" t="s">
        <v>5394</v>
      </c>
      <c r="E973" s="82" t="s">
        <v>79</v>
      </c>
      <c r="F973" s="82" t="s">
        <v>5236</v>
      </c>
      <c r="G973" s="82" t="s">
        <v>458</v>
      </c>
      <c r="H973" s="83">
        <v>45180</v>
      </c>
      <c r="I973" s="82" t="s">
        <v>5276</v>
      </c>
      <c r="J973" s="82" t="s">
        <v>23</v>
      </c>
      <c r="K973" s="82" t="s">
        <v>5244</v>
      </c>
      <c r="L973" s="82" t="s">
        <v>7141</v>
      </c>
      <c r="M973" s="82" t="s">
        <v>6827</v>
      </c>
      <c r="N973" s="82" t="s">
        <v>7121</v>
      </c>
      <c r="O973" s="82" t="s">
        <v>7115</v>
      </c>
      <c r="P973" s="82" t="s">
        <v>5393</v>
      </c>
      <c r="Q973" s="82" t="s">
        <v>431</v>
      </c>
      <c r="R973" s="82" t="s">
        <v>5442</v>
      </c>
      <c r="S973" s="82" t="s">
        <v>27</v>
      </c>
      <c r="T973" s="82" t="s">
        <v>27</v>
      </c>
      <c r="U973" s="82" t="s">
        <v>27</v>
      </c>
      <c r="V973" s="82" t="s">
        <v>27</v>
      </c>
      <c r="W973" s="2" t="str">
        <f t="shared" si="64"/>
        <v>VNSGNYDemurrage</v>
      </c>
    </row>
    <row r="974" spans="1:23" ht="15">
      <c r="A974" s="2" t="str">
        <f>+IF(B974="N","",IF(COUNTIF(B:B,B974)&gt;1,COUNTIF(B$3:B974,B974),""))</f>
        <v/>
      </c>
      <c r="B974" s="2" t="str">
        <f>+IF(F974="Detention",IF(G974&amp;E974='Import Demurrage Detention'!$G$2&amp;'Import Demurrage Detention'!$C$3,"Y","N"),IF(G974&amp;E974='Import Demurrage Detention'!$H$2&amp;'Import Demurrage Detention'!$C$3,"Y","N"))</f>
        <v>N</v>
      </c>
      <c r="C974" s="82" t="s">
        <v>455</v>
      </c>
      <c r="D974" s="82" t="s">
        <v>5394</v>
      </c>
      <c r="E974" s="82" t="s">
        <v>79</v>
      </c>
      <c r="F974" s="82" t="s">
        <v>5236</v>
      </c>
      <c r="G974" s="82" t="s">
        <v>456</v>
      </c>
      <c r="H974" s="83">
        <v>45180</v>
      </c>
      <c r="I974" s="82" t="s">
        <v>5276</v>
      </c>
      <c r="J974" s="82" t="s">
        <v>23</v>
      </c>
      <c r="K974" s="82" t="s">
        <v>24</v>
      </c>
      <c r="L974" s="82" t="s">
        <v>7142</v>
      </c>
      <c r="M974" s="82" t="s">
        <v>6827</v>
      </c>
      <c r="N974" s="82" t="s">
        <v>6701</v>
      </c>
      <c r="O974" s="82" t="s">
        <v>7115</v>
      </c>
      <c r="P974" s="82" t="s">
        <v>7121</v>
      </c>
      <c r="Q974" s="82" t="s">
        <v>431</v>
      </c>
      <c r="R974" s="82" t="s">
        <v>5440</v>
      </c>
      <c r="S974" s="82" t="s">
        <v>27</v>
      </c>
      <c r="T974" s="82" t="s">
        <v>27</v>
      </c>
      <c r="U974" s="82" t="s">
        <v>27</v>
      </c>
      <c r="V974" s="82" t="s">
        <v>27</v>
      </c>
      <c r="W974" s="2" t="str">
        <f t="shared" si="64"/>
        <v>VNDANYDemurrage</v>
      </c>
    </row>
    <row r="975" spans="1:23" ht="15">
      <c r="A975" s="2" t="str">
        <f>+IF(B975="N","",IF(COUNTIF(B:B,B975)&gt;1,COUNTIF(B$3:B975,B975),""))</f>
        <v/>
      </c>
      <c r="B975" s="2" t="str">
        <f>+IF(F975="Detention",IF(G975&amp;E975='Import Demurrage Detention'!$G$2&amp;'Import Demurrage Detention'!$C$3,"Y","N"),IF(G975&amp;E975='Import Demurrage Detention'!$H$2&amp;'Import Demurrage Detention'!$C$3,"Y","N"))</f>
        <v>N</v>
      </c>
      <c r="C975" s="82" t="s">
        <v>455</v>
      </c>
      <c r="D975" s="82" t="s">
        <v>5394</v>
      </c>
      <c r="E975" s="82" t="s">
        <v>79</v>
      </c>
      <c r="F975" s="82" t="s">
        <v>5236</v>
      </c>
      <c r="G975" s="82" t="s">
        <v>456</v>
      </c>
      <c r="H975" s="83">
        <v>45180</v>
      </c>
      <c r="I975" s="82" t="s">
        <v>5276</v>
      </c>
      <c r="J975" s="82" t="s">
        <v>23</v>
      </c>
      <c r="K975" s="82" t="s">
        <v>5244</v>
      </c>
      <c r="L975" s="82" t="s">
        <v>7142</v>
      </c>
      <c r="M975" s="82" t="s">
        <v>6827</v>
      </c>
      <c r="N975" s="82" t="s">
        <v>7121</v>
      </c>
      <c r="O975" s="82" t="s">
        <v>7115</v>
      </c>
      <c r="P975" s="82" t="s">
        <v>5393</v>
      </c>
      <c r="Q975" s="82" t="s">
        <v>431</v>
      </c>
      <c r="R975" s="82" t="s">
        <v>5442</v>
      </c>
      <c r="S975" s="82" t="s">
        <v>27</v>
      </c>
      <c r="T975" s="82" t="s">
        <v>27</v>
      </c>
      <c r="U975" s="82" t="s">
        <v>27</v>
      </c>
      <c r="V975" s="82" t="s">
        <v>27</v>
      </c>
      <c r="W975" s="2" t="str">
        <f t="shared" si="64"/>
        <v>VNDANYDemurrage</v>
      </c>
    </row>
    <row r="976" spans="1:23" ht="15">
      <c r="A976" s="2" t="str">
        <f>+IF(B976="N","",IF(COUNTIF(B:B,B976)&gt;1,COUNTIF(B$3:B976,B976),""))</f>
        <v/>
      </c>
      <c r="B976" s="2" t="str">
        <f>+IF(F976="Detention",IF(G976&amp;E976='Import Demurrage Detention'!$G$2&amp;'Import Demurrage Detention'!$C$3,"Y","N"),IF(G976&amp;E976='Import Demurrage Detention'!$H$2&amp;'Import Demurrage Detention'!$C$3,"Y","N"))</f>
        <v>N</v>
      </c>
      <c r="C976" s="82" t="s">
        <v>455</v>
      </c>
      <c r="D976" s="82" t="s">
        <v>5394</v>
      </c>
      <c r="E976" s="82" t="s">
        <v>79</v>
      </c>
      <c r="F976" s="82" t="s">
        <v>5236</v>
      </c>
      <c r="G976" s="82" t="s">
        <v>459</v>
      </c>
      <c r="H976" s="83">
        <v>45180</v>
      </c>
      <c r="I976" s="82" t="s">
        <v>5276</v>
      </c>
      <c r="J976" s="82" t="s">
        <v>23</v>
      </c>
      <c r="K976" s="82" t="s">
        <v>24</v>
      </c>
      <c r="L976" s="82" t="s">
        <v>7142</v>
      </c>
      <c r="M976" s="82" t="s">
        <v>6827</v>
      </c>
      <c r="N976" s="82" t="s">
        <v>6701</v>
      </c>
      <c r="O976" s="82" t="s">
        <v>7115</v>
      </c>
      <c r="P976" s="82" t="s">
        <v>7121</v>
      </c>
      <c r="Q976" s="82" t="s">
        <v>431</v>
      </c>
      <c r="R976" s="82" t="s">
        <v>5440</v>
      </c>
      <c r="S976" s="82" t="s">
        <v>27</v>
      </c>
      <c r="T976" s="82" t="s">
        <v>27</v>
      </c>
      <c r="U976" s="82" t="s">
        <v>27</v>
      </c>
      <c r="V976" s="82" t="s">
        <v>27</v>
      </c>
      <c r="W976" s="2" t="str">
        <f t="shared" si="64"/>
        <v>VNHANYDemurrage</v>
      </c>
    </row>
    <row r="977" spans="1:23" ht="15">
      <c r="A977" s="2" t="str">
        <f>+IF(B977="N","",IF(COUNTIF(B:B,B977)&gt;1,COUNTIF(B$3:B977,B977),""))</f>
        <v/>
      </c>
      <c r="B977" s="2" t="str">
        <f>+IF(F977="Detention",IF(G977&amp;E977='Import Demurrage Detention'!$G$2&amp;'Import Demurrage Detention'!$C$3,"Y","N"),IF(G977&amp;E977='Import Demurrage Detention'!$H$2&amp;'Import Demurrage Detention'!$C$3,"Y","N"))</f>
        <v>N</v>
      </c>
      <c r="C977" s="82" t="s">
        <v>455</v>
      </c>
      <c r="D977" s="82" t="s">
        <v>5394</v>
      </c>
      <c r="E977" s="82" t="s">
        <v>79</v>
      </c>
      <c r="F977" s="82" t="s">
        <v>5236</v>
      </c>
      <c r="G977" s="82" t="s">
        <v>459</v>
      </c>
      <c r="H977" s="83">
        <v>45180</v>
      </c>
      <c r="I977" s="82" t="s">
        <v>5276</v>
      </c>
      <c r="J977" s="82" t="s">
        <v>23</v>
      </c>
      <c r="K977" s="82" t="s">
        <v>5244</v>
      </c>
      <c r="L977" s="82" t="s">
        <v>7142</v>
      </c>
      <c r="M977" s="82" t="s">
        <v>6827</v>
      </c>
      <c r="N977" s="82" t="s">
        <v>7121</v>
      </c>
      <c r="O977" s="82" t="s">
        <v>7115</v>
      </c>
      <c r="P977" s="82" t="s">
        <v>5393</v>
      </c>
      <c r="Q977" s="82" t="s">
        <v>431</v>
      </c>
      <c r="R977" s="82" t="s">
        <v>5442</v>
      </c>
      <c r="S977" s="82" t="s">
        <v>27</v>
      </c>
      <c r="T977" s="82" t="s">
        <v>27</v>
      </c>
      <c r="U977" s="82" t="s">
        <v>27</v>
      </c>
      <c r="V977" s="82" t="s">
        <v>27</v>
      </c>
      <c r="W977" s="2" t="str">
        <f t="shared" si="64"/>
        <v>VNHANYDemurrage</v>
      </c>
    </row>
    <row r="978" spans="1:23" ht="15">
      <c r="A978" s="2" t="str">
        <f>+IF(B978="N","",IF(COUNTIF(B:B,B978)&gt;1,COUNTIF(B$3:B978,B978),""))</f>
        <v/>
      </c>
      <c r="B978" s="2" t="str">
        <f>+IF(F978="Detention",IF(G978&amp;E978='Import Demurrage Detention'!$G$2&amp;'Import Demurrage Detention'!$C$3,"Y","N"),IF(G978&amp;E978='Import Demurrage Detention'!$H$2&amp;'Import Demurrage Detention'!$C$3,"Y","N"))</f>
        <v>N</v>
      </c>
      <c r="C978" s="82" t="s">
        <v>455</v>
      </c>
      <c r="D978" s="82" t="s">
        <v>5394</v>
      </c>
      <c r="E978" s="82" t="s">
        <v>79</v>
      </c>
      <c r="F978" s="82" t="s">
        <v>5236</v>
      </c>
      <c r="G978" s="82" t="s">
        <v>457</v>
      </c>
      <c r="H978" s="83">
        <v>45180</v>
      </c>
      <c r="I978" s="82" t="s">
        <v>5276</v>
      </c>
      <c r="J978" s="82" t="s">
        <v>23</v>
      </c>
      <c r="K978" s="82" t="s">
        <v>24</v>
      </c>
      <c r="L978" s="82" t="s">
        <v>7142</v>
      </c>
      <c r="M978" s="82" t="s">
        <v>6827</v>
      </c>
      <c r="N978" s="82" t="s">
        <v>6701</v>
      </c>
      <c r="O978" s="82" t="s">
        <v>7115</v>
      </c>
      <c r="P978" s="82" t="s">
        <v>7121</v>
      </c>
      <c r="Q978" s="82" t="s">
        <v>431</v>
      </c>
      <c r="R978" s="82" t="s">
        <v>5440</v>
      </c>
      <c r="S978" s="82" t="s">
        <v>27</v>
      </c>
      <c r="T978" s="82" t="s">
        <v>27</v>
      </c>
      <c r="U978" s="82" t="s">
        <v>27</v>
      </c>
      <c r="V978" s="82" t="s">
        <v>27</v>
      </c>
      <c r="W978" s="2" t="str">
        <f t="shared" si="64"/>
        <v>VNHPHYDemurrage</v>
      </c>
    </row>
    <row r="979" spans="1:23" ht="15">
      <c r="A979" s="2" t="str">
        <f>+IF(B979="N","",IF(COUNTIF(B:B,B979)&gt;1,COUNTIF(B$3:B979,B979),""))</f>
        <v/>
      </c>
      <c r="B979" s="2" t="str">
        <f>+IF(F979="Detention",IF(G979&amp;E979='Import Demurrage Detention'!$G$2&amp;'Import Demurrage Detention'!$C$3,"Y","N"),IF(G979&amp;E979='Import Demurrage Detention'!$H$2&amp;'Import Demurrage Detention'!$C$3,"Y","N"))</f>
        <v>N</v>
      </c>
      <c r="C979" s="82" t="s">
        <v>455</v>
      </c>
      <c r="D979" s="82" t="s">
        <v>5394</v>
      </c>
      <c r="E979" s="82" t="s">
        <v>79</v>
      </c>
      <c r="F979" s="82" t="s">
        <v>5236</v>
      </c>
      <c r="G979" s="82" t="s">
        <v>457</v>
      </c>
      <c r="H979" s="83">
        <v>45180</v>
      </c>
      <c r="I979" s="82" t="s">
        <v>5276</v>
      </c>
      <c r="J979" s="82" t="s">
        <v>23</v>
      </c>
      <c r="K979" s="82" t="s">
        <v>5244</v>
      </c>
      <c r="L979" s="82" t="s">
        <v>7142</v>
      </c>
      <c r="M979" s="82" t="s">
        <v>6827</v>
      </c>
      <c r="N979" s="82" t="s">
        <v>7121</v>
      </c>
      <c r="O979" s="82" t="s">
        <v>7115</v>
      </c>
      <c r="P979" s="82" t="s">
        <v>5393</v>
      </c>
      <c r="Q979" s="82" t="s">
        <v>431</v>
      </c>
      <c r="R979" s="82" t="s">
        <v>5442</v>
      </c>
      <c r="S979" s="82" t="s">
        <v>27</v>
      </c>
      <c r="T979" s="82" t="s">
        <v>27</v>
      </c>
      <c r="U979" s="82" t="s">
        <v>27</v>
      </c>
      <c r="V979" s="82" t="s">
        <v>27</v>
      </c>
      <c r="W979" s="2" t="str">
        <f t="shared" si="64"/>
        <v>VNHPHYDemurrage</v>
      </c>
    </row>
    <row r="980" spans="1:23" ht="15">
      <c r="A980" s="2" t="str">
        <f>+IF(B980="N","",IF(COUNTIF(B:B,B980)&gt;1,COUNTIF(B$3:B980,B980),""))</f>
        <v/>
      </c>
      <c r="B980" s="2" t="str">
        <f>+IF(F980="Detention",IF(G980&amp;E980='Import Demurrage Detention'!$G$2&amp;'Import Demurrage Detention'!$C$3,"Y","N"),IF(G980&amp;E980='Import Demurrage Detention'!$H$2&amp;'Import Demurrage Detention'!$C$3,"Y","N"))</f>
        <v>N</v>
      </c>
      <c r="C980" s="82" t="s">
        <v>455</v>
      </c>
      <c r="D980" s="82" t="s">
        <v>5394</v>
      </c>
      <c r="E980" s="82" t="s">
        <v>79</v>
      </c>
      <c r="F980" s="82" t="s">
        <v>5236</v>
      </c>
      <c r="G980" s="82" t="s">
        <v>4735</v>
      </c>
      <c r="H980" s="83">
        <v>45180</v>
      </c>
      <c r="I980" s="82" t="s">
        <v>5276</v>
      </c>
      <c r="J980" s="82" t="s">
        <v>23</v>
      </c>
      <c r="K980" s="82" t="s">
        <v>24</v>
      </c>
      <c r="L980" s="82" t="s">
        <v>7142</v>
      </c>
      <c r="M980" s="82" t="s">
        <v>6827</v>
      </c>
      <c r="N980" s="82" t="s">
        <v>6701</v>
      </c>
      <c r="O980" s="82" t="s">
        <v>7115</v>
      </c>
      <c r="P980" s="82" t="s">
        <v>7121</v>
      </c>
      <c r="Q980" s="82" t="s">
        <v>431</v>
      </c>
      <c r="R980" s="82" t="s">
        <v>5440</v>
      </c>
      <c r="S980" s="82" t="s">
        <v>27</v>
      </c>
      <c r="T980" s="82" t="s">
        <v>27</v>
      </c>
      <c r="U980" s="82" t="s">
        <v>27</v>
      </c>
      <c r="V980" s="82" t="s">
        <v>27</v>
      </c>
      <c r="W980" s="2" t="str">
        <f t="shared" si="64"/>
        <v>VNQNNYDemurrage</v>
      </c>
    </row>
    <row r="981" spans="1:23" ht="15">
      <c r="A981" s="2" t="str">
        <f>+IF(B981="N","",IF(COUNTIF(B:B,B981)&gt;1,COUNTIF(B$3:B981,B981),""))</f>
        <v/>
      </c>
      <c r="B981" s="2" t="str">
        <f>+IF(F981="Detention",IF(G981&amp;E981='Import Demurrage Detention'!$G$2&amp;'Import Demurrage Detention'!$C$3,"Y","N"),IF(G981&amp;E981='Import Demurrage Detention'!$H$2&amp;'Import Demurrage Detention'!$C$3,"Y","N"))</f>
        <v>N</v>
      </c>
      <c r="C981" s="82" t="s">
        <v>455</v>
      </c>
      <c r="D981" s="82" t="s">
        <v>5394</v>
      </c>
      <c r="E981" s="82" t="s">
        <v>79</v>
      </c>
      <c r="F981" s="82" t="s">
        <v>5236</v>
      </c>
      <c r="G981" s="82" t="s">
        <v>4735</v>
      </c>
      <c r="H981" s="83">
        <v>45180</v>
      </c>
      <c r="I981" s="82" t="s">
        <v>5276</v>
      </c>
      <c r="J981" s="82" t="s">
        <v>23</v>
      </c>
      <c r="K981" s="82" t="s">
        <v>5244</v>
      </c>
      <c r="L981" s="82" t="s">
        <v>7142</v>
      </c>
      <c r="M981" s="82" t="s">
        <v>6827</v>
      </c>
      <c r="N981" s="82" t="s">
        <v>7121</v>
      </c>
      <c r="O981" s="82" t="s">
        <v>7115</v>
      </c>
      <c r="P981" s="82" t="s">
        <v>5393</v>
      </c>
      <c r="Q981" s="82" t="s">
        <v>431</v>
      </c>
      <c r="R981" s="82" t="s">
        <v>5442</v>
      </c>
      <c r="S981" s="82" t="s">
        <v>27</v>
      </c>
      <c r="T981" s="82" t="s">
        <v>27</v>
      </c>
      <c r="U981" s="82" t="s">
        <v>27</v>
      </c>
      <c r="V981" s="82" t="s">
        <v>27</v>
      </c>
      <c r="W981" s="2" t="str">
        <f t="shared" si="64"/>
        <v>VNQNNYDemurrage</v>
      </c>
    </row>
    <row r="982" spans="1:23" ht="15">
      <c r="A982" s="2" t="str">
        <f>+IF(B982="N","",IF(COUNTIF(B:B,B982)&gt;1,COUNTIF(B$3:B982,B982),""))</f>
        <v/>
      </c>
      <c r="B982" s="2" t="str">
        <f>+IF(F982="Detention",IF(G982&amp;E982='Import Demurrage Detention'!$G$2&amp;'Import Demurrage Detention'!$C$3,"Y","N"),IF(G982&amp;E982='Import Demurrage Detention'!$H$2&amp;'Import Demurrage Detention'!$C$3,"Y","N"))</f>
        <v>N</v>
      </c>
      <c r="C982" s="82" t="s">
        <v>455</v>
      </c>
      <c r="D982" s="82" t="s">
        <v>5394</v>
      </c>
      <c r="E982" s="82" t="s">
        <v>79</v>
      </c>
      <c r="F982" s="82" t="s">
        <v>5236</v>
      </c>
      <c r="G982" s="82" t="s">
        <v>458</v>
      </c>
      <c r="H982" s="83">
        <v>45180</v>
      </c>
      <c r="I982" s="82" t="s">
        <v>5276</v>
      </c>
      <c r="J982" s="82" t="s">
        <v>23</v>
      </c>
      <c r="K982" s="82" t="s">
        <v>24</v>
      </c>
      <c r="L982" s="82" t="s">
        <v>7142</v>
      </c>
      <c r="M982" s="82" t="s">
        <v>6827</v>
      </c>
      <c r="N982" s="82" t="s">
        <v>6701</v>
      </c>
      <c r="O982" s="82" t="s">
        <v>7115</v>
      </c>
      <c r="P982" s="82" t="s">
        <v>7121</v>
      </c>
      <c r="Q982" s="82" t="s">
        <v>431</v>
      </c>
      <c r="R982" s="82" t="s">
        <v>5440</v>
      </c>
      <c r="S982" s="82" t="s">
        <v>27</v>
      </c>
      <c r="T982" s="82" t="s">
        <v>27</v>
      </c>
      <c r="U982" s="82" t="s">
        <v>27</v>
      </c>
      <c r="V982" s="82" t="s">
        <v>27</v>
      </c>
      <c r="W982" s="2" t="str">
        <f t="shared" si="64"/>
        <v>VNSGNYDemurrage</v>
      </c>
    </row>
    <row r="983" spans="1:23" ht="15">
      <c r="A983" s="2" t="str">
        <f>+IF(B983="N","",IF(COUNTIF(B:B,B983)&gt;1,COUNTIF(B$3:B983,B983),""))</f>
        <v/>
      </c>
      <c r="B983" s="2" t="str">
        <f>+IF(F983="Detention",IF(G983&amp;E983='Import Demurrage Detention'!$G$2&amp;'Import Demurrage Detention'!$C$3,"Y","N"),IF(G983&amp;E983='Import Demurrage Detention'!$H$2&amp;'Import Demurrage Detention'!$C$3,"Y","N"))</f>
        <v>N</v>
      </c>
      <c r="C983" s="82" t="s">
        <v>455</v>
      </c>
      <c r="D983" s="82" t="s">
        <v>5394</v>
      </c>
      <c r="E983" s="82" t="s">
        <v>79</v>
      </c>
      <c r="F983" s="82" t="s">
        <v>5236</v>
      </c>
      <c r="G983" s="82" t="s">
        <v>458</v>
      </c>
      <c r="H983" s="83">
        <v>45180</v>
      </c>
      <c r="I983" s="82" t="s">
        <v>5276</v>
      </c>
      <c r="J983" s="82" t="s">
        <v>23</v>
      </c>
      <c r="K983" s="82" t="s">
        <v>5244</v>
      </c>
      <c r="L983" s="82" t="s">
        <v>7142</v>
      </c>
      <c r="M983" s="82" t="s">
        <v>6827</v>
      </c>
      <c r="N983" s="82" t="s">
        <v>7121</v>
      </c>
      <c r="O983" s="82" t="s">
        <v>7115</v>
      </c>
      <c r="P983" s="82" t="s">
        <v>5393</v>
      </c>
      <c r="Q983" s="82" t="s">
        <v>431</v>
      </c>
      <c r="R983" s="82" t="s">
        <v>5442</v>
      </c>
      <c r="S983" s="82" t="s">
        <v>27</v>
      </c>
      <c r="T983" s="82" t="s">
        <v>27</v>
      </c>
      <c r="U983" s="82" t="s">
        <v>27</v>
      </c>
      <c r="V983" s="82" t="s">
        <v>27</v>
      </c>
      <c r="W983" s="2" t="str">
        <f t="shared" si="64"/>
        <v>VNSGNYDemurrage</v>
      </c>
    </row>
    <row r="984" spans="1:23" ht="15">
      <c r="A984" s="2" t="str">
        <f>+IF(B984="N","",IF(COUNTIF(B:B,B984)&gt;1,COUNTIF(B$3:B984,B984),""))</f>
        <v/>
      </c>
      <c r="B984" s="2" t="str">
        <f>+IF(F984="Detention",IF(G984&amp;E984='Import Demurrage Detention'!$G$2&amp;'Import Demurrage Detention'!$C$3,"Y","N"),IF(G984&amp;E984='Import Demurrage Detention'!$H$2&amp;'Import Demurrage Detention'!$C$3,"Y","N"))</f>
        <v>N</v>
      </c>
      <c r="C984" s="82" t="s">
        <v>455</v>
      </c>
      <c r="D984" s="82" t="s">
        <v>5394</v>
      </c>
      <c r="E984" s="82" t="s">
        <v>79</v>
      </c>
      <c r="F984" s="82" t="s">
        <v>5236</v>
      </c>
      <c r="G984" s="82" t="s">
        <v>456</v>
      </c>
      <c r="H984" s="83">
        <v>45180</v>
      </c>
      <c r="I984" s="82" t="s">
        <v>5276</v>
      </c>
      <c r="J984" s="82" t="s">
        <v>23</v>
      </c>
      <c r="K984" s="82" t="s">
        <v>24</v>
      </c>
      <c r="L984" s="82" t="s">
        <v>7050</v>
      </c>
      <c r="M984" s="82" t="s">
        <v>6827</v>
      </c>
      <c r="N984" s="82" t="s">
        <v>6701</v>
      </c>
      <c r="O984" s="82" t="s">
        <v>7115</v>
      </c>
      <c r="P984" s="82" t="s">
        <v>7121</v>
      </c>
      <c r="Q984" s="82" t="s">
        <v>431</v>
      </c>
      <c r="R984" s="82" t="s">
        <v>5440</v>
      </c>
      <c r="S984" s="82" t="s">
        <v>27</v>
      </c>
      <c r="T984" s="82" t="s">
        <v>27</v>
      </c>
      <c r="U984" s="82" t="s">
        <v>27</v>
      </c>
      <c r="V984" s="82" t="s">
        <v>27</v>
      </c>
      <c r="W984" s="2" t="str">
        <f t="shared" si="64"/>
        <v>VNDANYDemurrage</v>
      </c>
    </row>
    <row r="985" spans="1:23" ht="15">
      <c r="A985" s="2" t="str">
        <f>+IF(B985="N","",IF(COUNTIF(B:B,B985)&gt;1,COUNTIF(B$3:B985,B985),""))</f>
        <v/>
      </c>
      <c r="B985" s="2" t="str">
        <f>+IF(F985="Detention",IF(G985&amp;E985='Import Demurrage Detention'!$G$2&amp;'Import Demurrage Detention'!$C$3,"Y","N"),IF(G985&amp;E985='Import Demurrage Detention'!$H$2&amp;'Import Demurrage Detention'!$C$3,"Y","N"))</f>
        <v>N</v>
      </c>
      <c r="C985" s="82" t="s">
        <v>455</v>
      </c>
      <c r="D985" s="82" t="s">
        <v>5394</v>
      </c>
      <c r="E985" s="82" t="s">
        <v>79</v>
      </c>
      <c r="F985" s="82" t="s">
        <v>5236</v>
      </c>
      <c r="G985" s="82" t="s">
        <v>456</v>
      </c>
      <c r="H985" s="83">
        <v>45180</v>
      </c>
      <c r="I985" s="82" t="s">
        <v>5276</v>
      </c>
      <c r="J985" s="82" t="s">
        <v>23</v>
      </c>
      <c r="K985" s="82" t="s">
        <v>5244</v>
      </c>
      <c r="L985" s="82" t="s">
        <v>7050</v>
      </c>
      <c r="M985" s="82" t="s">
        <v>6827</v>
      </c>
      <c r="N985" s="82" t="s">
        <v>7121</v>
      </c>
      <c r="O985" s="82" t="s">
        <v>7115</v>
      </c>
      <c r="P985" s="82" t="s">
        <v>5393</v>
      </c>
      <c r="Q985" s="82" t="s">
        <v>431</v>
      </c>
      <c r="R985" s="82" t="s">
        <v>5442</v>
      </c>
      <c r="S985" s="82" t="s">
        <v>27</v>
      </c>
      <c r="T985" s="82" t="s">
        <v>27</v>
      </c>
      <c r="U985" s="82" t="s">
        <v>27</v>
      </c>
      <c r="V985" s="82" t="s">
        <v>27</v>
      </c>
      <c r="W985" s="2" t="str">
        <f t="shared" si="64"/>
        <v>VNDANYDemurrage</v>
      </c>
    </row>
    <row r="986" spans="1:23" ht="15">
      <c r="A986" s="2" t="str">
        <f>+IF(B986="N","",IF(COUNTIF(B:B,B986)&gt;1,COUNTIF(B$3:B986,B986),""))</f>
        <v/>
      </c>
      <c r="B986" s="2" t="str">
        <f>+IF(F986="Detention",IF(G986&amp;E986='Import Demurrage Detention'!$G$2&amp;'Import Demurrage Detention'!$C$3,"Y","N"),IF(G986&amp;E986='Import Demurrage Detention'!$H$2&amp;'Import Demurrage Detention'!$C$3,"Y","N"))</f>
        <v>N</v>
      </c>
      <c r="C986" s="82" t="s">
        <v>455</v>
      </c>
      <c r="D986" s="82" t="s">
        <v>5394</v>
      </c>
      <c r="E986" s="82" t="s">
        <v>79</v>
      </c>
      <c r="F986" s="82" t="s">
        <v>5236</v>
      </c>
      <c r="G986" s="82" t="s">
        <v>459</v>
      </c>
      <c r="H986" s="83">
        <v>45180</v>
      </c>
      <c r="I986" s="82" t="s">
        <v>5276</v>
      </c>
      <c r="J986" s="82" t="s">
        <v>23</v>
      </c>
      <c r="K986" s="82" t="s">
        <v>24</v>
      </c>
      <c r="L986" s="82" t="s">
        <v>7050</v>
      </c>
      <c r="M986" s="82" t="s">
        <v>6827</v>
      </c>
      <c r="N986" s="82" t="s">
        <v>6701</v>
      </c>
      <c r="O986" s="82" t="s">
        <v>7115</v>
      </c>
      <c r="P986" s="82" t="s">
        <v>7121</v>
      </c>
      <c r="Q986" s="82" t="s">
        <v>431</v>
      </c>
      <c r="R986" s="82" t="s">
        <v>5440</v>
      </c>
      <c r="S986" s="82" t="s">
        <v>27</v>
      </c>
      <c r="T986" s="82" t="s">
        <v>27</v>
      </c>
      <c r="U986" s="82" t="s">
        <v>27</v>
      </c>
      <c r="V986" s="82" t="s">
        <v>27</v>
      </c>
      <c r="W986" s="2" t="str">
        <f t="shared" si="64"/>
        <v>VNHANYDemurrage</v>
      </c>
    </row>
    <row r="987" spans="1:23" ht="15">
      <c r="A987" s="2" t="str">
        <f>+IF(B987="N","",IF(COUNTIF(B:B,B987)&gt;1,COUNTIF(B$3:B987,B987),""))</f>
        <v/>
      </c>
      <c r="B987" s="2" t="str">
        <f>+IF(F987="Detention",IF(G987&amp;E987='Import Demurrage Detention'!$G$2&amp;'Import Demurrage Detention'!$C$3,"Y","N"),IF(G987&amp;E987='Import Demurrage Detention'!$H$2&amp;'Import Demurrage Detention'!$C$3,"Y","N"))</f>
        <v>N</v>
      </c>
      <c r="C987" s="82" t="s">
        <v>455</v>
      </c>
      <c r="D987" s="82" t="s">
        <v>5394</v>
      </c>
      <c r="E987" s="82" t="s">
        <v>79</v>
      </c>
      <c r="F987" s="82" t="s">
        <v>5236</v>
      </c>
      <c r="G987" s="82" t="s">
        <v>459</v>
      </c>
      <c r="H987" s="83">
        <v>45180</v>
      </c>
      <c r="I987" s="82" t="s">
        <v>5276</v>
      </c>
      <c r="J987" s="82" t="s">
        <v>23</v>
      </c>
      <c r="K987" s="82" t="s">
        <v>5244</v>
      </c>
      <c r="L987" s="82" t="s">
        <v>7050</v>
      </c>
      <c r="M987" s="82" t="s">
        <v>6827</v>
      </c>
      <c r="N987" s="82" t="s">
        <v>7121</v>
      </c>
      <c r="O987" s="82" t="s">
        <v>7115</v>
      </c>
      <c r="P987" s="82" t="s">
        <v>5393</v>
      </c>
      <c r="Q987" s="82" t="s">
        <v>431</v>
      </c>
      <c r="R987" s="82" t="s">
        <v>5442</v>
      </c>
      <c r="S987" s="82" t="s">
        <v>27</v>
      </c>
      <c r="T987" s="82" t="s">
        <v>27</v>
      </c>
      <c r="U987" s="82" t="s">
        <v>27</v>
      </c>
      <c r="V987" s="82" t="s">
        <v>27</v>
      </c>
      <c r="W987" s="2" t="str">
        <f t="shared" si="64"/>
        <v>VNHANYDemurrage</v>
      </c>
    </row>
    <row r="988" spans="1:23" ht="15">
      <c r="A988" s="2" t="str">
        <f>+IF(B988="N","",IF(COUNTIF(B:B,B988)&gt;1,COUNTIF(B$3:B988,B988),""))</f>
        <v/>
      </c>
      <c r="B988" s="2" t="str">
        <f>+IF(F988="Detention",IF(G988&amp;E988='Import Demurrage Detention'!$G$2&amp;'Import Demurrage Detention'!$C$3,"Y","N"),IF(G988&amp;E988='Import Demurrage Detention'!$H$2&amp;'Import Demurrage Detention'!$C$3,"Y","N"))</f>
        <v>N</v>
      </c>
      <c r="C988" s="82" t="s">
        <v>455</v>
      </c>
      <c r="D988" s="82" t="s">
        <v>5394</v>
      </c>
      <c r="E988" s="82" t="s">
        <v>79</v>
      </c>
      <c r="F988" s="82" t="s">
        <v>5236</v>
      </c>
      <c r="G988" s="82" t="s">
        <v>457</v>
      </c>
      <c r="H988" s="83">
        <v>45180</v>
      </c>
      <c r="I988" s="82" t="s">
        <v>5276</v>
      </c>
      <c r="J988" s="82" t="s">
        <v>23</v>
      </c>
      <c r="K988" s="82" t="s">
        <v>24</v>
      </c>
      <c r="L988" s="82" t="s">
        <v>7050</v>
      </c>
      <c r="M988" s="82" t="s">
        <v>6827</v>
      </c>
      <c r="N988" s="82" t="s">
        <v>6701</v>
      </c>
      <c r="O988" s="82" t="s">
        <v>7115</v>
      </c>
      <c r="P988" s="82" t="s">
        <v>7121</v>
      </c>
      <c r="Q988" s="82" t="s">
        <v>431</v>
      </c>
      <c r="R988" s="82" t="s">
        <v>5440</v>
      </c>
      <c r="S988" s="82" t="s">
        <v>27</v>
      </c>
      <c r="T988" s="82" t="s">
        <v>27</v>
      </c>
      <c r="U988" s="82" t="s">
        <v>27</v>
      </c>
      <c r="V988" s="82" t="s">
        <v>27</v>
      </c>
      <c r="W988" s="2" t="str">
        <f t="shared" si="64"/>
        <v>VNHPHYDemurrage</v>
      </c>
    </row>
    <row r="989" spans="1:23" ht="15">
      <c r="A989" s="2" t="str">
        <f>+IF(B989="N","",IF(COUNTIF(B:B,B989)&gt;1,COUNTIF(B$3:B989,B989),""))</f>
        <v/>
      </c>
      <c r="B989" s="2" t="str">
        <f>+IF(F989="Detention",IF(G989&amp;E989='Import Demurrage Detention'!$G$2&amp;'Import Demurrage Detention'!$C$3,"Y","N"),IF(G989&amp;E989='Import Demurrage Detention'!$H$2&amp;'Import Demurrage Detention'!$C$3,"Y","N"))</f>
        <v>N</v>
      </c>
      <c r="C989" s="82" t="s">
        <v>455</v>
      </c>
      <c r="D989" s="82" t="s">
        <v>5394</v>
      </c>
      <c r="E989" s="82" t="s">
        <v>79</v>
      </c>
      <c r="F989" s="82" t="s">
        <v>5236</v>
      </c>
      <c r="G989" s="82" t="s">
        <v>457</v>
      </c>
      <c r="H989" s="83">
        <v>45180</v>
      </c>
      <c r="I989" s="82" t="s">
        <v>5276</v>
      </c>
      <c r="J989" s="82" t="s">
        <v>23</v>
      </c>
      <c r="K989" s="82" t="s">
        <v>5244</v>
      </c>
      <c r="L989" s="82" t="s">
        <v>7050</v>
      </c>
      <c r="M989" s="82" t="s">
        <v>6827</v>
      </c>
      <c r="N989" s="82" t="s">
        <v>7121</v>
      </c>
      <c r="O989" s="82" t="s">
        <v>7115</v>
      </c>
      <c r="P989" s="82" t="s">
        <v>5393</v>
      </c>
      <c r="Q989" s="82" t="s">
        <v>431</v>
      </c>
      <c r="R989" s="82" t="s">
        <v>5442</v>
      </c>
      <c r="S989" s="82" t="s">
        <v>27</v>
      </c>
      <c r="T989" s="82" t="s">
        <v>27</v>
      </c>
      <c r="U989" s="82" t="s">
        <v>27</v>
      </c>
      <c r="V989" s="82" t="s">
        <v>27</v>
      </c>
      <c r="W989" s="2" t="str">
        <f t="shared" si="64"/>
        <v>VNHPHYDemurrage</v>
      </c>
    </row>
    <row r="990" spans="1:23" ht="15">
      <c r="A990" s="2" t="str">
        <f>+IF(B990="N","",IF(COUNTIF(B:B,B990)&gt;1,COUNTIF(B$3:B990,B990),""))</f>
        <v/>
      </c>
      <c r="B990" s="2" t="str">
        <f>+IF(F990="Detention",IF(G990&amp;E990='Import Demurrage Detention'!$G$2&amp;'Import Demurrage Detention'!$C$3,"Y","N"),IF(G990&amp;E990='Import Demurrage Detention'!$H$2&amp;'Import Demurrage Detention'!$C$3,"Y","N"))</f>
        <v>N</v>
      </c>
      <c r="C990" s="82" t="s">
        <v>455</v>
      </c>
      <c r="D990" s="82" t="s">
        <v>5394</v>
      </c>
      <c r="E990" s="82" t="s">
        <v>79</v>
      </c>
      <c r="F990" s="82" t="s">
        <v>5236</v>
      </c>
      <c r="G990" s="82" t="s">
        <v>4735</v>
      </c>
      <c r="H990" s="83">
        <v>45180</v>
      </c>
      <c r="I990" s="82" t="s">
        <v>5276</v>
      </c>
      <c r="J990" s="82" t="s">
        <v>23</v>
      </c>
      <c r="K990" s="82" t="s">
        <v>24</v>
      </c>
      <c r="L990" s="82" t="s">
        <v>7050</v>
      </c>
      <c r="M990" s="82" t="s">
        <v>6827</v>
      </c>
      <c r="N990" s="82" t="s">
        <v>6701</v>
      </c>
      <c r="O990" s="82" t="s">
        <v>7115</v>
      </c>
      <c r="P990" s="82" t="s">
        <v>7121</v>
      </c>
      <c r="Q990" s="82" t="s">
        <v>431</v>
      </c>
      <c r="R990" s="82" t="s">
        <v>5440</v>
      </c>
      <c r="S990" s="82" t="s">
        <v>27</v>
      </c>
      <c r="T990" s="82" t="s">
        <v>27</v>
      </c>
      <c r="U990" s="82" t="s">
        <v>27</v>
      </c>
      <c r="V990" s="82" t="s">
        <v>27</v>
      </c>
      <c r="W990" s="2" t="str">
        <f t="shared" si="64"/>
        <v>VNQNNYDemurrage</v>
      </c>
    </row>
    <row r="991" spans="1:23" ht="15">
      <c r="A991" s="2" t="str">
        <f>+IF(B991="N","",IF(COUNTIF(B:B,B991)&gt;1,COUNTIF(B$3:B991,B991),""))</f>
        <v/>
      </c>
      <c r="B991" s="2" t="str">
        <f>+IF(F991="Detention",IF(G991&amp;E991='Import Demurrage Detention'!$G$2&amp;'Import Demurrage Detention'!$C$3,"Y","N"),IF(G991&amp;E991='Import Demurrage Detention'!$H$2&amp;'Import Demurrage Detention'!$C$3,"Y","N"))</f>
        <v>N</v>
      </c>
      <c r="C991" s="82" t="s">
        <v>455</v>
      </c>
      <c r="D991" s="82" t="s">
        <v>5394</v>
      </c>
      <c r="E991" s="82" t="s">
        <v>79</v>
      </c>
      <c r="F991" s="82" t="s">
        <v>5236</v>
      </c>
      <c r="G991" s="82" t="s">
        <v>4735</v>
      </c>
      <c r="H991" s="83">
        <v>45180</v>
      </c>
      <c r="I991" s="82" t="s">
        <v>5276</v>
      </c>
      <c r="J991" s="82" t="s">
        <v>23</v>
      </c>
      <c r="K991" s="82" t="s">
        <v>5244</v>
      </c>
      <c r="L991" s="82" t="s">
        <v>7050</v>
      </c>
      <c r="M991" s="82" t="s">
        <v>6827</v>
      </c>
      <c r="N991" s="82" t="s">
        <v>7121</v>
      </c>
      <c r="O991" s="82" t="s">
        <v>7115</v>
      </c>
      <c r="P991" s="82" t="s">
        <v>5393</v>
      </c>
      <c r="Q991" s="82" t="s">
        <v>431</v>
      </c>
      <c r="R991" s="82" t="s">
        <v>5442</v>
      </c>
      <c r="S991" s="82" t="s">
        <v>27</v>
      </c>
      <c r="T991" s="82" t="s">
        <v>27</v>
      </c>
      <c r="U991" s="82" t="s">
        <v>27</v>
      </c>
      <c r="V991" s="82" t="s">
        <v>27</v>
      </c>
      <c r="W991" s="2" t="str">
        <f t="shared" si="64"/>
        <v>VNQNNYDemurrage</v>
      </c>
    </row>
    <row r="992" spans="1:23" ht="15">
      <c r="A992" s="2" t="str">
        <f>+IF(B992="N","",IF(COUNTIF(B:B,B992)&gt;1,COUNTIF(B$3:B992,B992),""))</f>
        <v/>
      </c>
      <c r="B992" s="2" t="str">
        <f>+IF(F992="Detention",IF(G992&amp;E992='Import Demurrage Detention'!$G$2&amp;'Import Demurrage Detention'!$C$3,"Y","N"),IF(G992&amp;E992='Import Demurrage Detention'!$H$2&amp;'Import Demurrage Detention'!$C$3,"Y","N"))</f>
        <v>N</v>
      </c>
      <c r="C992" s="82" t="s">
        <v>455</v>
      </c>
      <c r="D992" s="82" t="s">
        <v>5394</v>
      </c>
      <c r="E992" s="82" t="s">
        <v>79</v>
      </c>
      <c r="F992" s="82" t="s">
        <v>5236</v>
      </c>
      <c r="G992" s="82" t="s">
        <v>458</v>
      </c>
      <c r="H992" s="83">
        <v>45180</v>
      </c>
      <c r="I992" s="82" t="s">
        <v>5276</v>
      </c>
      <c r="J992" s="82" t="s">
        <v>23</v>
      </c>
      <c r="K992" s="82" t="s">
        <v>24</v>
      </c>
      <c r="L992" s="82" t="s">
        <v>7050</v>
      </c>
      <c r="M992" s="82" t="s">
        <v>6827</v>
      </c>
      <c r="N992" s="82" t="s">
        <v>6701</v>
      </c>
      <c r="O992" s="82" t="s">
        <v>7115</v>
      </c>
      <c r="P992" s="82" t="s">
        <v>7121</v>
      </c>
      <c r="Q992" s="82" t="s">
        <v>431</v>
      </c>
      <c r="R992" s="82" t="s">
        <v>5440</v>
      </c>
      <c r="S992" s="82" t="s">
        <v>27</v>
      </c>
      <c r="T992" s="82" t="s">
        <v>27</v>
      </c>
      <c r="U992" s="82" t="s">
        <v>27</v>
      </c>
      <c r="V992" s="82" t="s">
        <v>27</v>
      </c>
      <c r="W992" s="2" t="str">
        <f t="shared" si="64"/>
        <v>VNSGNYDemurrage</v>
      </c>
    </row>
    <row r="993" spans="1:23" ht="15">
      <c r="A993" s="2" t="str">
        <f>+IF(B993="N","",IF(COUNTIF(B:B,B993)&gt;1,COUNTIF(B$3:B993,B993),""))</f>
        <v/>
      </c>
      <c r="B993" s="2" t="str">
        <f>+IF(F993="Detention",IF(G993&amp;E993='Import Demurrage Detention'!$G$2&amp;'Import Demurrage Detention'!$C$3,"Y","N"),IF(G993&amp;E993='Import Demurrage Detention'!$H$2&amp;'Import Demurrage Detention'!$C$3,"Y","N"))</f>
        <v>N</v>
      </c>
      <c r="C993" s="82" t="s">
        <v>455</v>
      </c>
      <c r="D993" s="82" t="s">
        <v>5394</v>
      </c>
      <c r="E993" s="82" t="s">
        <v>79</v>
      </c>
      <c r="F993" s="82" t="s">
        <v>5236</v>
      </c>
      <c r="G993" s="82" t="s">
        <v>458</v>
      </c>
      <c r="H993" s="83">
        <v>45180</v>
      </c>
      <c r="I993" s="82" t="s">
        <v>5276</v>
      </c>
      <c r="J993" s="82" t="s">
        <v>23</v>
      </c>
      <c r="K993" s="82" t="s">
        <v>5244</v>
      </c>
      <c r="L993" s="82" t="s">
        <v>7050</v>
      </c>
      <c r="M993" s="82" t="s">
        <v>6827</v>
      </c>
      <c r="N993" s="82" t="s">
        <v>7121</v>
      </c>
      <c r="O993" s="82" t="s">
        <v>7115</v>
      </c>
      <c r="P993" s="82" t="s">
        <v>5393</v>
      </c>
      <c r="Q993" s="82" t="s">
        <v>431</v>
      </c>
      <c r="R993" s="82" t="s">
        <v>5442</v>
      </c>
      <c r="S993" s="82" t="s">
        <v>27</v>
      </c>
      <c r="T993" s="82" t="s">
        <v>27</v>
      </c>
      <c r="U993" s="82" t="s">
        <v>27</v>
      </c>
      <c r="V993" s="82" t="s">
        <v>27</v>
      </c>
      <c r="W993" s="2" t="str">
        <f t="shared" si="64"/>
        <v>VNSGNYDemurrage</v>
      </c>
    </row>
    <row r="994" spans="1:23" ht="15">
      <c r="A994" s="2" t="str">
        <f>+IF(B994="N","",IF(COUNTIF(B:B,B994)&gt;1,COUNTIF(B$3:B994,B994),""))</f>
        <v/>
      </c>
      <c r="B994" s="2" t="str">
        <f>+IF(F994="Detention",IF(G994&amp;E994='Import Demurrage Detention'!$G$2&amp;'Import Demurrage Detention'!$C$3,"Y","N"),IF(G994&amp;E994='Import Demurrage Detention'!$H$2&amp;'Import Demurrage Detention'!$C$3,"Y","N"))</f>
        <v>N</v>
      </c>
      <c r="C994" s="82" t="s">
        <v>455</v>
      </c>
      <c r="D994" s="82" t="s">
        <v>5394</v>
      </c>
      <c r="E994" s="82" t="s">
        <v>79</v>
      </c>
      <c r="F994" s="82" t="s">
        <v>5236</v>
      </c>
      <c r="G994" s="82" t="s">
        <v>456</v>
      </c>
      <c r="H994" s="83">
        <v>45180</v>
      </c>
      <c r="I994" s="82" t="s">
        <v>5276</v>
      </c>
      <c r="J994" s="82" t="s">
        <v>23</v>
      </c>
      <c r="K994" s="82" t="s">
        <v>24</v>
      </c>
      <c r="L994" s="82" t="s">
        <v>7143</v>
      </c>
      <c r="M994" s="82" t="s">
        <v>6827</v>
      </c>
      <c r="N994" s="82" t="s">
        <v>6701</v>
      </c>
      <c r="O994" s="82" t="s">
        <v>7115</v>
      </c>
      <c r="P994" s="82" t="s">
        <v>7121</v>
      </c>
      <c r="Q994" s="82" t="s">
        <v>431</v>
      </c>
      <c r="R994" s="82" t="s">
        <v>5440</v>
      </c>
      <c r="S994" s="82" t="s">
        <v>27</v>
      </c>
      <c r="T994" s="82" t="s">
        <v>27</v>
      </c>
      <c r="U994" s="82" t="s">
        <v>27</v>
      </c>
      <c r="V994" s="82" t="s">
        <v>27</v>
      </c>
      <c r="W994" s="2" t="str">
        <f t="shared" si="64"/>
        <v>VNDANYDemurrage</v>
      </c>
    </row>
    <row r="995" spans="1:23" ht="15">
      <c r="A995" s="2" t="str">
        <f>+IF(B995="N","",IF(COUNTIF(B:B,B995)&gt;1,COUNTIF(B$3:B995,B995),""))</f>
        <v/>
      </c>
      <c r="B995" s="2" t="str">
        <f>+IF(F995="Detention",IF(G995&amp;E995='Import Demurrage Detention'!$G$2&amp;'Import Demurrage Detention'!$C$3,"Y","N"),IF(G995&amp;E995='Import Demurrage Detention'!$H$2&amp;'Import Demurrage Detention'!$C$3,"Y","N"))</f>
        <v>N</v>
      </c>
      <c r="C995" s="82" t="s">
        <v>455</v>
      </c>
      <c r="D995" s="82" t="s">
        <v>5394</v>
      </c>
      <c r="E995" s="82" t="s">
        <v>79</v>
      </c>
      <c r="F995" s="82" t="s">
        <v>5236</v>
      </c>
      <c r="G995" s="82" t="s">
        <v>456</v>
      </c>
      <c r="H995" s="83">
        <v>45180</v>
      </c>
      <c r="I995" s="82" t="s">
        <v>5276</v>
      </c>
      <c r="J995" s="82" t="s">
        <v>23</v>
      </c>
      <c r="K995" s="82" t="s">
        <v>5244</v>
      </c>
      <c r="L995" s="82" t="s">
        <v>7143</v>
      </c>
      <c r="M995" s="82" t="s">
        <v>6827</v>
      </c>
      <c r="N995" s="82" t="s">
        <v>7121</v>
      </c>
      <c r="O995" s="82" t="s">
        <v>7115</v>
      </c>
      <c r="P995" s="82" t="s">
        <v>5393</v>
      </c>
      <c r="Q995" s="82" t="s">
        <v>431</v>
      </c>
      <c r="R995" s="82" t="s">
        <v>5442</v>
      </c>
      <c r="S995" s="82" t="s">
        <v>27</v>
      </c>
      <c r="T995" s="82" t="s">
        <v>27</v>
      </c>
      <c r="U995" s="82" t="s">
        <v>27</v>
      </c>
      <c r="V995" s="82" t="s">
        <v>27</v>
      </c>
      <c r="W995" s="2" t="str">
        <f t="shared" si="64"/>
        <v>VNDANYDemurrage</v>
      </c>
    </row>
    <row r="996" spans="1:23" ht="15">
      <c r="A996" s="2" t="str">
        <f>+IF(B996="N","",IF(COUNTIF(B:B,B996)&gt;1,COUNTIF(B$3:B996,B996),""))</f>
        <v/>
      </c>
      <c r="B996" s="2" t="str">
        <f>+IF(F996="Detention",IF(G996&amp;E996='Import Demurrage Detention'!$G$2&amp;'Import Demurrage Detention'!$C$3,"Y","N"),IF(G996&amp;E996='Import Demurrage Detention'!$H$2&amp;'Import Demurrage Detention'!$C$3,"Y","N"))</f>
        <v>N</v>
      </c>
      <c r="C996" s="82" t="s">
        <v>455</v>
      </c>
      <c r="D996" s="82" t="s">
        <v>5394</v>
      </c>
      <c r="E996" s="82" t="s">
        <v>79</v>
      </c>
      <c r="F996" s="82" t="s">
        <v>5236</v>
      </c>
      <c r="G996" s="82" t="s">
        <v>459</v>
      </c>
      <c r="H996" s="83">
        <v>45180</v>
      </c>
      <c r="I996" s="82" t="s">
        <v>5276</v>
      </c>
      <c r="J996" s="82" t="s">
        <v>23</v>
      </c>
      <c r="K996" s="82" t="s">
        <v>24</v>
      </c>
      <c r="L996" s="82" t="s">
        <v>7143</v>
      </c>
      <c r="M996" s="82" t="s">
        <v>6827</v>
      </c>
      <c r="N996" s="82" t="s">
        <v>6701</v>
      </c>
      <c r="O996" s="82" t="s">
        <v>7115</v>
      </c>
      <c r="P996" s="82" t="s">
        <v>7121</v>
      </c>
      <c r="Q996" s="82" t="s">
        <v>431</v>
      </c>
      <c r="R996" s="82" t="s">
        <v>5440</v>
      </c>
      <c r="S996" s="82" t="s">
        <v>27</v>
      </c>
      <c r="T996" s="82" t="s">
        <v>27</v>
      </c>
      <c r="U996" s="82" t="s">
        <v>27</v>
      </c>
      <c r="V996" s="82" t="s">
        <v>27</v>
      </c>
      <c r="W996" s="2" t="str">
        <f t="shared" si="64"/>
        <v>VNHANYDemurrage</v>
      </c>
    </row>
    <row r="997" spans="1:23" ht="15">
      <c r="A997" s="2" t="str">
        <f>+IF(B997="N","",IF(COUNTIF(B:B,B997)&gt;1,COUNTIF(B$3:B997,B997),""))</f>
        <v/>
      </c>
      <c r="B997" s="2" t="str">
        <f>+IF(F997="Detention",IF(G997&amp;E997='Import Demurrage Detention'!$G$2&amp;'Import Demurrage Detention'!$C$3,"Y","N"),IF(G997&amp;E997='Import Demurrage Detention'!$H$2&amp;'Import Demurrage Detention'!$C$3,"Y","N"))</f>
        <v>N</v>
      </c>
      <c r="C997" s="82" t="s">
        <v>455</v>
      </c>
      <c r="D997" s="82" t="s">
        <v>5394</v>
      </c>
      <c r="E997" s="82" t="s">
        <v>79</v>
      </c>
      <c r="F997" s="82" t="s">
        <v>5236</v>
      </c>
      <c r="G997" s="82" t="s">
        <v>459</v>
      </c>
      <c r="H997" s="83">
        <v>45180</v>
      </c>
      <c r="I997" s="82" t="s">
        <v>5276</v>
      </c>
      <c r="J997" s="82" t="s">
        <v>23</v>
      </c>
      <c r="K997" s="82" t="s">
        <v>5244</v>
      </c>
      <c r="L997" s="82" t="s">
        <v>7143</v>
      </c>
      <c r="M997" s="82" t="s">
        <v>6827</v>
      </c>
      <c r="N997" s="82" t="s">
        <v>7121</v>
      </c>
      <c r="O997" s="82" t="s">
        <v>7115</v>
      </c>
      <c r="P997" s="82" t="s">
        <v>5393</v>
      </c>
      <c r="Q997" s="82" t="s">
        <v>431</v>
      </c>
      <c r="R997" s="82" t="s">
        <v>5442</v>
      </c>
      <c r="S997" s="82" t="s">
        <v>27</v>
      </c>
      <c r="T997" s="82" t="s">
        <v>27</v>
      </c>
      <c r="U997" s="82" t="s">
        <v>27</v>
      </c>
      <c r="V997" s="82" t="s">
        <v>27</v>
      </c>
      <c r="W997" s="2" t="str">
        <f t="shared" si="64"/>
        <v>VNHANYDemurrage</v>
      </c>
    </row>
    <row r="998" spans="1:23" ht="15">
      <c r="A998" s="2" t="str">
        <f>+IF(B998="N","",IF(COUNTIF(B:B,B998)&gt;1,COUNTIF(B$3:B998,B998),""))</f>
        <v/>
      </c>
      <c r="B998" s="2" t="str">
        <f>+IF(F998="Detention",IF(G998&amp;E998='Import Demurrage Detention'!$G$2&amp;'Import Demurrage Detention'!$C$3,"Y","N"),IF(G998&amp;E998='Import Demurrage Detention'!$H$2&amp;'Import Demurrage Detention'!$C$3,"Y","N"))</f>
        <v>N</v>
      </c>
      <c r="C998" s="82" t="s">
        <v>455</v>
      </c>
      <c r="D998" s="82" t="s">
        <v>5394</v>
      </c>
      <c r="E998" s="82" t="s">
        <v>79</v>
      </c>
      <c r="F998" s="82" t="s">
        <v>5236</v>
      </c>
      <c r="G998" s="82" t="s">
        <v>457</v>
      </c>
      <c r="H998" s="83">
        <v>45180</v>
      </c>
      <c r="I998" s="82" t="s">
        <v>5276</v>
      </c>
      <c r="J998" s="82" t="s">
        <v>23</v>
      </c>
      <c r="K998" s="82" t="s">
        <v>24</v>
      </c>
      <c r="L998" s="82" t="s">
        <v>7143</v>
      </c>
      <c r="M998" s="82" t="s">
        <v>6827</v>
      </c>
      <c r="N998" s="82" t="s">
        <v>6701</v>
      </c>
      <c r="O998" s="82" t="s">
        <v>7115</v>
      </c>
      <c r="P998" s="82" t="s">
        <v>7121</v>
      </c>
      <c r="Q998" s="82" t="s">
        <v>431</v>
      </c>
      <c r="R998" s="82" t="s">
        <v>5440</v>
      </c>
      <c r="S998" s="82" t="s">
        <v>27</v>
      </c>
      <c r="T998" s="82" t="s">
        <v>27</v>
      </c>
      <c r="U998" s="82" t="s">
        <v>27</v>
      </c>
      <c r="V998" s="82" t="s">
        <v>27</v>
      </c>
      <c r="W998" s="2" t="str">
        <f t="shared" si="64"/>
        <v>VNHPHYDemurrage</v>
      </c>
    </row>
    <row r="999" spans="1:23" ht="15">
      <c r="A999" s="2" t="str">
        <f>+IF(B999="N","",IF(COUNTIF(B:B,B999)&gt;1,COUNTIF(B$3:B999,B999),""))</f>
        <v/>
      </c>
      <c r="B999" s="2" t="str">
        <f>+IF(F999="Detention",IF(G999&amp;E999='Import Demurrage Detention'!$G$2&amp;'Import Demurrage Detention'!$C$3,"Y","N"),IF(G999&amp;E999='Import Demurrage Detention'!$H$2&amp;'Import Demurrage Detention'!$C$3,"Y","N"))</f>
        <v>N</v>
      </c>
      <c r="C999" s="82" t="s">
        <v>455</v>
      </c>
      <c r="D999" s="82" t="s">
        <v>5394</v>
      </c>
      <c r="E999" s="82" t="s">
        <v>79</v>
      </c>
      <c r="F999" s="82" t="s">
        <v>5236</v>
      </c>
      <c r="G999" s="82" t="s">
        <v>457</v>
      </c>
      <c r="H999" s="83">
        <v>45180</v>
      </c>
      <c r="I999" s="82" t="s">
        <v>5276</v>
      </c>
      <c r="J999" s="82" t="s">
        <v>23</v>
      </c>
      <c r="K999" s="82" t="s">
        <v>5244</v>
      </c>
      <c r="L999" s="82" t="s">
        <v>7143</v>
      </c>
      <c r="M999" s="82" t="s">
        <v>6827</v>
      </c>
      <c r="N999" s="82" t="s">
        <v>7121</v>
      </c>
      <c r="O999" s="82" t="s">
        <v>7115</v>
      </c>
      <c r="P999" s="82" t="s">
        <v>5393</v>
      </c>
      <c r="Q999" s="82" t="s">
        <v>431</v>
      </c>
      <c r="R999" s="82" t="s">
        <v>5442</v>
      </c>
      <c r="S999" s="82" t="s">
        <v>27</v>
      </c>
      <c r="T999" s="82" t="s">
        <v>27</v>
      </c>
      <c r="U999" s="82" t="s">
        <v>27</v>
      </c>
      <c r="V999" s="82" t="s">
        <v>27</v>
      </c>
      <c r="W999" s="2" t="str">
        <f t="shared" si="64"/>
        <v>VNHPHYDemurrage</v>
      </c>
    </row>
    <row r="1000" spans="1:23" ht="15">
      <c r="A1000" s="2" t="str">
        <f>+IF(B1000="N","",IF(COUNTIF(B:B,B1000)&gt;1,COUNTIF(B$3:B1000,B1000),""))</f>
        <v/>
      </c>
      <c r="B1000" s="2" t="str">
        <f>+IF(F1000="Detention",IF(G1000&amp;E1000='Import Demurrage Detention'!$G$2&amp;'Import Demurrage Detention'!$C$3,"Y","N"),IF(G1000&amp;E1000='Import Demurrage Detention'!$H$2&amp;'Import Demurrage Detention'!$C$3,"Y","N"))</f>
        <v>N</v>
      </c>
      <c r="C1000" s="82" t="s">
        <v>455</v>
      </c>
      <c r="D1000" s="82" t="s">
        <v>5394</v>
      </c>
      <c r="E1000" s="82" t="s">
        <v>79</v>
      </c>
      <c r="F1000" s="82" t="s">
        <v>5236</v>
      </c>
      <c r="G1000" s="82" t="s">
        <v>4735</v>
      </c>
      <c r="H1000" s="83">
        <v>45180</v>
      </c>
      <c r="I1000" s="82" t="s">
        <v>5276</v>
      </c>
      <c r="J1000" s="82" t="s">
        <v>23</v>
      </c>
      <c r="K1000" s="82" t="s">
        <v>24</v>
      </c>
      <c r="L1000" s="82" t="s">
        <v>7143</v>
      </c>
      <c r="M1000" s="82" t="s">
        <v>6827</v>
      </c>
      <c r="N1000" s="82" t="s">
        <v>6701</v>
      </c>
      <c r="O1000" s="82" t="s">
        <v>7115</v>
      </c>
      <c r="P1000" s="82" t="s">
        <v>7121</v>
      </c>
      <c r="Q1000" s="82" t="s">
        <v>431</v>
      </c>
      <c r="R1000" s="82" t="s">
        <v>5440</v>
      </c>
      <c r="S1000" s="82" t="s">
        <v>27</v>
      </c>
      <c r="T1000" s="82" t="s">
        <v>27</v>
      </c>
      <c r="U1000" s="82" t="s">
        <v>27</v>
      </c>
      <c r="V1000" s="82" t="s">
        <v>27</v>
      </c>
      <c r="W1000" s="2" t="str">
        <f t="shared" si="64"/>
        <v>VNQNNYDemurrage</v>
      </c>
    </row>
    <row r="1001" spans="1:23" ht="15">
      <c r="A1001" s="2" t="str">
        <f>+IF(B1001="N","",IF(COUNTIF(B:B,B1001)&gt;1,COUNTIF(B$3:B1001,B1001),""))</f>
        <v/>
      </c>
      <c r="B1001" s="2" t="str">
        <f>+IF(F1001="Detention",IF(G1001&amp;E1001='Import Demurrage Detention'!$G$2&amp;'Import Demurrage Detention'!$C$3,"Y","N"),IF(G1001&amp;E1001='Import Demurrage Detention'!$H$2&amp;'Import Demurrage Detention'!$C$3,"Y","N"))</f>
        <v>N</v>
      </c>
      <c r="C1001" s="82" t="s">
        <v>455</v>
      </c>
      <c r="D1001" s="82" t="s">
        <v>5394</v>
      </c>
      <c r="E1001" s="82" t="s">
        <v>79</v>
      </c>
      <c r="F1001" s="82" t="s">
        <v>5236</v>
      </c>
      <c r="G1001" s="82" t="s">
        <v>4735</v>
      </c>
      <c r="H1001" s="83">
        <v>45180</v>
      </c>
      <c r="I1001" s="82" t="s">
        <v>5276</v>
      </c>
      <c r="J1001" s="82" t="s">
        <v>23</v>
      </c>
      <c r="K1001" s="82" t="s">
        <v>5244</v>
      </c>
      <c r="L1001" s="82" t="s">
        <v>7143</v>
      </c>
      <c r="M1001" s="82" t="s">
        <v>6827</v>
      </c>
      <c r="N1001" s="82" t="s">
        <v>7121</v>
      </c>
      <c r="O1001" s="82" t="s">
        <v>7115</v>
      </c>
      <c r="P1001" s="82" t="s">
        <v>5393</v>
      </c>
      <c r="Q1001" s="82" t="s">
        <v>431</v>
      </c>
      <c r="R1001" s="82" t="s">
        <v>5442</v>
      </c>
      <c r="S1001" s="82" t="s">
        <v>27</v>
      </c>
      <c r="T1001" s="82" t="s">
        <v>27</v>
      </c>
      <c r="U1001" s="82" t="s">
        <v>27</v>
      </c>
      <c r="V1001" s="82" t="s">
        <v>27</v>
      </c>
      <c r="W1001" s="2" t="str">
        <f t="shared" si="64"/>
        <v>VNQNNYDemurrage</v>
      </c>
    </row>
    <row r="1002" spans="1:23" ht="15">
      <c r="A1002" s="2" t="str">
        <f>+IF(B1002="N","",IF(COUNTIF(B:B,B1002)&gt;1,COUNTIF(B$3:B1002,B1002),""))</f>
        <v/>
      </c>
      <c r="B1002" s="2" t="str">
        <f>+IF(F1002="Detention",IF(G1002&amp;E1002='Import Demurrage Detention'!$G$2&amp;'Import Demurrage Detention'!$C$3,"Y","N"),IF(G1002&amp;E1002='Import Demurrage Detention'!$H$2&amp;'Import Demurrage Detention'!$C$3,"Y","N"))</f>
        <v>N</v>
      </c>
      <c r="C1002" s="82" t="s">
        <v>455</v>
      </c>
      <c r="D1002" s="82" t="s">
        <v>5394</v>
      </c>
      <c r="E1002" s="82" t="s">
        <v>79</v>
      </c>
      <c r="F1002" s="82" t="s">
        <v>5236</v>
      </c>
      <c r="G1002" s="82" t="s">
        <v>458</v>
      </c>
      <c r="H1002" s="83">
        <v>45180</v>
      </c>
      <c r="I1002" s="82" t="s">
        <v>5276</v>
      </c>
      <c r="J1002" s="82" t="s">
        <v>23</v>
      </c>
      <c r="K1002" s="82" t="s">
        <v>24</v>
      </c>
      <c r="L1002" s="82" t="s">
        <v>7143</v>
      </c>
      <c r="M1002" s="82" t="s">
        <v>6827</v>
      </c>
      <c r="N1002" s="82" t="s">
        <v>6701</v>
      </c>
      <c r="O1002" s="82" t="s">
        <v>7115</v>
      </c>
      <c r="P1002" s="82" t="s">
        <v>7121</v>
      </c>
      <c r="Q1002" s="82" t="s">
        <v>431</v>
      </c>
      <c r="R1002" s="82" t="s">
        <v>5440</v>
      </c>
      <c r="S1002" s="82" t="s">
        <v>27</v>
      </c>
      <c r="T1002" s="82" t="s">
        <v>27</v>
      </c>
      <c r="U1002" s="82" t="s">
        <v>27</v>
      </c>
      <c r="V1002" s="82" t="s">
        <v>27</v>
      </c>
      <c r="W1002" s="2" t="str">
        <f t="shared" si="64"/>
        <v>VNSGNYDemurrage</v>
      </c>
    </row>
    <row r="1003" spans="1:23" ht="15">
      <c r="A1003" s="2" t="str">
        <f>+IF(B1003="N","",IF(COUNTIF(B:B,B1003)&gt;1,COUNTIF(B$3:B1003,B1003),""))</f>
        <v/>
      </c>
      <c r="B1003" s="2" t="str">
        <f>+IF(F1003="Detention",IF(G1003&amp;E1003='Import Demurrage Detention'!$G$2&amp;'Import Demurrage Detention'!$C$3,"Y","N"),IF(G1003&amp;E1003='Import Demurrage Detention'!$H$2&amp;'Import Demurrage Detention'!$C$3,"Y","N"))</f>
        <v>N</v>
      </c>
      <c r="C1003" s="82" t="s">
        <v>455</v>
      </c>
      <c r="D1003" s="82" t="s">
        <v>5394</v>
      </c>
      <c r="E1003" s="82" t="s">
        <v>79</v>
      </c>
      <c r="F1003" s="82" t="s">
        <v>5236</v>
      </c>
      <c r="G1003" s="82" t="s">
        <v>458</v>
      </c>
      <c r="H1003" s="83">
        <v>45180</v>
      </c>
      <c r="I1003" s="82" t="s">
        <v>5276</v>
      </c>
      <c r="J1003" s="82" t="s">
        <v>23</v>
      </c>
      <c r="K1003" s="82" t="s">
        <v>5244</v>
      </c>
      <c r="L1003" s="82" t="s">
        <v>7143</v>
      </c>
      <c r="M1003" s="82" t="s">
        <v>6827</v>
      </c>
      <c r="N1003" s="82" t="s">
        <v>7121</v>
      </c>
      <c r="O1003" s="82" t="s">
        <v>7115</v>
      </c>
      <c r="P1003" s="82" t="s">
        <v>5393</v>
      </c>
      <c r="Q1003" s="82" t="s">
        <v>431</v>
      </c>
      <c r="R1003" s="82" t="s">
        <v>5442</v>
      </c>
      <c r="S1003" s="82" t="s">
        <v>27</v>
      </c>
      <c r="T1003" s="82" t="s">
        <v>27</v>
      </c>
      <c r="U1003" s="82" t="s">
        <v>27</v>
      </c>
      <c r="V1003" s="82" t="s">
        <v>27</v>
      </c>
      <c r="W1003" s="2" t="str">
        <f t="shared" si="64"/>
        <v>VNSGNYDemurrage</v>
      </c>
    </row>
    <row r="1004" spans="1:23" ht="15">
      <c r="A1004" s="2" t="str">
        <f>+IF(B1004="N","",IF(COUNTIF(B:B,B1004)&gt;1,COUNTIF(B$3:B1004,B1004),""))</f>
        <v/>
      </c>
      <c r="B1004" s="2" t="str">
        <f>+IF(F1004="Detention",IF(G1004&amp;E1004='Import Demurrage Detention'!$G$2&amp;'Import Demurrage Detention'!$C$3,"Y","N"),IF(G1004&amp;E1004='Import Demurrage Detention'!$H$2&amp;'Import Demurrage Detention'!$C$3,"Y","N"))</f>
        <v>N</v>
      </c>
      <c r="C1004" s="82" t="s">
        <v>455</v>
      </c>
      <c r="D1004" s="82" t="s">
        <v>5394</v>
      </c>
      <c r="E1004" s="82" t="s">
        <v>79</v>
      </c>
      <c r="F1004" s="82" t="s">
        <v>5236</v>
      </c>
      <c r="G1004" s="82" t="s">
        <v>456</v>
      </c>
      <c r="H1004" s="83">
        <v>45180</v>
      </c>
      <c r="I1004" s="82" t="s">
        <v>5276</v>
      </c>
      <c r="J1004" s="82" t="s">
        <v>23</v>
      </c>
      <c r="K1004" s="82" t="s">
        <v>24</v>
      </c>
      <c r="L1004" s="82" t="s">
        <v>7144</v>
      </c>
      <c r="M1004" s="82" t="s">
        <v>6827</v>
      </c>
      <c r="N1004" s="82" t="s">
        <v>6701</v>
      </c>
      <c r="O1004" s="82" t="s">
        <v>7115</v>
      </c>
      <c r="P1004" s="82" t="s">
        <v>7121</v>
      </c>
      <c r="Q1004" s="82" t="s">
        <v>431</v>
      </c>
      <c r="R1004" s="82" t="s">
        <v>5440</v>
      </c>
      <c r="S1004" s="82" t="s">
        <v>27</v>
      </c>
      <c r="T1004" s="82" t="s">
        <v>27</v>
      </c>
      <c r="U1004" s="82" t="s">
        <v>27</v>
      </c>
      <c r="V1004" s="82" t="s">
        <v>27</v>
      </c>
      <c r="W1004" s="2" t="str">
        <f t="shared" si="64"/>
        <v>VNDANYDemurrage</v>
      </c>
    </row>
    <row r="1005" spans="1:23" ht="15">
      <c r="A1005" s="2" t="str">
        <f>+IF(B1005="N","",IF(COUNTIF(B:B,B1005)&gt;1,COUNTIF(B$3:B1005,B1005),""))</f>
        <v/>
      </c>
      <c r="B1005" s="2" t="str">
        <f>+IF(F1005="Detention",IF(G1005&amp;E1005='Import Demurrage Detention'!$G$2&amp;'Import Demurrage Detention'!$C$3,"Y","N"),IF(G1005&amp;E1005='Import Demurrage Detention'!$H$2&amp;'Import Demurrage Detention'!$C$3,"Y","N"))</f>
        <v>N</v>
      </c>
      <c r="C1005" s="82" t="s">
        <v>455</v>
      </c>
      <c r="D1005" s="82" t="s">
        <v>5394</v>
      </c>
      <c r="E1005" s="82" t="s">
        <v>79</v>
      </c>
      <c r="F1005" s="82" t="s">
        <v>5236</v>
      </c>
      <c r="G1005" s="82" t="s">
        <v>456</v>
      </c>
      <c r="H1005" s="83">
        <v>45180</v>
      </c>
      <c r="I1005" s="82" t="s">
        <v>5276</v>
      </c>
      <c r="J1005" s="82" t="s">
        <v>23</v>
      </c>
      <c r="K1005" s="82" t="s">
        <v>5244</v>
      </c>
      <c r="L1005" s="82" t="s">
        <v>7144</v>
      </c>
      <c r="M1005" s="82" t="s">
        <v>6827</v>
      </c>
      <c r="N1005" s="82" t="s">
        <v>7121</v>
      </c>
      <c r="O1005" s="82" t="s">
        <v>7115</v>
      </c>
      <c r="P1005" s="82" t="s">
        <v>5393</v>
      </c>
      <c r="Q1005" s="82" t="s">
        <v>431</v>
      </c>
      <c r="R1005" s="82" t="s">
        <v>5442</v>
      </c>
      <c r="S1005" s="82" t="s">
        <v>27</v>
      </c>
      <c r="T1005" s="82" t="s">
        <v>27</v>
      </c>
      <c r="U1005" s="82" t="s">
        <v>27</v>
      </c>
      <c r="V1005" s="82" t="s">
        <v>27</v>
      </c>
      <c r="W1005" s="2" t="str">
        <f t="shared" si="64"/>
        <v>VNDANYDemurrage</v>
      </c>
    </row>
    <row r="1006" spans="1:23" ht="15">
      <c r="A1006" s="2" t="str">
        <f>+IF(B1006="N","",IF(COUNTIF(B:B,B1006)&gt;1,COUNTIF(B$3:B1006,B1006),""))</f>
        <v/>
      </c>
      <c r="B1006" s="2" t="str">
        <f>+IF(F1006="Detention",IF(G1006&amp;E1006='Import Demurrage Detention'!$G$2&amp;'Import Demurrage Detention'!$C$3,"Y","N"),IF(G1006&amp;E1006='Import Demurrage Detention'!$H$2&amp;'Import Demurrage Detention'!$C$3,"Y","N"))</f>
        <v>N</v>
      </c>
      <c r="C1006" s="82" t="s">
        <v>455</v>
      </c>
      <c r="D1006" s="82" t="s">
        <v>5394</v>
      </c>
      <c r="E1006" s="82" t="s">
        <v>79</v>
      </c>
      <c r="F1006" s="82" t="s">
        <v>5236</v>
      </c>
      <c r="G1006" s="82" t="s">
        <v>459</v>
      </c>
      <c r="H1006" s="83">
        <v>45180</v>
      </c>
      <c r="I1006" s="82" t="s">
        <v>5276</v>
      </c>
      <c r="J1006" s="82" t="s">
        <v>23</v>
      </c>
      <c r="K1006" s="82" t="s">
        <v>24</v>
      </c>
      <c r="L1006" s="82" t="s">
        <v>7144</v>
      </c>
      <c r="M1006" s="82" t="s">
        <v>6827</v>
      </c>
      <c r="N1006" s="82" t="s">
        <v>6701</v>
      </c>
      <c r="O1006" s="82" t="s">
        <v>7115</v>
      </c>
      <c r="P1006" s="82" t="s">
        <v>7121</v>
      </c>
      <c r="Q1006" s="82" t="s">
        <v>431</v>
      </c>
      <c r="R1006" s="82" t="s">
        <v>5440</v>
      </c>
      <c r="S1006" s="82" t="s">
        <v>27</v>
      </c>
      <c r="T1006" s="82" t="s">
        <v>27</v>
      </c>
      <c r="U1006" s="82" t="s">
        <v>27</v>
      </c>
      <c r="V1006" s="82" t="s">
        <v>27</v>
      </c>
      <c r="W1006" s="2" t="str">
        <f t="shared" si="64"/>
        <v>VNHANYDemurrage</v>
      </c>
    </row>
    <row r="1007" spans="1:23" ht="15">
      <c r="A1007" s="2" t="str">
        <f>+IF(B1007="N","",IF(COUNTIF(B:B,B1007)&gt;1,COUNTIF(B$3:B1007,B1007),""))</f>
        <v/>
      </c>
      <c r="B1007" s="2" t="str">
        <f>+IF(F1007="Detention",IF(G1007&amp;E1007='Import Demurrage Detention'!$G$2&amp;'Import Demurrage Detention'!$C$3,"Y","N"),IF(G1007&amp;E1007='Import Demurrage Detention'!$H$2&amp;'Import Demurrage Detention'!$C$3,"Y","N"))</f>
        <v>N</v>
      </c>
      <c r="C1007" s="82" t="s">
        <v>455</v>
      </c>
      <c r="D1007" s="82" t="s">
        <v>5394</v>
      </c>
      <c r="E1007" s="82" t="s">
        <v>79</v>
      </c>
      <c r="F1007" s="82" t="s">
        <v>5236</v>
      </c>
      <c r="G1007" s="82" t="s">
        <v>459</v>
      </c>
      <c r="H1007" s="83">
        <v>45180</v>
      </c>
      <c r="I1007" s="82" t="s">
        <v>5276</v>
      </c>
      <c r="J1007" s="82" t="s">
        <v>23</v>
      </c>
      <c r="K1007" s="82" t="s">
        <v>5244</v>
      </c>
      <c r="L1007" s="82" t="s">
        <v>7144</v>
      </c>
      <c r="M1007" s="82" t="s">
        <v>6827</v>
      </c>
      <c r="N1007" s="82" t="s">
        <v>7121</v>
      </c>
      <c r="O1007" s="82" t="s">
        <v>7115</v>
      </c>
      <c r="P1007" s="82" t="s">
        <v>5393</v>
      </c>
      <c r="Q1007" s="82" t="s">
        <v>431</v>
      </c>
      <c r="R1007" s="82" t="s">
        <v>5442</v>
      </c>
      <c r="S1007" s="82" t="s">
        <v>27</v>
      </c>
      <c r="T1007" s="82" t="s">
        <v>27</v>
      </c>
      <c r="U1007" s="82" t="s">
        <v>27</v>
      </c>
      <c r="V1007" s="82" t="s">
        <v>27</v>
      </c>
      <c r="W1007" s="2" t="str">
        <f t="shared" si="64"/>
        <v>VNHANYDemurrage</v>
      </c>
    </row>
    <row r="1008" spans="1:23" ht="15">
      <c r="A1008" s="2" t="str">
        <f>+IF(B1008="N","",IF(COUNTIF(B:B,B1008)&gt;1,COUNTIF(B$3:B1008,B1008),""))</f>
        <v/>
      </c>
      <c r="B1008" s="2" t="str">
        <f>+IF(F1008="Detention",IF(G1008&amp;E1008='Import Demurrage Detention'!$G$2&amp;'Import Demurrage Detention'!$C$3,"Y","N"),IF(G1008&amp;E1008='Import Demurrage Detention'!$H$2&amp;'Import Demurrage Detention'!$C$3,"Y","N"))</f>
        <v>N</v>
      </c>
      <c r="C1008" s="82" t="s">
        <v>455</v>
      </c>
      <c r="D1008" s="82" t="s">
        <v>5394</v>
      </c>
      <c r="E1008" s="82" t="s">
        <v>79</v>
      </c>
      <c r="F1008" s="82" t="s">
        <v>5236</v>
      </c>
      <c r="G1008" s="82" t="s">
        <v>457</v>
      </c>
      <c r="H1008" s="83">
        <v>45180</v>
      </c>
      <c r="I1008" s="82" t="s">
        <v>5276</v>
      </c>
      <c r="J1008" s="82" t="s">
        <v>23</v>
      </c>
      <c r="K1008" s="82" t="s">
        <v>24</v>
      </c>
      <c r="L1008" s="82" t="s">
        <v>7144</v>
      </c>
      <c r="M1008" s="82" t="s">
        <v>6827</v>
      </c>
      <c r="N1008" s="82" t="s">
        <v>6701</v>
      </c>
      <c r="O1008" s="82" t="s">
        <v>7115</v>
      </c>
      <c r="P1008" s="82" t="s">
        <v>7121</v>
      </c>
      <c r="Q1008" s="82" t="s">
        <v>431</v>
      </c>
      <c r="R1008" s="82" t="s">
        <v>5440</v>
      </c>
      <c r="S1008" s="82" t="s">
        <v>27</v>
      </c>
      <c r="T1008" s="82" t="s">
        <v>27</v>
      </c>
      <c r="U1008" s="82" t="s">
        <v>27</v>
      </c>
      <c r="V1008" s="82" t="s">
        <v>27</v>
      </c>
      <c r="W1008" s="2" t="str">
        <f t="shared" si="64"/>
        <v>VNHPHYDemurrage</v>
      </c>
    </row>
    <row r="1009" spans="1:23" ht="15">
      <c r="A1009" s="2" t="str">
        <f>+IF(B1009="N","",IF(COUNTIF(B:B,B1009)&gt;1,COUNTIF(B$3:B1009,B1009),""))</f>
        <v/>
      </c>
      <c r="B1009" s="2" t="str">
        <f>+IF(F1009="Detention",IF(G1009&amp;E1009='Import Demurrage Detention'!$G$2&amp;'Import Demurrage Detention'!$C$3,"Y","N"),IF(G1009&amp;E1009='Import Demurrage Detention'!$H$2&amp;'Import Demurrage Detention'!$C$3,"Y","N"))</f>
        <v>N</v>
      </c>
      <c r="C1009" s="82" t="s">
        <v>455</v>
      </c>
      <c r="D1009" s="82" t="s">
        <v>5394</v>
      </c>
      <c r="E1009" s="82" t="s">
        <v>79</v>
      </c>
      <c r="F1009" s="82" t="s">
        <v>5236</v>
      </c>
      <c r="G1009" s="82" t="s">
        <v>457</v>
      </c>
      <c r="H1009" s="83">
        <v>45180</v>
      </c>
      <c r="I1009" s="82" t="s">
        <v>5276</v>
      </c>
      <c r="J1009" s="82" t="s">
        <v>23</v>
      </c>
      <c r="K1009" s="82" t="s">
        <v>5244</v>
      </c>
      <c r="L1009" s="82" t="s">
        <v>7144</v>
      </c>
      <c r="M1009" s="82" t="s">
        <v>6827</v>
      </c>
      <c r="N1009" s="82" t="s">
        <v>7121</v>
      </c>
      <c r="O1009" s="82" t="s">
        <v>7115</v>
      </c>
      <c r="P1009" s="82" t="s">
        <v>5393</v>
      </c>
      <c r="Q1009" s="82" t="s">
        <v>431</v>
      </c>
      <c r="R1009" s="82" t="s">
        <v>5442</v>
      </c>
      <c r="S1009" s="82" t="s">
        <v>27</v>
      </c>
      <c r="T1009" s="82" t="s">
        <v>27</v>
      </c>
      <c r="U1009" s="82" t="s">
        <v>27</v>
      </c>
      <c r="V1009" s="82" t="s">
        <v>27</v>
      </c>
      <c r="W1009" s="2" t="str">
        <f t="shared" si="64"/>
        <v>VNHPHYDemurrage</v>
      </c>
    </row>
    <row r="1010" spans="1:23" ht="15">
      <c r="A1010" s="2" t="str">
        <f>+IF(B1010="N","",IF(COUNTIF(B:B,B1010)&gt;1,COUNTIF(B$3:B1010,B1010),""))</f>
        <v/>
      </c>
      <c r="B1010" s="2" t="str">
        <f>+IF(F1010="Detention",IF(G1010&amp;E1010='Import Demurrage Detention'!$G$2&amp;'Import Demurrage Detention'!$C$3,"Y","N"),IF(G1010&amp;E1010='Import Demurrage Detention'!$H$2&amp;'Import Demurrage Detention'!$C$3,"Y","N"))</f>
        <v>N</v>
      </c>
      <c r="C1010" s="82" t="s">
        <v>455</v>
      </c>
      <c r="D1010" s="82" t="s">
        <v>5394</v>
      </c>
      <c r="E1010" s="82" t="s">
        <v>79</v>
      </c>
      <c r="F1010" s="82" t="s">
        <v>5236</v>
      </c>
      <c r="G1010" s="82" t="s">
        <v>4735</v>
      </c>
      <c r="H1010" s="83">
        <v>45180</v>
      </c>
      <c r="I1010" s="82" t="s">
        <v>5276</v>
      </c>
      <c r="J1010" s="82" t="s">
        <v>23</v>
      </c>
      <c r="K1010" s="82" t="s">
        <v>24</v>
      </c>
      <c r="L1010" s="82" t="s">
        <v>7144</v>
      </c>
      <c r="M1010" s="82" t="s">
        <v>6827</v>
      </c>
      <c r="N1010" s="82" t="s">
        <v>6701</v>
      </c>
      <c r="O1010" s="82" t="s">
        <v>7115</v>
      </c>
      <c r="P1010" s="82" t="s">
        <v>7121</v>
      </c>
      <c r="Q1010" s="82" t="s">
        <v>431</v>
      </c>
      <c r="R1010" s="82" t="s">
        <v>5440</v>
      </c>
      <c r="S1010" s="82" t="s">
        <v>27</v>
      </c>
      <c r="T1010" s="82" t="s">
        <v>27</v>
      </c>
      <c r="U1010" s="82" t="s">
        <v>27</v>
      </c>
      <c r="V1010" s="82" t="s">
        <v>27</v>
      </c>
      <c r="W1010" s="2" t="str">
        <f t="shared" si="64"/>
        <v>VNQNNYDemurrage</v>
      </c>
    </row>
    <row r="1011" spans="1:23" ht="15">
      <c r="A1011" s="2" t="str">
        <f>+IF(B1011="N","",IF(COUNTIF(B:B,B1011)&gt;1,COUNTIF(B$3:B1011,B1011),""))</f>
        <v/>
      </c>
      <c r="B1011" s="2" t="str">
        <f>+IF(F1011="Detention",IF(G1011&amp;E1011='Import Demurrage Detention'!$G$2&amp;'Import Demurrage Detention'!$C$3,"Y","N"),IF(G1011&amp;E1011='Import Demurrage Detention'!$H$2&amp;'Import Demurrage Detention'!$C$3,"Y","N"))</f>
        <v>N</v>
      </c>
      <c r="C1011" s="82" t="s">
        <v>455</v>
      </c>
      <c r="D1011" s="82" t="s">
        <v>5394</v>
      </c>
      <c r="E1011" s="82" t="s">
        <v>79</v>
      </c>
      <c r="F1011" s="82" t="s">
        <v>5236</v>
      </c>
      <c r="G1011" s="82" t="s">
        <v>4735</v>
      </c>
      <c r="H1011" s="83">
        <v>45180</v>
      </c>
      <c r="I1011" s="82" t="s">
        <v>5276</v>
      </c>
      <c r="J1011" s="82" t="s">
        <v>23</v>
      </c>
      <c r="K1011" s="82" t="s">
        <v>5244</v>
      </c>
      <c r="L1011" s="82" t="s">
        <v>7144</v>
      </c>
      <c r="M1011" s="82" t="s">
        <v>6827</v>
      </c>
      <c r="N1011" s="82" t="s">
        <v>7121</v>
      </c>
      <c r="O1011" s="82" t="s">
        <v>7115</v>
      </c>
      <c r="P1011" s="82" t="s">
        <v>5393</v>
      </c>
      <c r="Q1011" s="82" t="s">
        <v>431</v>
      </c>
      <c r="R1011" s="82" t="s">
        <v>5442</v>
      </c>
      <c r="S1011" s="82" t="s">
        <v>27</v>
      </c>
      <c r="T1011" s="82" t="s">
        <v>27</v>
      </c>
      <c r="U1011" s="82" t="s">
        <v>27</v>
      </c>
      <c r="V1011" s="82" t="s">
        <v>27</v>
      </c>
      <c r="W1011" s="2" t="str">
        <f t="shared" si="64"/>
        <v>VNQNNYDemurrage</v>
      </c>
    </row>
    <row r="1012" spans="1:23" ht="15">
      <c r="A1012" s="2" t="str">
        <f>+IF(B1012="N","",IF(COUNTIF(B:B,B1012)&gt;1,COUNTIF(B$3:B1012,B1012),""))</f>
        <v/>
      </c>
      <c r="B1012" s="2" t="str">
        <f>+IF(F1012="Detention",IF(G1012&amp;E1012='Import Demurrage Detention'!$G$2&amp;'Import Demurrage Detention'!$C$3,"Y","N"),IF(G1012&amp;E1012='Import Demurrage Detention'!$H$2&amp;'Import Demurrage Detention'!$C$3,"Y","N"))</f>
        <v>N</v>
      </c>
      <c r="C1012" s="82" t="s">
        <v>455</v>
      </c>
      <c r="D1012" s="82" t="s">
        <v>5394</v>
      </c>
      <c r="E1012" s="82" t="s">
        <v>79</v>
      </c>
      <c r="F1012" s="82" t="s">
        <v>5236</v>
      </c>
      <c r="G1012" s="82" t="s">
        <v>458</v>
      </c>
      <c r="H1012" s="83">
        <v>45180</v>
      </c>
      <c r="I1012" s="82" t="s">
        <v>5276</v>
      </c>
      <c r="J1012" s="82" t="s">
        <v>23</v>
      </c>
      <c r="K1012" s="82" t="s">
        <v>24</v>
      </c>
      <c r="L1012" s="82" t="s">
        <v>7144</v>
      </c>
      <c r="M1012" s="82" t="s">
        <v>6827</v>
      </c>
      <c r="N1012" s="82" t="s">
        <v>6701</v>
      </c>
      <c r="O1012" s="82" t="s">
        <v>7115</v>
      </c>
      <c r="P1012" s="82" t="s">
        <v>7121</v>
      </c>
      <c r="Q1012" s="82" t="s">
        <v>431</v>
      </c>
      <c r="R1012" s="82" t="s">
        <v>5440</v>
      </c>
      <c r="S1012" s="82" t="s">
        <v>27</v>
      </c>
      <c r="T1012" s="82" t="s">
        <v>27</v>
      </c>
      <c r="U1012" s="82" t="s">
        <v>27</v>
      </c>
      <c r="V1012" s="82" t="s">
        <v>27</v>
      </c>
      <c r="W1012" s="2" t="str">
        <f t="shared" si="64"/>
        <v>VNSGNYDemurrage</v>
      </c>
    </row>
    <row r="1013" spans="1:23" ht="15">
      <c r="A1013" s="2" t="str">
        <f>+IF(B1013="N","",IF(COUNTIF(B:B,B1013)&gt;1,COUNTIF(B$3:B1013,B1013),""))</f>
        <v/>
      </c>
      <c r="B1013" s="2" t="str">
        <f>+IF(F1013="Detention",IF(G1013&amp;E1013='Import Demurrage Detention'!$G$2&amp;'Import Demurrage Detention'!$C$3,"Y","N"),IF(G1013&amp;E1013='Import Demurrage Detention'!$H$2&amp;'Import Demurrage Detention'!$C$3,"Y","N"))</f>
        <v>N</v>
      </c>
      <c r="C1013" s="82" t="s">
        <v>455</v>
      </c>
      <c r="D1013" s="82" t="s">
        <v>5394</v>
      </c>
      <c r="E1013" s="82" t="s">
        <v>79</v>
      </c>
      <c r="F1013" s="82" t="s">
        <v>5236</v>
      </c>
      <c r="G1013" s="82" t="s">
        <v>458</v>
      </c>
      <c r="H1013" s="83">
        <v>45180</v>
      </c>
      <c r="I1013" s="82" t="s">
        <v>5276</v>
      </c>
      <c r="J1013" s="82" t="s">
        <v>23</v>
      </c>
      <c r="K1013" s="82" t="s">
        <v>5244</v>
      </c>
      <c r="L1013" s="82" t="s">
        <v>7144</v>
      </c>
      <c r="M1013" s="82" t="s">
        <v>6827</v>
      </c>
      <c r="N1013" s="82" t="s">
        <v>7121</v>
      </c>
      <c r="O1013" s="82" t="s">
        <v>7115</v>
      </c>
      <c r="P1013" s="82" t="s">
        <v>5393</v>
      </c>
      <c r="Q1013" s="82" t="s">
        <v>431</v>
      </c>
      <c r="R1013" s="82" t="s">
        <v>5442</v>
      </c>
      <c r="S1013" s="82" t="s">
        <v>27</v>
      </c>
      <c r="T1013" s="82" t="s">
        <v>27</v>
      </c>
      <c r="U1013" s="82" t="s">
        <v>27</v>
      </c>
      <c r="V1013" s="82" t="s">
        <v>27</v>
      </c>
      <c r="W1013" s="2" t="str">
        <f t="shared" si="64"/>
        <v>VNSGNYDemurrage</v>
      </c>
    </row>
    <row r="1014" spans="1:23" ht="15">
      <c r="A1014" s="2" t="str">
        <f>+IF(B1014="N","",IF(COUNTIF(B:B,B1014)&gt;1,COUNTIF(B$3:B1014,B1014),""))</f>
        <v/>
      </c>
      <c r="B1014" s="2" t="str">
        <f>+IF(F1014="Detention",IF(G1014&amp;E1014='Import Demurrage Detention'!$G$2&amp;'Import Demurrage Detention'!$C$3,"Y","N"),IF(G1014&amp;E1014='Import Demurrage Detention'!$H$2&amp;'Import Demurrage Detention'!$C$3,"Y","N"))</f>
        <v>N</v>
      </c>
      <c r="C1014" s="82" t="s">
        <v>455</v>
      </c>
      <c r="D1014" s="82" t="s">
        <v>5394</v>
      </c>
      <c r="E1014" s="82" t="s">
        <v>79</v>
      </c>
      <c r="F1014" s="82" t="s">
        <v>5236</v>
      </c>
      <c r="G1014" s="82" t="s">
        <v>456</v>
      </c>
      <c r="H1014" s="83">
        <v>45180</v>
      </c>
      <c r="I1014" s="82" t="s">
        <v>5276</v>
      </c>
      <c r="J1014" s="82" t="s">
        <v>23</v>
      </c>
      <c r="K1014" s="82" t="s">
        <v>24</v>
      </c>
      <c r="L1014" s="82" t="s">
        <v>6992</v>
      </c>
      <c r="M1014" s="82" t="s">
        <v>6827</v>
      </c>
      <c r="N1014" s="82" t="s">
        <v>6701</v>
      </c>
      <c r="O1014" s="82" t="s">
        <v>7115</v>
      </c>
      <c r="P1014" s="82" t="s">
        <v>7121</v>
      </c>
      <c r="Q1014" s="82" t="s">
        <v>431</v>
      </c>
      <c r="R1014" s="82" t="s">
        <v>5440</v>
      </c>
      <c r="S1014" s="82" t="s">
        <v>27</v>
      </c>
      <c r="T1014" s="82" t="s">
        <v>27</v>
      </c>
      <c r="U1014" s="82" t="s">
        <v>27</v>
      </c>
      <c r="V1014" s="82" t="s">
        <v>27</v>
      </c>
      <c r="W1014" s="2" t="str">
        <f t="shared" si="64"/>
        <v>VNDANYDemurrage</v>
      </c>
    </row>
    <row r="1015" spans="1:23" ht="15">
      <c r="A1015" s="2" t="str">
        <f>+IF(B1015="N","",IF(COUNTIF(B:B,B1015)&gt;1,COUNTIF(B$3:B1015,B1015),""))</f>
        <v/>
      </c>
      <c r="B1015" s="2" t="str">
        <f>+IF(F1015="Detention",IF(G1015&amp;E1015='Import Demurrage Detention'!$G$2&amp;'Import Demurrage Detention'!$C$3,"Y","N"),IF(G1015&amp;E1015='Import Demurrage Detention'!$H$2&amp;'Import Demurrage Detention'!$C$3,"Y","N"))</f>
        <v>N</v>
      </c>
      <c r="C1015" s="82" t="s">
        <v>455</v>
      </c>
      <c r="D1015" s="82" t="s">
        <v>5394</v>
      </c>
      <c r="E1015" s="82" t="s">
        <v>79</v>
      </c>
      <c r="F1015" s="82" t="s">
        <v>5236</v>
      </c>
      <c r="G1015" s="82" t="s">
        <v>456</v>
      </c>
      <c r="H1015" s="83">
        <v>45180</v>
      </c>
      <c r="I1015" s="82" t="s">
        <v>5276</v>
      </c>
      <c r="J1015" s="82" t="s">
        <v>23</v>
      </c>
      <c r="K1015" s="82" t="s">
        <v>5244</v>
      </c>
      <c r="L1015" s="82" t="s">
        <v>6992</v>
      </c>
      <c r="M1015" s="82" t="s">
        <v>6827</v>
      </c>
      <c r="N1015" s="82" t="s">
        <v>7121</v>
      </c>
      <c r="O1015" s="82" t="s">
        <v>7115</v>
      </c>
      <c r="P1015" s="82" t="s">
        <v>5393</v>
      </c>
      <c r="Q1015" s="82" t="s">
        <v>431</v>
      </c>
      <c r="R1015" s="82" t="s">
        <v>5442</v>
      </c>
      <c r="S1015" s="82" t="s">
        <v>27</v>
      </c>
      <c r="T1015" s="82" t="s">
        <v>27</v>
      </c>
      <c r="U1015" s="82" t="s">
        <v>27</v>
      </c>
      <c r="V1015" s="82" t="s">
        <v>27</v>
      </c>
      <c r="W1015" s="2" t="str">
        <f t="shared" si="64"/>
        <v>VNDANYDemurrage</v>
      </c>
    </row>
    <row r="1016" spans="1:23" ht="15">
      <c r="A1016" s="2" t="str">
        <f>+IF(B1016="N","",IF(COUNTIF(B:B,B1016)&gt;1,COUNTIF(B$3:B1016,B1016),""))</f>
        <v/>
      </c>
      <c r="B1016" s="2" t="str">
        <f>+IF(F1016="Detention",IF(G1016&amp;E1016='Import Demurrage Detention'!$G$2&amp;'Import Demurrage Detention'!$C$3,"Y","N"),IF(G1016&amp;E1016='Import Demurrage Detention'!$H$2&amp;'Import Demurrage Detention'!$C$3,"Y","N"))</f>
        <v>N</v>
      </c>
      <c r="C1016" s="82" t="s">
        <v>455</v>
      </c>
      <c r="D1016" s="82" t="s">
        <v>5394</v>
      </c>
      <c r="E1016" s="82" t="s">
        <v>79</v>
      </c>
      <c r="F1016" s="82" t="s">
        <v>5236</v>
      </c>
      <c r="G1016" s="82" t="s">
        <v>459</v>
      </c>
      <c r="H1016" s="83">
        <v>45180</v>
      </c>
      <c r="I1016" s="82" t="s">
        <v>5276</v>
      </c>
      <c r="J1016" s="82" t="s">
        <v>23</v>
      </c>
      <c r="K1016" s="82" t="s">
        <v>24</v>
      </c>
      <c r="L1016" s="82" t="s">
        <v>6992</v>
      </c>
      <c r="M1016" s="82" t="s">
        <v>6827</v>
      </c>
      <c r="N1016" s="82" t="s">
        <v>6701</v>
      </c>
      <c r="O1016" s="82" t="s">
        <v>7115</v>
      </c>
      <c r="P1016" s="82" t="s">
        <v>7121</v>
      </c>
      <c r="Q1016" s="82" t="s">
        <v>431</v>
      </c>
      <c r="R1016" s="82" t="s">
        <v>5440</v>
      </c>
      <c r="S1016" s="82" t="s">
        <v>27</v>
      </c>
      <c r="T1016" s="82" t="s">
        <v>27</v>
      </c>
      <c r="U1016" s="82" t="s">
        <v>27</v>
      </c>
      <c r="V1016" s="82" t="s">
        <v>27</v>
      </c>
      <c r="W1016" s="2" t="str">
        <f t="shared" si="64"/>
        <v>VNHANYDemurrage</v>
      </c>
    </row>
    <row r="1017" spans="1:23" ht="15">
      <c r="A1017" s="2" t="str">
        <f>+IF(B1017="N","",IF(COUNTIF(B:B,B1017)&gt;1,COUNTIF(B$3:B1017,B1017),""))</f>
        <v/>
      </c>
      <c r="B1017" s="2" t="str">
        <f>+IF(F1017="Detention",IF(G1017&amp;E1017='Import Demurrage Detention'!$G$2&amp;'Import Demurrage Detention'!$C$3,"Y","N"),IF(G1017&amp;E1017='Import Demurrage Detention'!$H$2&amp;'Import Demurrage Detention'!$C$3,"Y","N"))</f>
        <v>N</v>
      </c>
      <c r="C1017" s="82" t="s">
        <v>455</v>
      </c>
      <c r="D1017" s="82" t="s">
        <v>5394</v>
      </c>
      <c r="E1017" s="82" t="s">
        <v>79</v>
      </c>
      <c r="F1017" s="82" t="s">
        <v>5236</v>
      </c>
      <c r="G1017" s="82" t="s">
        <v>459</v>
      </c>
      <c r="H1017" s="83">
        <v>45180</v>
      </c>
      <c r="I1017" s="82" t="s">
        <v>5276</v>
      </c>
      <c r="J1017" s="82" t="s">
        <v>23</v>
      </c>
      <c r="K1017" s="82" t="s">
        <v>5244</v>
      </c>
      <c r="L1017" s="82" t="s">
        <v>6992</v>
      </c>
      <c r="M1017" s="82" t="s">
        <v>6827</v>
      </c>
      <c r="N1017" s="82" t="s">
        <v>7121</v>
      </c>
      <c r="O1017" s="82" t="s">
        <v>7115</v>
      </c>
      <c r="P1017" s="82" t="s">
        <v>5393</v>
      </c>
      <c r="Q1017" s="82" t="s">
        <v>431</v>
      </c>
      <c r="R1017" s="82" t="s">
        <v>5442</v>
      </c>
      <c r="S1017" s="82" t="s">
        <v>27</v>
      </c>
      <c r="T1017" s="82" t="s">
        <v>27</v>
      </c>
      <c r="U1017" s="82" t="s">
        <v>27</v>
      </c>
      <c r="V1017" s="82" t="s">
        <v>27</v>
      </c>
      <c r="W1017" s="2" t="str">
        <f t="shared" si="64"/>
        <v>VNHANYDemurrage</v>
      </c>
    </row>
    <row r="1018" spans="1:23" ht="15">
      <c r="A1018" s="2" t="str">
        <f>+IF(B1018="N","",IF(COUNTIF(B:B,B1018)&gt;1,COUNTIF(B$3:B1018,B1018),""))</f>
        <v/>
      </c>
      <c r="B1018" s="2" t="str">
        <f>+IF(F1018="Detention",IF(G1018&amp;E1018='Import Demurrage Detention'!$G$2&amp;'Import Demurrage Detention'!$C$3,"Y","N"),IF(G1018&amp;E1018='Import Demurrage Detention'!$H$2&amp;'Import Demurrage Detention'!$C$3,"Y","N"))</f>
        <v>N</v>
      </c>
      <c r="C1018" s="82" t="s">
        <v>455</v>
      </c>
      <c r="D1018" s="82" t="s">
        <v>5394</v>
      </c>
      <c r="E1018" s="82" t="s">
        <v>79</v>
      </c>
      <c r="F1018" s="82" t="s">
        <v>5236</v>
      </c>
      <c r="G1018" s="82" t="s">
        <v>457</v>
      </c>
      <c r="H1018" s="83">
        <v>45180</v>
      </c>
      <c r="I1018" s="82" t="s">
        <v>5276</v>
      </c>
      <c r="J1018" s="82" t="s">
        <v>23</v>
      </c>
      <c r="K1018" s="82" t="s">
        <v>24</v>
      </c>
      <c r="L1018" s="82" t="s">
        <v>6992</v>
      </c>
      <c r="M1018" s="82" t="s">
        <v>6827</v>
      </c>
      <c r="N1018" s="82" t="s">
        <v>6701</v>
      </c>
      <c r="O1018" s="82" t="s">
        <v>7115</v>
      </c>
      <c r="P1018" s="82" t="s">
        <v>7121</v>
      </c>
      <c r="Q1018" s="82" t="s">
        <v>431</v>
      </c>
      <c r="R1018" s="82" t="s">
        <v>5440</v>
      </c>
      <c r="S1018" s="82" t="s">
        <v>27</v>
      </c>
      <c r="T1018" s="82" t="s">
        <v>27</v>
      </c>
      <c r="U1018" s="82" t="s">
        <v>27</v>
      </c>
      <c r="V1018" s="82" t="s">
        <v>27</v>
      </c>
      <c r="W1018" s="2" t="str">
        <f t="shared" ref="W1018:W1081" si="65">+G1018&amp;E1018&amp;F1018</f>
        <v>VNHPHYDemurrage</v>
      </c>
    </row>
    <row r="1019" spans="1:23" ht="15">
      <c r="A1019" s="2" t="str">
        <f>+IF(B1019="N","",IF(COUNTIF(B:B,B1019)&gt;1,COUNTIF(B$3:B1019,B1019),""))</f>
        <v/>
      </c>
      <c r="B1019" s="2" t="str">
        <f>+IF(F1019="Detention",IF(G1019&amp;E1019='Import Demurrage Detention'!$G$2&amp;'Import Demurrage Detention'!$C$3,"Y","N"),IF(G1019&amp;E1019='Import Demurrage Detention'!$H$2&amp;'Import Demurrage Detention'!$C$3,"Y","N"))</f>
        <v>N</v>
      </c>
      <c r="C1019" s="82" t="s">
        <v>455</v>
      </c>
      <c r="D1019" s="82" t="s">
        <v>5394</v>
      </c>
      <c r="E1019" s="82" t="s">
        <v>79</v>
      </c>
      <c r="F1019" s="82" t="s">
        <v>5236</v>
      </c>
      <c r="G1019" s="82" t="s">
        <v>457</v>
      </c>
      <c r="H1019" s="83">
        <v>45180</v>
      </c>
      <c r="I1019" s="82" t="s">
        <v>5276</v>
      </c>
      <c r="J1019" s="82" t="s">
        <v>23</v>
      </c>
      <c r="K1019" s="82" t="s">
        <v>5244</v>
      </c>
      <c r="L1019" s="82" t="s">
        <v>6992</v>
      </c>
      <c r="M1019" s="82" t="s">
        <v>6827</v>
      </c>
      <c r="N1019" s="82" t="s">
        <v>7121</v>
      </c>
      <c r="O1019" s="82" t="s">
        <v>7115</v>
      </c>
      <c r="P1019" s="82" t="s">
        <v>5393</v>
      </c>
      <c r="Q1019" s="82" t="s">
        <v>431</v>
      </c>
      <c r="R1019" s="82" t="s">
        <v>5442</v>
      </c>
      <c r="S1019" s="82" t="s">
        <v>27</v>
      </c>
      <c r="T1019" s="82" t="s">
        <v>27</v>
      </c>
      <c r="U1019" s="82" t="s">
        <v>27</v>
      </c>
      <c r="V1019" s="82" t="s">
        <v>27</v>
      </c>
      <c r="W1019" s="2" t="str">
        <f t="shared" si="65"/>
        <v>VNHPHYDemurrage</v>
      </c>
    </row>
    <row r="1020" spans="1:23" ht="15">
      <c r="A1020" s="2" t="str">
        <f>+IF(B1020="N","",IF(COUNTIF(B:B,B1020)&gt;1,COUNTIF(B$3:B1020,B1020),""))</f>
        <v/>
      </c>
      <c r="B1020" s="2" t="str">
        <f>+IF(F1020="Detention",IF(G1020&amp;E1020='Import Demurrage Detention'!$G$2&amp;'Import Demurrage Detention'!$C$3,"Y","N"),IF(G1020&amp;E1020='Import Demurrage Detention'!$H$2&amp;'Import Demurrage Detention'!$C$3,"Y","N"))</f>
        <v>N</v>
      </c>
      <c r="C1020" s="82" t="s">
        <v>455</v>
      </c>
      <c r="D1020" s="82" t="s">
        <v>5394</v>
      </c>
      <c r="E1020" s="82" t="s">
        <v>79</v>
      </c>
      <c r="F1020" s="82" t="s">
        <v>5236</v>
      </c>
      <c r="G1020" s="82" t="s">
        <v>4735</v>
      </c>
      <c r="H1020" s="83">
        <v>45180</v>
      </c>
      <c r="I1020" s="82" t="s">
        <v>5276</v>
      </c>
      <c r="J1020" s="82" t="s">
        <v>23</v>
      </c>
      <c r="K1020" s="82" t="s">
        <v>24</v>
      </c>
      <c r="L1020" s="82" t="s">
        <v>6992</v>
      </c>
      <c r="M1020" s="82" t="s">
        <v>6827</v>
      </c>
      <c r="N1020" s="82" t="s">
        <v>6701</v>
      </c>
      <c r="O1020" s="82" t="s">
        <v>7115</v>
      </c>
      <c r="P1020" s="82" t="s">
        <v>7121</v>
      </c>
      <c r="Q1020" s="82" t="s">
        <v>431</v>
      </c>
      <c r="R1020" s="82" t="s">
        <v>5440</v>
      </c>
      <c r="S1020" s="82" t="s">
        <v>27</v>
      </c>
      <c r="T1020" s="82" t="s">
        <v>27</v>
      </c>
      <c r="U1020" s="82" t="s">
        <v>27</v>
      </c>
      <c r="V1020" s="82" t="s">
        <v>27</v>
      </c>
      <c r="W1020" s="2" t="str">
        <f t="shared" si="65"/>
        <v>VNQNNYDemurrage</v>
      </c>
    </row>
    <row r="1021" spans="1:23" ht="15">
      <c r="A1021" s="2" t="str">
        <f>+IF(B1021="N","",IF(COUNTIF(B:B,B1021)&gt;1,COUNTIF(B$3:B1021,B1021),""))</f>
        <v/>
      </c>
      <c r="B1021" s="2" t="str">
        <f>+IF(F1021="Detention",IF(G1021&amp;E1021='Import Demurrage Detention'!$G$2&amp;'Import Demurrage Detention'!$C$3,"Y","N"),IF(G1021&amp;E1021='Import Demurrage Detention'!$H$2&amp;'Import Demurrage Detention'!$C$3,"Y","N"))</f>
        <v>N</v>
      </c>
      <c r="C1021" s="82" t="s">
        <v>455</v>
      </c>
      <c r="D1021" s="82" t="s">
        <v>5394</v>
      </c>
      <c r="E1021" s="82" t="s">
        <v>79</v>
      </c>
      <c r="F1021" s="82" t="s">
        <v>5236</v>
      </c>
      <c r="G1021" s="82" t="s">
        <v>4735</v>
      </c>
      <c r="H1021" s="83">
        <v>45180</v>
      </c>
      <c r="I1021" s="82" t="s">
        <v>5276</v>
      </c>
      <c r="J1021" s="82" t="s">
        <v>23</v>
      </c>
      <c r="K1021" s="82" t="s">
        <v>5244</v>
      </c>
      <c r="L1021" s="82" t="s">
        <v>6992</v>
      </c>
      <c r="M1021" s="82" t="s">
        <v>6827</v>
      </c>
      <c r="N1021" s="82" t="s">
        <v>7121</v>
      </c>
      <c r="O1021" s="82" t="s">
        <v>7115</v>
      </c>
      <c r="P1021" s="82" t="s">
        <v>5393</v>
      </c>
      <c r="Q1021" s="82" t="s">
        <v>431</v>
      </c>
      <c r="R1021" s="82" t="s">
        <v>5442</v>
      </c>
      <c r="S1021" s="82" t="s">
        <v>27</v>
      </c>
      <c r="T1021" s="82" t="s">
        <v>27</v>
      </c>
      <c r="U1021" s="82" t="s">
        <v>27</v>
      </c>
      <c r="V1021" s="82" t="s">
        <v>27</v>
      </c>
      <c r="W1021" s="2" t="str">
        <f t="shared" si="65"/>
        <v>VNQNNYDemurrage</v>
      </c>
    </row>
    <row r="1022" spans="1:23" ht="15">
      <c r="A1022" s="2" t="str">
        <f>+IF(B1022="N","",IF(COUNTIF(B:B,B1022)&gt;1,COUNTIF(B$3:B1022,B1022),""))</f>
        <v/>
      </c>
      <c r="B1022" s="2" t="str">
        <f>+IF(F1022="Detention",IF(G1022&amp;E1022='Import Demurrage Detention'!$G$2&amp;'Import Demurrage Detention'!$C$3,"Y","N"),IF(G1022&amp;E1022='Import Demurrage Detention'!$H$2&amp;'Import Demurrage Detention'!$C$3,"Y","N"))</f>
        <v>N</v>
      </c>
      <c r="C1022" s="82" t="s">
        <v>455</v>
      </c>
      <c r="D1022" s="82" t="s">
        <v>5394</v>
      </c>
      <c r="E1022" s="82" t="s">
        <v>79</v>
      </c>
      <c r="F1022" s="82" t="s">
        <v>5236</v>
      </c>
      <c r="G1022" s="82" t="s">
        <v>458</v>
      </c>
      <c r="H1022" s="83">
        <v>45180</v>
      </c>
      <c r="I1022" s="82" t="s">
        <v>5276</v>
      </c>
      <c r="J1022" s="82" t="s">
        <v>23</v>
      </c>
      <c r="K1022" s="82" t="s">
        <v>24</v>
      </c>
      <c r="L1022" s="82" t="s">
        <v>6992</v>
      </c>
      <c r="M1022" s="82" t="s">
        <v>6827</v>
      </c>
      <c r="N1022" s="82" t="s">
        <v>6701</v>
      </c>
      <c r="O1022" s="82" t="s">
        <v>7115</v>
      </c>
      <c r="P1022" s="82" t="s">
        <v>7121</v>
      </c>
      <c r="Q1022" s="82" t="s">
        <v>431</v>
      </c>
      <c r="R1022" s="82" t="s">
        <v>5440</v>
      </c>
      <c r="S1022" s="82" t="s">
        <v>27</v>
      </c>
      <c r="T1022" s="82" t="s">
        <v>27</v>
      </c>
      <c r="U1022" s="82" t="s">
        <v>27</v>
      </c>
      <c r="V1022" s="82" t="s">
        <v>27</v>
      </c>
      <c r="W1022" s="2" t="str">
        <f t="shared" si="65"/>
        <v>VNSGNYDemurrage</v>
      </c>
    </row>
    <row r="1023" spans="1:23" ht="15">
      <c r="A1023" s="2" t="str">
        <f>+IF(B1023="N","",IF(COUNTIF(B:B,B1023)&gt;1,COUNTIF(B$3:B1023,B1023),""))</f>
        <v/>
      </c>
      <c r="B1023" s="2" t="str">
        <f>+IF(F1023="Detention",IF(G1023&amp;E1023='Import Demurrage Detention'!$G$2&amp;'Import Demurrage Detention'!$C$3,"Y","N"),IF(G1023&amp;E1023='Import Demurrage Detention'!$H$2&amp;'Import Demurrage Detention'!$C$3,"Y","N"))</f>
        <v>N</v>
      </c>
      <c r="C1023" s="82" t="s">
        <v>455</v>
      </c>
      <c r="D1023" s="82" t="s">
        <v>5394</v>
      </c>
      <c r="E1023" s="82" t="s">
        <v>79</v>
      </c>
      <c r="F1023" s="82" t="s">
        <v>5236</v>
      </c>
      <c r="G1023" s="82" t="s">
        <v>458</v>
      </c>
      <c r="H1023" s="83">
        <v>45180</v>
      </c>
      <c r="I1023" s="82" t="s">
        <v>5276</v>
      </c>
      <c r="J1023" s="82" t="s">
        <v>23</v>
      </c>
      <c r="K1023" s="82" t="s">
        <v>5244</v>
      </c>
      <c r="L1023" s="82" t="s">
        <v>6992</v>
      </c>
      <c r="M1023" s="82" t="s">
        <v>6827</v>
      </c>
      <c r="N1023" s="82" t="s">
        <v>7121</v>
      </c>
      <c r="O1023" s="82" t="s">
        <v>7115</v>
      </c>
      <c r="P1023" s="82" t="s">
        <v>5393</v>
      </c>
      <c r="Q1023" s="82" t="s">
        <v>431</v>
      </c>
      <c r="R1023" s="82" t="s">
        <v>5442</v>
      </c>
      <c r="S1023" s="82" t="s">
        <v>27</v>
      </c>
      <c r="T1023" s="82" t="s">
        <v>27</v>
      </c>
      <c r="U1023" s="82" t="s">
        <v>27</v>
      </c>
      <c r="V1023" s="82" t="s">
        <v>27</v>
      </c>
      <c r="W1023" s="2" t="str">
        <f t="shared" si="65"/>
        <v>VNSGNYDemurrage</v>
      </c>
    </row>
    <row r="1024" spans="1:23" ht="15">
      <c r="A1024" s="2" t="str">
        <f>+IF(B1024="N","",IF(COUNTIF(B:B,B1024)&gt;1,COUNTIF(B$3:B1024,B1024),""))</f>
        <v/>
      </c>
      <c r="B1024" s="2" t="str">
        <f>+IF(F1024="Detention",IF(G1024&amp;E1024='Import Demurrage Detention'!$G$2&amp;'Import Demurrage Detention'!$C$3,"Y","N"),IF(G1024&amp;E1024='Import Demurrage Detention'!$H$2&amp;'Import Demurrage Detention'!$C$3,"Y","N"))</f>
        <v>N</v>
      </c>
      <c r="C1024" s="82" t="s">
        <v>455</v>
      </c>
      <c r="D1024" s="82" t="s">
        <v>5394</v>
      </c>
      <c r="E1024" s="82" t="s">
        <v>79</v>
      </c>
      <c r="F1024" s="82" t="s">
        <v>5236</v>
      </c>
      <c r="G1024" s="82" t="s">
        <v>456</v>
      </c>
      <c r="H1024" s="83">
        <v>45180</v>
      </c>
      <c r="I1024" s="82" t="s">
        <v>5276</v>
      </c>
      <c r="J1024" s="82" t="s">
        <v>23</v>
      </c>
      <c r="K1024" s="82" t="s">
        <v>24</v>
      </c>
      <c r="L1024" s="82" t="s">
        <v>7145</v>
      </c>
      <c r="M1024" s="82" t="s">
        <v>6827</v>
      </c>
      <c r="N1024" s="82" t="s">
        <v>6701</v>
      </c>
      <c r="O1024" s="82" t="s">
        <v>7115</v>
      </c>
      <c r="P1024" s="82" t="s">
        <v>7121</v>
      </c>
      <c r="Q1024" s="82" t="s">
        <v>431</v>
      </c>
      <c r="R1024" s="82" t="s">
        <v>5440</v>
      </c>
      <c r="S1024" s="82" t="s">
        <v>27</v>
      </c>
      <c r="T1024" s="82" t="s">
        <v>27</v>
      </c>
      <c r="U1024" s="82" t="s">
        <v>27</v>
      </c>
      <c r="V1024" s="82" t="s">
        <v>27</v>
      </c>
      <c r="W1024" s="2" t="str">
        <f t="shared" si="65"/>
        <v>VNDANYDemurrage</v>
      </c>
    </row>
    <row r="1025" spans="1:23" ht="15">
      <c r="A1025" s="2" t="str">
        <f>+IF(B1025="N","",IF(COUNTIF(B:B,B1025)&gt;1,COUNTIF(B$3:B1025,B1025),""))</f>
        <v/>
      </c>
      <c r="B1025" s="2" t="str">
        <f>+IF(F1025="Detention",IF(G1025&amp;E1025='Import Demurrage Detention'!$G$2&amp;'Import Demurrage Detention'!$C$3,"Y","N"),IF(G1025&amp;E1025='Import Demurrage Detention'!$H$2&amp;'Import Demurrage Detention'!$C$3,"Y","N"))</f>
        <v>N</v>
      </c>
      <c r="C1025" s="82" t="s">
        <v>455</v>
      </c>
      <c r="D1025" s="82" t="s">
        <v>5394</v>
      </c>
      <c r="E1025" s="82" t="s">
        <v>79</v>
      </c>
      <c r="F1025" s="82" t="s">
        <v>5236</v>
      </c>
      <c r="G1025" s="82" t="s">
        <v>456</v>
      </c>
      <c r="H1025" s="83">
        <v>45180</v>
      </c>
      <c r="I1025" s="82" t="s">
        <v>5276</v>
      </c>
      <c r="J1025" s="82" t="s">
        <v>23</v>
      </c>
      <c r="K1025" s="82" t="s">
        <v>5244</v>
      </c>
      <c r="L1025" s="82" t="s">
        <v>7145</v>
      </c>
      <c r="M1025" s="82" t="s">
        <v>6827</v>
      </c>
      <c r="N1025" s="82" t="s">
        <v>7121</v>
      </c>
      <c r="O1025" s="82" t="s">
        <v>7115</v>
      </c>
      <c r="P1025" s="82" t="s">
        <v>5393</v>
      </c>
      <c r="Q1025" s="82" t="s">
        <v>431</v>
      </c>
      <c r="R1025" s="82" t="s">
        <v>5442</v>
      </c>
      <c r="S1025" s="82" t="s">
        <v>27</v>
      </c>
      <c r="T1025" s="82" t="s">
        <v>27</v>
      </c>
      <c r="U1025" s="82" t="s">
        <v>27</v>
      </c>
      <c r="V1025" s="82" t="s">
        <v>27</v>
      </c>
      <c r="W1025" s="2" t="str">
        <f t="shared" si="65"/>
        <v>VNDANYDemurrage</v>
      </c>
    </row>
    <row r="1026" spans="1:23" ht="15">
      <c r="A1026" s="2" t="str">
        <f>+IF(B1026="N","",IF(COUNTIF(B:B,B1026)&gt;1,COUNTIF(B$3:B1026,B1026),""))</f>
        <v/>
      </c>
      <c r="B1026" s="2" t="str">
        <f>+IF(F1026="Detention",IF(G1026&amp;E1026='Import Demurrage Detention'!$G$2&amp;'Import Demurrage Detention'!$C$3,"Y","N"),IF(G1026&amp;E1026='Import Demurrage Detention'!$H$2&amp;'Import Demurrage Detention'!$C$3,"Y","N"))</f>
        <v>N</v>
      </c>
      <c r="C1026" s="82" t="s">
        <v>455</v>
      </c>
      <c r="D1026" s="82" t="s">
        <v>5394</v>
      </c>
      <c r="E1026" s="82" t="s">
        <v>79</v>
      </c>
      <c r="F1026" s="82" t="s">
        <v>5236</v>
      </c>
      <c r="G1026" s="82" t="s">
        <v>459</v>
      </c>
      <c r="H1026" s="83">
        <v>45180</v>
      </c>
      <c r="I1026" s="82" t="s">
        <v>5276</v>
      </c>
      <c r="J1026" s="82" t="s">
        <v>23</v>
      </c>
      <c r="K1026" s="82" t="s">
        <v>24</v>
      </c>
      <c r="L1026" s="82" t="s">
        <v>7145</v>
      </c>
      <c r="M1026" s="82" t="s">
        <v>6827</v>
      </c>
      <c r="N1026" s="82" t="s">
        <v>6701</v>
      </c>
      <c r="O1026" s="82" t="s">
        <v>7115</v>
      </c>
      <c r="P1026" s="82" t="s">
        <v>7121</v>
      </c>
      <c r="Q1026" s="82" t="s">
        <v>431</v>
      </c>
      <c r="R1026" s="82" t="s">
        <v>5440</v>
      </c>
      <c r="S1026" s="82" t="s">
        <v>27</v>
      </c>
      <c r="T1026" s="82" t="s">
        <v>27</v>
      </c>
      <c r="U1026" s="82" t="s">
        <v>27</v>
      </c>
      <c r="V1026" s="82" t="s">
        <v>27</v>
      </c>
      <c r="W1026" s="2" t="str">
        <f t="shared" si="65"/>
        <v>VNHANYDemurrage</v>
      </c>
    </row>
    <row r="1027" spans="1:23" ht="15">
      <c r="A1027" s="2" t="str">
        <f>+IF(B1027="N","",IF(COUNTIF(B:B,B1027)&gt;1,COUNTIF(B$3:B1027,B1027),""))</f>
        <v/>
      </c>
      <c r="B1027" s="2" t="str">
        <f>+IF(F1027="Detention",IF(G1027&amp;E1027='Import Demurrage Detention'!$G$2&amp;'Import Demurrage Detention'!$C$3,"Y","N"),IF(G1027&amp;E1027='Import Demurrage Detention'!$H$2&amp;'Import Demurrage Detention'!$C$3,"Y","N"))</f>
        <v>N</v>
      </c>
      <c r="C1027" s="82" t="s">
        <v>455</v>
      </c>
      <c r="D1027" s="82" t="s">
        <v>5394</v>
      </c>
      <c r="E1027" s="82" t="s">
        <v>79</v>
      </c>
      <c r="F1027" s="82" t="s">
        <v>5236</v>
      </c>
      <c r="G1027" s="82" t="s">
        <v>459</v>
      </c>
      <c r="H1027" s="83">
        <v>45180</v>
      </c>
      <c r="I1027" s="82" t="s">
        <v>5276</v>
      </c>
      <c r="J1027" s="82" t="s">
        <v>23</v>
      </c>
      <c r="K1027" s="82" t="s">
        <v>5244</v>
      </c>
      <c r="L1027" s="82" t="s">
        <v>7145</v>
      </c>
      <c r="M1027" s="82" t="s">
        <v>6827</v>
      </c>
      <c r="N1027" s="82" t="s">
        <v>7121</v>
      </c>
      <c r="O1027" s="82" t="s">
        <v>7115</v>
      </c>
      <c r="P1027" s="82" t="s">
        <v>5393</v>
      </c>
      <c r="Q1027" s="82" t="s">
        <v>431</v>
      </c>
      <c r="R1027" s="82" t="s">
        <v>5442</v>
      </c>
      <c r="S1027" s="82" t="s">
        <v>27</v>
      </c>
      <c r="T1027" s="82" t="s">
        <v>27</v>
      </c>
      <c r="U1027" s="82" t="s">
        <v>27</v>
      </c>
      <c r="V1027" s="82" t="s">
        <v>27</v>
      </c>
      <c r="W1027" s="2" t="str">
        <f t="shared" si="65"/>
        <v>VNHANYDemurrage</v>
      </c>
    </row>
    <row r="1028" spans="1:23" ht="15">
      <c r="A1028" s="2" t="str">
        <f>+IF(B1028="N","",IF(COUNTIF(B:B,B1028)&gt;1,COUNTIF(B$3:B1028,B1028),""))</f>
        <v/>
      </c>
      <c r="B1028" s="2" t="str">
        <f>+IF(F1028="Detention",IF(G1028&amp;E1028='Import Demurrage Detention'!$G$2&amp;'Import Demurrage Detention'!$C$3,"Y","N"),IF(G1028&amp;E1028='Import Demurrage Detention'!$H$2&amp;'Import Demurrage Detention'!$C$3,"Y","N"))</f>
        <v>N</v>
      </c>
      <c r="C1028" s="82" t="s">
        <v>455</v>
      </c>
      <c r="D1028" s="82" t="s">
        <v>5394</v>
      </c>
      <c r="E1028" s="82" t="s">
        <v>79</v>
      </c>
      <c r="F1028" s="82" t="s">
        <v>5236</v>
      </c>
      <c r="G1028" s="82" t="s">
        <v>457</v>
      </c>
      <c r="H1028" s="83">
        <v>45180</v>
      </c>
      <c r="I1028" s="82" t="s">
        <v>5276</v>
      </c>
      <c r="J1028" s="82" t="s">
        <v>23</v>
      </c>
      <c r="K1028" s="82" t="s">
        <v>24</v>
      </c>
      <c r="L1028" s="82" t="s">
        <v>7145</v>
      </c>
      <c r="M1028" s="82" t="s">
        <v>6827</v>
      </c>
      <c r="N1028" s="82" t="s">
        <v>6701</v>
      </c>
      <c r="O1028" s="82" t="s">
        <v>7115</v>
      </c>
      <c r="P1028" s="82" t="s">
        <v>7121</v>
      </c>
      <c r="Q1028" s="82" t="s">
        <v>431</v>
      </c>
      <c r="R1028" s="82" t="s">
        <v>5440</v>
      </c>
      <c r="S1028" s="82" t="s">
        <v>27</v>
      </c>
      <c r="T1028" s="82" t="s">
        <v>27</v>
      </c>
      <c r="U1028" s="82" t="s">
        <v>27</v>
      </c>
      <c r="V1028" s="82" t="s">
        <v>27</v>
      </c>
      <c r="W1028" s="2" t="str">
        <f t="shared" si="65"/>
        <v>VNHPHYDemurrage</v>
      </c>
    </row>
    <row r="1029" spans="1:23" ht="15">
      <c r="A1029" s="2" t="str">
        <f>+IF(B1029="N","",IF(COUNTIF(B:B,B1029)&gt;1,COUNTIF(B$3:B1029,B1029),""))</f>
        <v/>
      </c>
      <c r="B1029" s="2" t="str">
        <f>+IF(F1029="Detention",IF(G1029&amp;E1029='Import Demurrage Detention'!$G$2&amp;'Import Demurrage Detention'!$C$3,"Y","N"),IF(G1029&amp;E1029='Import Demurrage Detention'!$H$2&amp;'Import Demurrage Detention'!$C$3,"Y","N"))</f>
        <v>N</v>
      </c>
      <c r="C1029" s="82" t="s">
        <v>455</v>
      </c>
      <c r="D1029" s="82" t="s">
        <v>5394</v>
      </c>
      <c r="E1029" s="82" t="s">
        <v>79</v>
      </c>
      <c r="F1029" s="82" t="s">
        <v>5236</v>
      </c>
      <c r="G1029" s="82" t="s">
        <v>457</v>
      </c>
      <c r="H1029" s="83">
        <v>45180</v>
      </c>
      <c r="I1029" s="82" t="s">
        <v>5276</v>
      </c>
      <c r="J1029" s="82" t="s">
        <v>23</v>
      </c>
      <c r="K1029" s="82" t="s">
        <v>5244</v>
      </c>
      <c r="L1029" s="82" t="s">
        <v>7145</v>
      </c>
      <c r="M1029" s="82" t="s">
        <v>6827</v>
      </c>
      <c r="N1029" s="82" t="s">
        <v>7121</v>
      </c>
      <c r="O1029" s="82" t="s">
        <v>7115</v>
      </c>
      <c r="P1029" s="82" t="s">
        <v>5393</v>
      </c>
      <c r="Q1029" s="82" t="s">
        <v>431</v>
      </c>
      <c r="R1029" s="82" t="s">
        <v>5442</v>
      </c>
      <c r="S1029" s="82" t="s">
        <v>27</v>
      </c>
      <c r="T1029" s="82" t="s">
        <v>27</v>
      </c>
      <c r="U1029" s="82" t="s">
        <v>27</v>
      </c>
      <c r="V1029" s="82" t="s">
        <v>27</v>
      </c>
      <c r="W1029" s="2" t="str">
        <f t="shared" si="65"/>
        <v>VNHPHYDemurrage</v>
      </c>
    </row>
    <row r="1030" spans="1:23" ht="15">
      <c r="A1030" s="2" t="str">
        <f>+IF(B1030="N","",IF(COUNTIF(B:B,B1030)&gt;1,COUNTIF(B$3:B1030,B1030),""))</f>
        <v/>
      </c>
      <c r="B1030" s="2" t="str">
        <f>+IF(F1030="Detention",IF(G1030&amp;E1030='Import Demurrage Detention'!$G$2&amp;'Import Demurrage Detention'!$C$3,"Y","N"),IF(G1030&amp;E1030='Import Demurrage Detention'!$H$2&amp;'Import Demurrage Detention'!$C$3,"Y","N"))</f>
        <v>N</v>
      </c>
      <c r="C1030" s="82" t="s">
        <v>455</v>
      </c>
      <c r="D1030" s="82" t="s">
        <v>5394</v>
      </c>
      <c r="E1030" s="82" t="s">
        <v>79</v>
      </c>
      <c r="F1030" s="82" t="s">
        <v>5236</v>
      </c>
      <c r="G1030" s="82" t="s">
        <v>4735</v>
      </c>
      <c r="H1030" s="83">
        <v>45180</v>
      </c>
      <c r="I1030" s="82" t="s">
        <v>5276</v>
      </c>
      <c r="J1030" s="82" t="s">
        <v>23</v>
      </c>
      <c r="K1030" s="82" t="s">
        <v>24</v>
      </c>
      <c r="L1030" s="82" t="s">
        <v>7145</v>
      </c>
      <c r="M1030" s="82" t="s">
        <v>6827</v>
      </c>
      <c r="N1030" s="82" t="s">
        <v>6701</v>
      </c>
      <c r="O1030" s="82" t="s">
        <v>7115</v>
      </c>
      <c r="P1030" s="82" t="s">
        <v>7121</v>
      </c>
      <c r="Q1030" s="82" t="s">
        <v>431</v>
      </c>
      <c r="R1030" s="82" t="s">
        <v>5440</v>
      </c>
      <c r="S1030" s="82" t="s">
        <v>27</v>
      </c>
      <c r="T1030" s="82" t="s">
        <v>27</v>
      </c>
      <c r="U1030" s="82" t="s">
        <v>27</v>
      </c>
      <c r="V1030" s="82" t="s">
        <v>27</v>
      </c>
      <c r="W1030" s="2" t="str">
        <f t="shared" si="65"/>
        <v>VNQNNYDemurrage</v>
      </c>
    </row>
    <row r="1031" spans="1:23" ht="15">
      <c r="A1031" s="2" t="str">
        <f>+IF(B1031="N","",IF(COUNTIF(B:B,B1031)&gt;1,COUNTIF(B$3:B1031,B1031),""))</f>
        <v/>
      </c>
      <c r="B1031" s="2" t="str">
        <f>+IF(F1031="Detention",IF(G1031&amp;E1031='Import Demurrage Detention'!$G$2&amp;'Import Demurrage Detention'!$C$3,"Y","N"),IF(G1031&amp;E1031='Import Demurrage Detention'!$H$2&amp;'Import Demurrage Detention'!$C$3,"Y","N"))</f>
        <v>N</v>
      </c>
      <c r="C1031" s="82" t="s">
        <v>455</v>
      </c>
      <c r="D1031" s="82" t="s">
        <v>5394</v>
      </c>
      <c r="E1031" s="82" t="s">
        <v>79</v>
      </c>
      <c r="F1031" s="82" t="s">
        <v>5236</v>
      </c>
      <c r="G1031" s="82" t="s">
        <v>4735</v>
      </c>
      <c r="H1031" s="83">
        <v>45180</v>
      </c>
      <c r="I1031" s="82" t="s">
        <v>5276</v>
      </c>
      <c r="J1031" s="82" t="s">
        <v>23</v>
      </c>
      <c r="K1031" s="82" t="s">
        <v>5244</v>
      </c>
      <c r="L1031" s="82" t="s">
        <v>7145</v>
      </c>
      <c r="M1031" s="82" t="s">
        <v>6827</v>
      </c>
      <c r="N1031" s="82" t="s">
        <v>7121</v>
      </c>
      <c r="O1031" s="82" t="s">
        <v>7115</v>
      </c>
      <c r="P1031" s="82" t="s">
        <v>5393</v>
      </c>
      <c r="Q1031" s="82" t="s">
        <v>431</v>
      </c>
      <c r="R1031" s="82" t="s">
        <v>5442</v>
      </c>
      <c r="S1031" s="82" t="s">
        <v>27</v>
      </c>
      <c r="T1031" s="82" t="s">
        <v>27</v>
      </c>
      <c r="U1031" s="82" t="s">
        <v>27</v>
      </c>
      <c r="V1031" s="82" t="s">
        <v>27</v>
      </c>
      <c r="W1031" s="2" t="str">
        <f t="shared" si="65"/>
        <v>VNQNNYDemurrage</v>
      </c>
    </row>
    <row r="1032" spans="1:23" ht="15">
      <c r="A1032" s="2" t="str">
        <f>+IF(B1032="N","",IF(COUNTIF(B:B,B1032)&gt;1,COUNTIF(B$3:B1032,B1032),""))</f>
        <v/>
      </c>
      <c r="B1032" s="2" t="str">
        <f>+IF(F1032="Detention",IF(G1032&amp;E1032='Import Demurrage Detention'!$G$2&amp;'Import Demurrage Detention'!$C$3,"Y","N"),IF(G1032&amp;E1032='Import Demurrage Detention'!$H$2&amp;'Import Demurrage Detention'!$C$3,"Y","N"))</f>
        <v>N</v>
      </c>
      <c r="C1032" s="82" t="s">
        <v>455</v>
      </c>
      <c r="D1032" s="82" t="s">
        <v>5394</v>
      </c>
      <c r="E1032" s="82" t="s">
        <v>79</v>
      </c>
      <c r="F1032" s="82" t="s">
        <v>5236</v>
      </c>
      <c r="G1032" s="82" t="s">
        <v>458</v>
      </c>
      <c r="H1032" s="83">
        <v>45180</v>
      </c>
      <c r="I1032" s="82" t="s">
        <v>5276</v>
      </c>
      <c r="J1032" s="82" t="s">
        <v>23</v>
      </c>
      <c r="K1032" s="82" t="s">
        <v>24</v>
      </c>
      <c r="L1032" s="82" t="s">
        <v>7145</v>
      </c>
      <c r="M1032" s="82" t="s">
        <v>6827</v>
      </c>
      <c r="N1032" s="82" t="s">
        <v>6701</v>
      </c>
      <c r="O1032" s="82" t="s">
        <v>7115</v>
      </c>
      <c r="P1032" s="82" t="s">
        <v>7121</v>
      </c>
      <c r="Q1032" s="82" t="s">
        <v>431</v>
      </c>
      <c r="R1032" s="82" t="s">
        <v>5440</v>
      </c>
      <c r="S1032" s="82" t="s">
        <v>27</v>
      </c>
      <c r="T1032" s="82" t="s">
        <v>27</v>
      </c>
      <c r="U1032" s="82" t="s">
        <v>27</v>
      </c>
      <c r="V1032" s="82" t="s">
        <v>27</v>
      </c>
      <c r="W1032" s="2" t="str">
        <f t="shared" si="65"/>
        <v>VNSGNYDemurrage</v>
      </c>
    </row>
    <row r="1033" spans="1:23" ht="15">
      <c r="A1033" s="2" t="str">
        <f>+IF(B1033="N","",IF(COUNTIF(B:B,B1033)&gt;1,COUNTIF(B$3:B1033,B1033),""))</f>
        <v/>
      </c>
      <c r="B1033" s="2" t="str">
        <f>+IF(F1033="Detention",IF(G1033&amp;E1033='Import Demurrage Detention'!$G$2&amp;'Import Demurrage Detention'!$C$3,"Y","N"),IF(G1033&amp;E1033='Import Demurrage Detention'!$H$2&amp;'Import Demurrage Detention'!$C$3,"Y","N"))</f>
        <v>N</v>
      </c>
      <c r="C1033" s="82" t="s">
        <v>455</v>
      </c>
      <c r="D1033" s="82" t="s">
        <v>5394</v>
      </c>
      <c r="E1033" s="82" t="s">
        <v>79</v>
      </c>
      <c r="F1033" s="82" t="s">
        <v>5236</v>
      </c>
      <c r="G1033" s="82" t="s">
        <v>458</v>
      </c>
      <c r="H1033" s="83">
        <v>45180</v>
      </c>
      <c r="I1033" s="82" t="s">
        <v>5276</v>
      </c>
      <c r="J1033" s="82" t="s">
        <v>23</v>
      </c>
      <c r="K1033" s="82" t="s">
        <v>5244</v>
      </c>
      <c r="L1033" s="82" t="s">
        <v>7145</v>
      </c>
      <c r="M1033" s="82" t="s">
        <v>6827</v>
      </c>
      <c r="N1033" s="82" t="s">
        <v>7121</v>
      </c>
      <c r="O1033" s="82" t="s">
        <v>7115</v>
      </c>
      <c r="P1033" s="82" t="s">
        <v>5393</v>
      </c>
      <c r="Q1033" s="82" t="s">
        <v>431</v>
      </c>
      <c r="R1033" s="82" t="s">
        <v>5442</v>
      </c>
      <c r="S1033" s="82" t="s">
        <v>27</v>
      </c>
      <c r="T1033" s="82" t="s">
        <v>27</v>
      </c>
      <c r="U1033" s="82" t="s">
        <v>27</v>
      </c>
      <c r="V1033" s="82" t="s">
        <v>27</v>
      </c>
      <c r="W1033" s="2" t="str">
        <f t="shared" si="65"/>
        <v>VNSGNYDemurrage</v>
      </c>
    </row>
    <row r="1034" spans="1:23" ht="15">
      <c r="A1034" s="2" t="str">
        <f>+IF(B1034="N","",IF(COUNTIF(B:B,B1034)&gt;1,COUNTIF(B$3:B1034,B1034),""))</f>
        <v/>
      </c>
      <c r="B1034" s="2" t="str">
        <f>+IF(F1034="Detention",IF(G1034&amp;E1034='Import Demurrage Detention'!$G$2&amp;'Import Demurrage Detention'!$C$3,"Y","N"),IF(G1034&amp;E1034='Import Demurrage Detention'!$H$2&amp;'Import Demurrage Detention'!$C$3,"Y","N"))</f>
        <v>N</v>
      </c>
      <c r="C1034" s="82" t="s">
        <v>455</v>
      </c>
      <c r="D1034" s="82" t="s">
        <v>5394</v>
      </c>
      <c r="E1034" s="82" t="s">
        <v>79</v>
      </c>
      <c r="F1034" s="82" t="s">
        <v>5236</v>
      </c>
      <c r="G1034" s="82" t="s">
        <v>456</v>
      </c>
      <c r="H1034" s="83">
        <v>45180</v>
      </c>
      <c r="I1034" s="82" t="s">
        <v>5299</v>
      </c>
      <c r="J1034" s="82" t="s">
        <v>23</v>
      </c>
      <c r="K1034" s="82" t="s">
        <v>24</v>
      </c>
      <c r="L1034" s="82" t="s">
        <v>7133</v>
      </c>
      <c r="M1034" s="82" t="s">
        <v>7146</v>
      </c>
      <c r="N1034" s="82" t="s">
        <v>7112</v>
      </c>
      <c r="O1034" s="82" t="s">
        <v>195</v>
      </c>
      <c r="P1034" s="82" t="s">
        <v>7113</v>
      </c>
      <c r="Q1034" s="82" t="s">
        <v>7115</v>
      </c>
      <c r="R1034" s="82" t="s">
        <v>5439</v>
      </c>
      <c r="S1034" s="82" t="s">
        <v>431</v>
      </c>
      <c r="T1034" s="82" t="s">
        <v>5440</v>
      </c>
      <c r="U1034" s="82" t="s">
        <v>27</v>
      </c>
      <c r="V1034" s="82" t="s">
        <v>27</v>
      </c>
      <c r="W1034" s="2" t="str">
        <f t="shared" si="65"/>
        <v>VNDANYDemurrage</v>
      </c>
    </row>
    <row r="1035" spans="1:23" ht="15">
      <c r="A1035" s="2" t="str">
        <f>+IF(B1035="N","",IF(COUNTIF(B:B,B1035)&gt;1,COUNTIF(B$3:B1035,B1035),""))</f>
        <v/>
      </c>
      <c r="B1035" s="2" t="str">
        <f>+IF(F1035="Detention",IF(G1035&amp;E1035='Import Demurrage Detention'!$G$2&amp;'Import Demurrage Detention'!$C$3,"Y","N"),IF(G1035&amp;E1035='Import Demurrage Detention'!$H$2&amp;'Import Demurrage Detention'!$C$3,"Y","N"))</f>
        <v>N</v>
      </c>
      <c r="C1035" s="82" t="s">
        <v>455</v>
      </c>
      <c r="D1035" s="82" t="s">
        <v>5394</v>
      </c>
      <c r="E1035" s="82" t="s">
        <v>79</v>
      </c>
      <c r="F1035" s="82" t="s">
        <v>5236</v>
      </c>
      <c r="G1035" s="82" t="s">
        <v>456</v>
      </c>
      <c r="H1035" s="83">
        <v>45180</v>
      </c>
      <c r="I1035" s="82" t="s">
        <v>5299</v>
      </c>
      <c r="J1035" s="82" t="s">
        <v>23</v>
      </c>
      <c r="K1035" s="82" t="s">
        <v>5244</v>
      </c>
      <c r="L1035" s="82" t="s">
        <v>7133</v>
      </c>
      <c r="M1035" s="82" t="s">
        <v>7146</v>
      </c>
      <c r="N1035" s="82" t="s">
        <v>7114</v>
      </c>
      <c r="O1035" s="82" t="s">
        <v>195</v>
      </c>
      <c r="P1035" s="82" t="s">
        <v>5439</v>
      </c>
      <c r="Q1035" s="82" t="s">
        <v>7115</v>
      </c>
      <c r="R1035" s="82" t="s">
        <v>5441</v>
      </c>
      <c r="S1035" s="82" t="s">
        <v>431</v>
      </c>
      <c r="T1035" s="82" t="s">
        <v>5442</v>
      </c>
      <c r="U1035" s="82" t="s">
        <v>27</v>
      </c>
      <c r="V1035" s="82" t="s">
        <v>27</v>
      </c>
      <c r="W1035" s="2" t="str">
        <f t="shared" si="65"/>
        <v>VNDANYDemurrage</v>
      </c>
    </row>
    <row r="1036" spans="1:23" ht="15">
      <c r="A1036" s="2" t="str">
        <f>+IF(B1036="N","",IF(COUNTIF(B:B,B1036)&gt;1,COUNTIF(B$3:B1036,B1036),""))</f>
        <v/>
      </c>
      <c r="B1036" s="2" t="str">
        <f>+IF(F1036="Detention",IF(G1036&amp;E1036='Import Demurrage Detention'!$G$2&amp;'Import Demurrage Detention'!$C$3,"Y","N"),IF(G1036&amp;E1036='Import Demurrage Detention'!$H$2&amp;'Import Demurrage Detention'!$C$3,"Y","N"))</f>
        <v>N</v>
      </c>
      <c r="C1036" s="82" t="s">
        <v>455</v>
      </c>
      <c r="D1036" s="82" t="s">
        <v>5394</v>
      </c>
      <c r="E1036" s="82" t="s">
        <v>79</v>
      </c>
      <c r="F1036" s="82" t="s">
        <v>21</v>
      </c>
      <c r="G1036" s="82" t="s">
        <v>456</v>
      </c>
      <c r="H1036" s="83">
        <v>45180</v>
      </c>
      <c r="I1036" s="82" t="s">
        <v>5363</v>
      </c>
      <c r="J1036" s="82" t="s">
        <v>65</v>
      </c>
      <c r="K1036" s="82" t="s">
        <v>24</v>
      </c>
      <c r="L1036" s="82" t="s">
        <v>7123</v>
      </c>
      <c r="M1036" s="82" t="s">
        <v>7111</v>
      </c>
      <c r="N1036" s="82" t="s">
        <v>7112</v>
      </c>
      <c r="O1036" s="82" t="s">
        <v>5294</v>
      </c>
      <c r="P1036" s="82" t="s">
        <v>7113</v>
      </c>
      <c r="Q1036" s="82" t="s">
        <v>460</v>
      </c>
      <c r="R1036" s="82" t="s">
        <v>5439</v>
      </c>
      <c r="S1036" s="82" t="s">
        <v>431</v>
      </c>
      <c r="T1036" s="82" t="s">
        <v>5440</v>
      </c>
      <c r="U1036" s="82" t="s">
        <v>27</v>
      </c>
      <c r="V1036" s="82" t="s">
        <v>27</v>
      </c>
      <c r="W1036" s="2" t="str">
        <f t="shared" si="65"/>
        <v>VNDANYDetention</v>
      </c>
    </row>
    <row r="1037" spans="1:23" ht="15">
      <c r="A1037" s="2" t="str">
        <f>+IF(B1037="N","",IF(COUNTIF(B:B,B1037)&gt;1,COUNTIF(B$3:B1037,B1037),""))</f>
        <v/>
      </c>
      <c r="B1037" s="2" t="str">
        <f>+IF(F1037="Detention",IF(G1037&amp;E1037='Import Demurrage Detention'!$G$2&amp;'Import Demurrage Detention'!$C$3,"Y","N"),IF(G1037&amp;E1037='Import Demurrage Detention'!$H$2&amp;'Import Demurrage Detention'!$C$3,"Y","N"))</f>
        <v>N</v>
      </c>
      <c r="C1037" s="82" t="s">
        <v>455</v>
      </c>
      <c r="D1037" s="82" t="s">
        <v>5394</v>
      </c>
      <c r="E1037" s="82" t="s">
        <v>79</v>
      </c>
      <c r="F1037" s="82" t="s">
        <v>21</v>
      </c>
      <c r="G1037" s="82" t="s">
        <v>456</v>
      </c>
      <c r="H1037" s="83">
        <v>45180</v>
      </c>
      <c r="I1037" s="82" t="s">
        <v>5363</v>
      </c>
      <c r="J1037" s="82" t="s">
        <v>65</v>
      </c>
      <c r="K1037" s="82" t="s">
        <v>5244</v>
      </c>
      <c r="L1037" s="82" t="s">
        <v>7123</v>
      </c>
      <c r="M1037" s="82" t="s">
        <v>7111</v>
      </c>
      <c r="N1037" s="82" t="s">
        <v>7114</v>
      </c>
      <c r="O1037" s="82" t="s">
        <v>5294</v>
      </c>
      <c r="P1037" s="82" t="s">
        <v>5439</v>
      </c>
      <c r="Q1037" s="82" t="s">
        <v>460</v>
      </c>
      <c r="R1037" s="82" t="s">
        <v>5441</v>
      </c>
      <c r="S1037" s="82" t="s">
        <v>431</v>
      </c>
      <c r="T1037" s="82" t="s">
        <v>5442</v>
      </c>
      <c r="U1037" s="82" t="s">
        <v>27</v>
      </c>
      <c r="V1037" s="82" t="s">
        <v>27</v>
      </c>
      <c r="W1037" s="2" t="str">
        <f t="shared" si="65"/>
        <v>VNDANYDetention</v>
      </c>
    </row>
    <row r="1038" spans="1:23" ht="15">
      <c r="A1038" s="2" t="str">
        <f>+IF(B1038="N","",IF(COUNTIF(B:B,B1038)&gt;1,COUNTIF(B$3:B1038,B1038),""))</f>
        <v/>
      </c>
      <c r="B1038" s="2" t="str">
        <f>+IF(F1038="Detention",IF(G1038&amp;E1038='Import Demurrage Detention'!$G$2&amp;'Import Demurrage Detention'!$C$3,"Y","N"),IF(G1038&amp;E1038='Import Demurrage Detention'!$H$2&amp;'Import Demurrage Detention'!$C$3,"Y","N"))</f>
        <v>N</v>
      </c>
      <c r="C1038" s="82" t="s">
        <v>455</v>
      </c>
      <c r="D1038" s="82" t="s">
        <v>5394</v>
      </c>
      <c r="E1038" s="82" t="s">
        <v>79</v>
      </c>
      <c r="F1038" s="82" t="s">
        <v>21</v>
      </c>
      <c r="G1038" s="82" t="s">
        <v>459</v>
      </c>
      <c r="H1038" s="83">
        <v>45180</v>
      </c>
      <c r="I1038" s="82" t="s">
        <v>5363</v>
      </c>
      <c r="J1038" s="82" t="s">
        <v>65</v>
      </c>
      <c r="K1038" s="82" t="s">
        <v>24</v>
      </c>
      <c r="L1038" s="82" t="s">
        <v>7123</v>
      </c>
      <c r="M1038" s="82" t="s">
        <v>7111</v>
      </c>
      <c r="N1038" s="82" t="s">
        <v>7112</v>
      </c>
      <c r="O1038" s="82" t="s">
        <v>5294</v>
      </c>
      <c r="P1038" s="82" t="s">
        <v>7113</v>
      </c>
      <c r="Q1038" s="82" t="s">
        <v>460</v>
      </c>
      <c r="R1038" s="82" t="s">
        <v>5439</v>
      </c>
      <c r="S1038" s="82" t="s">
        <v>431</v>
      </c>
      <c r="T1038" s="82" t="s">
        <v>5440</v>
      </c>
      <c r="U1038" s="82" t="s">
        <v>27</v>
      </c>
      <c r="V1038" s="82" t="s">
        <v>27</v>
      </c>
      <c r="W1038" s="2" t="str">
        <f t="shared" si="65"/>
        <v>VNHANYDetention</v>
      </c>
    </row>
    <row r="1039" spans="1:23" ht="15">
      <c r="A1039" s="2" t="str">
        <f>+IF(B1039="N","",IF(COUNTIF(B:B,B1039)&gt;1,COUNTIF(B$3:B1039,B1039),""))</f>
        <v/>
      </c>
      <c r="B1039" s="2" t="str">
        <f>+IF(F1039="Detention",IF(G1039&amp;E1039='Import Demurrage Detention'!$G$2&amp;'Import Demurrage Detention'!$C$3,"Y","N"),IF(G1039&amp;E1039='Import Demurrage Detention'!$H$2&amp;'Import Demurrage Detention'!$C$3,"Y","N"))</f>
        <v>N</v>
      </c>
      <c r="C1039" s="82" t="s">
        <v>455</v>
      </c>
      <c r="D1039" s="82" t="s">
        <v>5394</v>
      </c>
      <c r="E1039" s="82" t="s">
        <v>79</v>
      </c>
      <c r="F1039" s="82" t="s">
        <v>21</v>
      </c>
      <c r="G1039" s="82" t="s">
        <v>459</v>
      </c>
      <c r="H1039" s="83">
        <v>45180</v>
      </c>
      <c r="I1039" s="82" t="s">
        <v>5363</v>
      </c>
      <c r="J1039" s="82" t="s">
        <v>65</v>
      </c>
      <c r="K1039" s="82" t="s">
        <v>5244</v>
      </c>
      <c r="L1039" s="82" t="s">
        <v>7123</v>
      </c>
      <c r="M1039" s="82" t="s">
        <v>7111</v>
      </c>
      <c r="N1039" s="82" t="s">
        <v>7114</v>
      </c>
      <c r="O1039" s="82" t="s">
        <v>5294</v>
      </c>
      <c r="P1039" s="82" t="s">
        <v>5439</v>
      </c>
      <c r="Q1039" s="82" t="s">
        <v>460</v>
      </c>
      <c r="R1039" s="82" t="s">
        <v>5441</v>
      </c>
      <c r="S1039" s="82" t="s">
        <v>431</v>
      </c>
      <c r="T1039" s="82" t="s">
        <v>5442</v>
      </c>
      <c r="U1039" s="82" t="s">
        <v>27</v>
      </c>
      <c r="V1039" s="82" t="s">
        <v>27</v>
      </c>
      <c r="W1039" s="2" t="str">
        <f t="shared" si="65"/>
        <v>VNHANYDetention</v>
      </c>
    </row>
    <row r="1040" spans="1:23" ht="15">
      <c r="A1040" s="2" t="str">
        <f>+IF(B1040="N","",IF(COUNTIF(B:B,B1040)&gt;1,COUNTIF(B$3:B1040,B1040),""))</f>
        <v/>
      </c>
      <c r="B1040" s="2" t="str">
        <f>+IF(F1040="Detention",IF(G1040&amp;E1040='Import Demurrage Detention'!$G$2&amp;'Import Demurrage Detention'!$C$3,"Y","N"),IF(G1040&amp;E1040='Import Demurrage Detention'!$H$2&amp;'Import Demurrage Detention'!$C$3,"Y","N"))</f>
        <v>N</v>
      </c>
      <c r="C1040" s="82" t="s">
        <v>455</v>
      </c>
      <c r="D1040" s="82" t="s">
        <v>5394</v>
      </c>
      <c r="E1040" s="82" t="s">
        <v>79</v>
      </c>
      <c r="F1040" s="82" t="s">
        <v>21</v>
      </c>
      <c r="G1040" s="82" t="s">
        <v>457</v>
      </c>
      <c r="H1040" s="83">
        <v>45180</v>
      </c>
      <c r="I1040" s="82" t="s">
        <v>5363</v>
      </c>
      <c r="J1040" s="82" t="s">
        <v>65</v>
      </c>
      <c r="K1040" s="82" t="s">
        <v>24</v>
      </c>
      <c r="L1040" s="82" t="s">
        <v>7123</v>
      </c>
      <c r="M1040" s="82" t="s">
        <v>7111</v>
      </c>
      <c r="N1040" s="82" t="s">
        <v>7112</v>
      </c>
      <c r="O1040" s="82" t="s">
        <v>5294</v>
      </c>
      <c r="P1040" s="82" t="s">
        <v>7113</v>
      </c>
      <c r="Q1040" s="82" t="s">
        <v>460</v>
      </c>
      <c r="R1040" s="82" t="s">
        <v>5439</v>
      </c>
      <c r="S1040" s="82" t="s">
        <v>431</v>
      </c>
      <c r="T1040" s="82" t="s">
        <v>5440</v>
      </c>
      <c r="U1040" s="82" t="s">
        <v>27</v>
      </c>
      <c r="V1040" s="82" t="s">
        <v>27</v>
      </c>
      <c r="W1040" s="2" t="str">
        <f t="shared" si="65"/>
        <v>VNHPHYDetention</v>
      </c>
    </row>
    <row r="1041" spans="1:23" ht="15">
      <c r="A1041" s="2" t="str">
        <f>+IF(B1041="N","",IF(COUNTIF(B:B,B1041)&gt;1,COUNTIF(B$3:B1041,B1041),""))</f>
        <v/>
      </c>
      <c r="B1041" s="2" t="str">
        <f>+IF(F1041="Detention",IF(G1041&amp;E1041='Import Demurrage Detention'!$G$2&amp;'Import Demurrage Detention'!$C$3,"Y","N"),IF(G1041&amp;E1041='Import Demurrage Detention'!$H$2&amp;'Import Demurrage Detention'!$C$3,"Y","N"))</f>
        <v>N</v>
      </c>
      <c r="C1041" s="82" t="s">
        <v>455</v>
      </c>
      <c r="D1041" s="82" t="s">
        <v>5394</v>
      </c>
      <c r="E1041" s="82" t="s">
        <v>79</v>
      </c>
      <c r="F1041" s="82" t="s">
        <v>21</v>
      </c>
      <c r="G1041" s="82" t="s">
        <v>457</v>
      </c>
      <c r="H1041" s="83">
        <v>45180</v>
      </c>
      <c r="I1041" s="82" t="s">
        <v>5363</v>
      </c>
      <c r="J1041" s="82" t="s">
        <v>65</v>
      </c>
      <c r="K1041" s="82" t="s">
        <v>5244</v>
      </c>
      <c r="L1041" s="82" t="s">
        <v>7123</v>
      </c>
      <c r="M1041" s="82" t="s">
        <v>7111</v>
      </c>
      <c r="N1041" s="82" t="s">
        <v>7114</v>
      </c>
      <c r="O1041" s="82" t="s">
        <v>5294</v>
      </c>
      <c r="P1041" s="82" t="s">
        <v>5439</v>
      </c>
      <c r="Q1041" s="82" t="s">
        <v>460</v>
      </c>
      <c r="R1041" s="82" t="s">
        <v>5441</v>
      </c>
      <c r="S1041" s="82" t="s">
        <v>431</v>
      </c>
      <c r="T1041" s="82" t="s">
        <v>5442</v>
      </c>
      <c r="U1041" s="82" t="s">
        <v>27</v>
      </c>
      <c r="V1041" s="82" t="s">
        <v>27</v>
      </c>
      <c r="W1041" s="2" t="str">
        <f t="shared" si="65"/>
        <v>VNHPHYDetention</v>
      </c>
    </row>
    <row r="1042" spans="1:23" ht="15">
      <c r="A1042" s="2" t="str">
        <f>+IF(B1042="N","",IF(COUNTIF(B:B,B1042)&gt;1,COUNTIF(B$3:B1042,B1042),""))</f>
        <v/>
      </c>
      <c r="B1042" s="2" t="str">
        <f>+IF(F1042="Detention",IF(G1042&amp;E1042='Import Demurrage Detention'!$G$2&amp;'Import Demurrage Detention'!$C$3,"Y","N"),IF(G1042&amp;E1042='Import Demurrage Detention'!$H$2&amp;'Import Demurrage Detention'!$C$3,"Y","N"))</f>
        <v>N</v>
      </c>
      <c r="C1042" s="82" t="s">
        <v>455</v>
      </c>
      <c r="D1042" s="82" t="s">
        <v>5394</v>
      </c>
      <c r="E1042" s="82" t="s">
        <v>79</v>
      </c>
      <c r="F1042" s="82" t="s">
        <v>21</v>
      </c>
      <c r="G1042" s="82" t="s">
        <v>458</v>
      </c>
      <c r="H1042" s="83">
        <v>45180</v>
      </c>
      <c r="I1042" s="82" t="s">
        <v>5363</v>
      </c>
      <c r="J1042" s="82" t="s">
        <v>65</v>
      </c>
      <c r="K1042" s="82" t="s">
        <v>24</v>
      </c>
      <c r="L1042" s="82" t="s">
        <v>7123</v>
      </c>
      <c r="M1042" s="82" t="s">
        <v>7111</v>
      </c>
      <c r="N1042" s="82" t="s">
        <v>7112</v>
      </c>
      <c r="O1042" s="82" t="s">
        <v>5294</v>
      </c>
      <c r="P1042" s="82" t="s">
        <v>7113</v>
      </c>
      <c r="Q1042" s="82" t="s">
        <v>460</v>
      </c>
      <c r="R1042" s="82" t="s">
        <v>5439</v>
      </c>
      <c r="S1042" s="82" t="s">
        <v>431</v>
      </c>
      <c r="T1042" s="82" t="s">
        <v>5440</v>
      </c>
      <c r="U1042" s="82" t="s">
        <v>27</v>
      </c>
      <c r="V1042" s="82" t="s">
        <v>27</v>
      </c>
      <c r="W1042" s="2" t="str">
        <f t="shared" si="65"/>
        <v>VNSGNYDetention</v>
      </c>
    </row>
    <row r="1043" spans="1:23" ht="15">
      <c r="A1043" s="2" t="str">
        <f>+IF(B1043="N","",IF(COUNTIF(B:B,B1043)&gt;1,COUNTIF(B$3:B1043,B1043),""))</f>
        <v/>
      </c>
      <c r="B1043" s="2" t="str">
        <f>+IF(F1043="Detention",IF(G1043&amp;E1043='Import Demurrage Detention'!$G$2&amp;'Import Demurrage Detention'!$C$3,"Y","N"),IF(G1043&amp;E1043='Import Demurrage Detention'!$H$2&amp;'Import Demurrage Detention'!$C$3,"Y","N"))</f>
        <v>N</v>
      </c>
      <c r="C1043" s="82" t="s">
        <v>455</v>
      </c>
      <c r="D1043" s="82" t="s">
        <v>5394</v>
      </c>
      <c r="E1043" s="82" t="s">
        <v>79</v>
      </c>
      <c r="F1043" s="82" t="s">
        <v>21</v>
      </c>
      <c r="G1043" s="82" t="s">
        <v>458</v>
      </c>
      <c r="H1043" s="83">
        <v>45180</v>
      </c>
      <c r="I1043" s="82" t="s">
        <v>5363</v>
      </c>
      <c r="J1043" s="82" t="s">
        <v>65</v>
      </c>
      <c r="K1043" s="82" t="s">
        <v>5244</v>
      </c>
      <c r="L1043" s="82" t="s">
        <v>7123</v>
      </c>
      <c r="M1043" s="82" t="s">
        <v>7111</v>
      </c>
      <c r="N1043" s="82" t="s">
        <v>7114</v>
      </c>
      <c r="O1043" s="82" t="s">
        <v>5294</v>
      </c>
      <c r="P1043" s="82" t="s">
        <v>5439</v>
      </c>
      <c r="Q1043" s="82" t="s">
        <v>460</v>
      </c>
      <c r="R1043" s="82" t="s">
        <v>5441</v>
      </c>
      <c r="S1043" s="82" t="s">
        <v>431</v>
      </c>
      <c r="T1043" s="82" t="s">
        <v>5442</v>
      </c>
      <c r="U1043" s="82" t="s">
        <v>27</v>
      </c>
      <c r="V1043" s="82" t="s">
        <v>27</v>
      </c>
      <c r="W1043" s="2" t="str">
        <f t="shared" si="65"/>
        <v>VNSGNYDetention</v>
      </c>
    </row>
    <row r="1044" spans="1:23" ht="15">
      <c r="A1044" s="2" t="str">
        <f>+IF(B1044="N","",IF(COUNTIF(B:B,B1044)&gt;1,COUNTIF(B$3:B1044,B1044),""))</f>
        <v/>
      </c>
      <c r="B1044" s="2" t="str">
        <f>+IF(F1044="Detention",IF(G1044&amp;E1044='Import Demurrage Detention'!$G$2&amp;'Import Demurrage Detention'!$C$3,"Y","N"),IF(G1044&amp;E1044='Import Demurrage Detention'!$H$2&amp;'Import Demurrage Detention'!$C$3,"Y","N"))</f>
        <v>N</v>
      </c>
      <c r="C1044" s="82" t="s">
        <v>455</v>
      </c>
      <c r="D1044" s="82" t="s">
        <v>5394</v>
      </c>
      <c r="E1044" s="82" t="s">
        <v>79</v>
      </c>
      <c r="F1044" s="82" t="s">
        <v>21</v>
      </c>
      <c r="G1044" s="82" t="s">
        <v>4735</v>
      </c>
      <c r="H1044" s="83">
        <v>45180</v>
      </c>
      <c r="I1044" s="82" t="s">
        <v>5363</v>
      </c>
      <c r="J1044" s="82" t="s">
        <v>65</v>
      </c>
      <c r="K1044" s="82" t="s">
        <v>24</v>
      </c>
      <c r="L1044" s="82" t="s">
        <v>7123</v>
      </c>
      <c r="M1044" s="82" t="s">
        <v>7111</v>
      </c>
      <c r="N1044" s="82" t="s">
        <v>7112</v>
      </c>
      <c r="O1044" s="82" t="s">
        <v>5294</v>
      </c>
      <c r="P1044" s="82" t="s">
        <v>7113</v>
      </c>
      <c r="Q1044" s="82" t="s">
        <v>460</v>
      </c>
      <c r="R1044" s="82" t="s">
        <v>5439</v>
      </c>
      <c r="S1044" s="82" t="s">
        <v>431</v>
      </c>
      <c r="T1044" s="82" t="s">
        <v>5440</v>
      </c>
      <c r="U1044" s="82" t="s">
        <v>27</v>
      </c>
      <c r="V1044" s="82" t="s">
        <v>27</v>
      </c>
      <c r="W1044" s="2" t="str">
        <f t="shared" si="65"/>
        <v>VNQNNYDetention</v>
      </c>
    </row>
    <row r="1045" spans="1:23" ht="15">
      <c r="A1045" s="2" t="str">
        <f>+IF(B1045="N","",IF(COUNTIF(B:B,B1045)&gt;1,COUNTIF(B$3:B1045,B1045),""))</f>
        <v/>
      </c>
      <c r="B1045" s="2" t="str">
        <f>+IF(F1045="Detention",IF(G1045&amp;E1045='Import Demurrage Detention'!$G$2&amp;'Import Demurrage Detention'!$C$3,"Y","N"),IF(G1045&amp;E1045='Import Demurrage Detention'!$H$2&amp;'Import Demurrage Detention'!$C$3,"Y","N"))</f>
        <v>N</v>
      </c>
      <c r="C1045" s="82" t="s">
        <v>455</v>
      </c>
      <c r="D1045" s="82" t="s">
        <v>5394</v>
      </c>
      <c r="E1045" s="82" t="s">
        <v>79</v>
      </c>
      <c r="F1045" s="82" t="s">
        <v>21</v>
      </c>
      <c r="G1045" s="82" t="s">
        <v>4735</v>
      </c>
      <c r="H1045" s="83">
        <v>45180</v>
      </c>
      <c r="I1045" s="82" t="s">
        <v>5363</v>
      </c>
      <c r="J1045" s="82" t="s">
        <v>65</v>
      </c>
      <c r="K1045" s="82" t="s">
        <v>5244</v>
      </c>
      <c r="L1045" s="82" t="s">
        <v>7123</v>
      </c>
      <c r="M1045" s="82" t="s">
        <v>7111</v>
      </c>
      <c r="N1045" s="82" t="s">
        <v>7114</v>
      </c>
      <c r="O1045" s="82" t="s">
        <v>5294</v>
      </c>
      <c r="P1045" s="82" t="s">
        <v>5439</v>
      </c>
      <c r="Q1045" s="82" t="s">
        <v>460</v>
      </c>
      <c r="R1045" s="82" t="s">
        <v>5441</v>
      </c>
      <c r="S1045" s="82" t="s">
        <v>431</v>
      </c>
      <c r="T1045" s="82" t="s">
        <v>5442</v>
      </c>
      <c r="U1045" s="82" t="s">
        <v>27</v>
      </c>
      <c r="V1045" s="82" t="s">
        <v>27</v>
      </c>
      <c r="W1045" s="2" t="str">
        <f t="shared" si="65"/>
        <v>VNQNNYDetention</v>
      </c>
    </row>
    <row r="1046" spans="1:23" ht="15">
      <c r="A1046" s="2" t="str">
        <f>+IF(B1046="N","",IF(COUNTIF(B:B,B1046)&gt;1,COUNTIF(B$3:B1046,B1046),""))</f>
        <v/>
      </c>
      <c r="B1046" s="2" t="str">
        <f>+IF(F1046="Detention",IF(G1046&amp;E1046='Import Demurrage Detention'!$G$2&amp;'Import Demurrage Detention'!$C$3,"Y","N"),IF(G1046&amp;E1046='Import Demurrage Detention'!$H$2&amp;'Import Demurrage Detention'!$C$3,"Y","N"))</f>
        <v>N</v>
      </c>
      <c r="C1046" s="82" t="s">
        <v>455</v>
      </c>
      <c r="D1046" s="82" t="s">
        <v>5394</v>
      </c>
      <c r="E1046" s="82" t="s">
        <v>79</v>
      </c>
      <c r="F1046" s="82" t="s">
        <v>21</v>
      </c>
      <c r="G1046" s="82" t="s">
        <v>456</v>
      </c>
      <c r="H1046" s="83">
        <v>45180</v>
      </c>
      <c r="I1046" s="82" t="s">
        <v>5363</v>
      </c>
      <c r="J1046" s="82" t="s">
        <v>65</v>
      </c>
      <c r="K1046" s="82" t="s">
        <v>24</v>
      </c>
      <c r="L1046" s="82" t="s">
        <v>7124</v>
      </c>
      <c r="M1046" s="82" t="s">
        <v>7111</v>
      </c>
      <c r="N1046" s="82" t="s">
        <v>7112</v>
      </c>
      <c r="O1046" s="82" t="s">
        <v>5294</v>
      </c>
      <c r="P1046" s="82" t="s">
        <v>7113</v>
      </c>
      <c r="Q1046" s="82" t="s">
        <v>460</v>
      </c>
      <c r="R1046" s="82" t="s">
        <v>5439</v>
      </c>
      <c r="S1046" s="82" t="s">
        <v>431</v>
      </c>
      <c r="T1046" s="82" t="s">
        <v>5440</v>
      </c>
      <c r="U1046" s="82" t="s">
        <v>27</v>
      </c>
      <c r="V1046" s="82" t="s">
        <v>27</v>
      </c>
      <c r="W1046" s="2" t="str">
        <f t="shared" si="65"/>
        <v>VNDANYDetention</v>
      </c>
    </row>
    <row r="1047" spans="1:23" ht="15">
      <c r="A1047" s="2" t="str">
        <f>+IF(B1047="N","",IF(COUNTIF(B:B,B1047)&gt;1,COUNTIF(B$3:B1047,B1047),""))</f>
        <v/>
      </c>
      <c r="B1047" s="2" t="str">
        <f>+IF(F1047="Detention",IF(G1047&amp;E1047='Import Demurrage Detention'!$G$2&amp;'Import Demurrage Detention'!$C$3,"Y","N"),IF(G1047&amp;E1047='Import Demurrage Detention'!$H$2&amp;'Import Demurrage Detention'!$C$3,"Y","N"))</f>
        <v>N</v>
      </c>
      <c r="C1047" s="82" t="s">
        <v>455</v>
      </c>
      <c r="D1047" s="82" t="s">
        <v>5394</v>
      </c>
      <c r="E1047" s="82" t="s">
        <v>79</v>
      </c>
      <c r="F1047" s="82" t="s">
        <v>21</v>
      </c>
      <c r="G1047" s="82" t="s">
        <v>456</v>
      </c>
      <c r="H1047" s="83">
        <v>45180</v>
      </c>
      <c r="I1047" s="82" t="s">
        <v>5363</v>
      </c>
      <c r="J1047" s="82" t="s">
        <v>65</v>
      </c>
      <c r="K1047" s="82" t="s">
        <v>5244</v>
      </c>
      <c r="L1047" s="82" t="s">
        <v>7124</v>
      </c>
      <c r="M1047" s="82" t="s">
        <v>7111</v>
      </c>
      <c r="N1047" s="82" t="s">
        <v>7114</v>
      </c>
      <c r="O1047" s="82" t="s">
        <v>5294</v>
      </c>
      <c r="P1047" s="82" t="s">
        <v>5439</v>
      </c>
      <c r="Q1047" s="82" t="s">
        <v>460</v>
      </c>
      <c r="R1047" s="82" t="s">
        <v>5441</v>
      </c>
      <c r="S1047" s="82" t="s">
        <v>431</v>
      </c>
      <c r="T1047" s="82" t="s">
        <v>5442</v>
      </c>
      <c r="U1047" s="82" t="s">
        <v>27</v>
      </c>
      <c r="V1047" s="82" t="s">
        <v>27</v>
      </c>
      <c r="W1047" s="2" t="str">
        <f t="shared" si="65"/>
        <v>VNDANYDetention</v>
      </c>
    </row>
    <row r="1048" spans="1:23" ht="15">
      <c r="A1048" s="2" t="str">
        <f>+IF(B1048="N","",IF(COUNTIF(B:B,B1048)&gt;1,COUNTIF(B$3:B1048,B1048),""))</f>
        <v/>
      </c>
      <c r="B1048" s="2" t="str">
        <f>+IF(F1048="Detention",IF(G1048&amp;E1048='Import Demurrage Detention'!$G$2&amp;'Import Demurrage Detention'!$C$3,"Y","N"),IF(G1048&amp;E1048='Import Demurrage Detention'!$H$2&amp;'Import Demurrage Detention'!$C$3,"Y","N"))</f>
        <v>N</v>
      </c>
      <c r="C1048" s="82" t="s">
        <v>455</v>
      </c>
      <c r="D1048" s="82" t="s">
        <v>5394</v>
      </c>
      <c r="E1048" s="82" t="s">
        <v>79</v>
      </c>
      <c r="F1048" s="82" t="s">
        <v>21</v>
      </c>
      <c r="G1048" s="82" t="s">
        <v>459</v>
      </c>
      <c r="H1048" s="83">
        <v>45180</v>
      </c>
      <c r="I1048" s="82" t="s">
        <v>5363</v>
      </c>
      <c r="J1048" s="82" t="s">
        <v>65</v>
      </c>
      <c r="K1048" s="82" t="s">
        <v>24</v>
      </c>
      <c r="L1048" s="82" t="s">
        <v>7124</v>
      </c>
      <c r="M1048" s="82" t="s">
        <v>7111</v>
      </c>
      <c r="N1048" s="82" t="s">
        <v>7112</v>
      </c>
      <c r="O1048" s="82" t="s">
        <v>5294</v>
      </c>
      <c r="P1048" s="82" t="s">
        <v>7113</v>
      </c>
      <c r="Q1048" s="82" t="s">
        <v>460</v>
      </c>
      <c r="R1048" s="82" t="s">
        <v>5439</v>
      </c>
      <c r="S1048" s="82" t="s">
        <v>431</v>
      </c>
      <c r="T1048" s="82" t="s">
        <v>5440</v>
      </c>
      <c r="U1048" s="82" t="s">
        <v>27</v>
      </c>
      <c r="V1048" s="82" t="s">
        <v>27</v>
      </c>
      <c r="W1048" s="2" t="str">
        <f t="shared" si="65"/>
        <v>VNHANYDetention</v>
      </c>
    </row>
    <row r="1049" spans="1:23" ht="15">
      <c r="A1049" s="2" t="str">
        <f>+IF(B1049="N","",IF(COUNTIF(B:B,B1049)&gt;1,COUNTIF(B$3:B1049,B1049),""))</f>
        <v/>
      </c>
      <c r="B1049" s="2" t="str">
        <f>+IF(F1049="Detention",IF(G1049&amp;E1049='Import Demurrage Detention'!$G$2&amp;'Import Demurrage Detention'!$C$3,"Y","N"),IF(G1049&amp;E1049='Import Demurrage Detention'!$H$2&amp;'Import Demurrage Detention'!$C$3,"Y","N"))</f>
        <v>N</v>
      </c>
      <c r="C1049" s="82" t="s">
        <v>455</v>
      </c>
      <c r="D1049" s="82" t="s">
        <v>5394</v>
      </c>
      <c r="E1049" s="82" t="s">
        <v>79</v>
      </c>
      <c r="F1049" s="82" t="s">
        <v>21</v>
      </c>
      <c r="G1049" s="82" t="s">
        <v>459</v>
      </c>
      <c r="H1049" s="83">
        <v>45180</v>
      </c>
      <c r="I1049" s="82" t="s">
        <v>5363</v>
      </c>
      <c r="J1049" s="82" t="s">
        <v>65</v>
      </c>
      <c r="K1049" s="82" t="s">
        <v>5244</v>
      </c>
      <c r="L1049" s="82" t="s">
        <v>7124</v>
      </c>
      <c r="M1049" s="82" t="s">
        <v>7111</v>
      </c>
      <c r="N1049" s="82" t="s">
        <v>7114</v>
      </c>
      <c r="O1049" s="82" t="s">
        <v>5294</v>
      </c>
      <c r="P1049" s="82" t="s">
        <v>5439</v>
      </c>
      <c r="Q1049" s="82" t="s">
        <v>460</v>
      </c>
      <c r="R1049" s="82" t="s">
        <v>5441</v>
      </c>
      <c r="S1049" s="82" t="s">
        <v>431</v>
      </c>
      <c r="T1049" s="82" t="s">
        <v>5442</v>
      </c>
      <c r="U1049" s="82" t="s">
        <v>27</v>
      </c>
      <c r="V1049" s="82" t="s">
        <v>27</v>
      </c>
      <c r="W1049" s="2" t="str">
        <f t="shared" si="65"/>
        <v>VNHANYDetention</v>
      </c>
    </row>
    <row r="1050" spans="1:23" ht="15">
      <c r="A1050" s="2" t="str">
        <f>+IF(B1050="N","",IF(COUNTIF(B:B,B1050)&gt;1,COUNTIF(B$3:B1050,B1050),""))</f>
        <v/>
      </c>
      <c r="B1050" s="2" t="str">
        <f>+IF(F1050="Detention",IF(G1050&amp;E1050='Import Demurrage Detention'!$G$2&amp;'Import Demurrage Detention'!$C$3,"Y","N"),IF(G1050&amp;E1050='Import Demurrage Detention'!$H$2&amp;'Import Demurrage Detention'!$C$3,"Y","N"))</f>
        <v>N</v>
      </c>
      <c r="C1050" s="82" t="s">
        <v>455</v>
      </c>
      <c r="D1050" s="82" t="s">
        <v>5394</v>
      </c>
      <c r="E1050" s="82" t="s">
        <v>79</v>
      </c>
      <c r="F1050" s="82" t="s">
        <v>21</v>
      </c>
      <c r="G1050" s="82" t="s">
        <v>457</v>
      </c>
      <c r="H1050" s="83">
        <v>45180</v>
      </c>
      <c r="I1050" s="82" t="s">
        <v>5363</v>
      </c>
      <c r="J1050" s="82" t="s">
        <v>65</v>
      </c>
      <c r="K1050" s="82" t="s">
        <v>24</v>
      </c>
      <c r="L1050" s="82" t="s">
        <v>7124</v>
      </c>
      <c r="M1050" s="82" t="s">
        <v>7111</v>
      </c>
      <c r="N1050" s="82" t="s">
        <v>7112</v>
      </c>
      <c r="O1050" s="82" t="s">
        <v>5294</v>
      </c>
      <c r="P1050" s="82" t="s">
        <v>7113</v>
      </c>
      <c r="Q1050" s="82" t="s">
        <v>460</v>
      </c>
      <c r="R1050" s="82" t="s">
        <v>5439</v>
      </c>
      <c r="S1050" s="82" t="s">
        <v>431</v>
      </c>
      <c r="T1050" s="82" t="s">
        <v>5440</v>
      </c>
      <c r="U1050" s="82" t="s">
        <v>27</v>
      </c>
      <c r="V1050" s="82" t="s">
        <v>27</v>
      </c>
      <c r="W1050" s="2" t="str">
        <f t="shared" si="65"/>
        <v>VNHPHYDetention</v>
      </c>
    </row>
    <row r="1051" spans="1:23" ht="15">
      <c r="A1051" s="2" t="str">
        <f>+IF(B1051="N","",IF(COUNTIF(B:B,B1051)&gt;1,COUNTIF(B$3:B1051,B1051),""))</f>
        <v/>
      </c>
      <c r="B1051" s="2" t="str">
        <f>+IF(F1051="Detention",IF(G1051&amp;E1051='Import Demurrage Detention'!$G$2&amp;'Import Demurrage Detention'!$C$3,"Y","N"),IF(G1051&amp;E1051='Import Demurrage Detention'!$H$2&amp;'Import Demurrage Detention'!$C$3,"Y","N"))</f>
        <v>N</v>
      </c>
      <c r="C1051" s="82" t="s">
        <v>455</v>
      </c>
      <c r="D1051" s="82" t="s">
        <v>5394</v>
      </c>
      <c r="E1051" s="82" t="s">
        <v>79</v>
      </c>
      <c r="F1051" s="82" t="s">
        <v>21</v>
      </c>
      <c r="G1051" s="82" t="s">
        <v>457</v>
      </c>
      <c r="H1051" s="83">
        <v>45180</v>
      </c>
      <c r="I1051" s="82" t="s">
        <v>5363</v>
      </c>
      <c r="J1051" s="82" t="s">
        <v>65</v>
      </c>
      <c r="K1051" s="82" t="s">
        <v>5244</v>
      </c>
      <c r="L1051" s="82" t="s">
        <v>7124</v>
      </c>
      <c r="M1051" s="82" t="s">
        <v>7111</v>
      </c>
      <c r="N1051" s="82" t="s">
        <v>7114</v>
      </c>
      <c r="O1051" s="82" t="s">
        <v>5294</v>
      </c>
      <c r="P1051" s="82" t="s">
        <v>5439</v>
      </c>
      <c r="Q1051" s="82" t="s">
        <v>460</v>
      </c>
      <c r="R1051" s="82" t="s">
        <v>5441</v>
      </c>
      <c r="S1051" s="82" t="s">
        <v>431</v>
      </c>
      <c r="T1051" s="82" t="s">
        <v>5442</v>
      </c>
      <c r="U1051" s="82" t="s">
        <v>27</v>
      </c>
      <c r="V1051" s="82" t="s">
        <v>27</v>
      </c>
      <c r="W1051" s="2" t="str">
        <f t="shared" si="65"/>
        <v>VNHPHYDetention</v>
      </c>
    </row>
    <row r="1052" spans="1:23" ht="15">
      <c r="A1052" s="2" t="str">
        <f>+IF(B1052="N","",IF(COUNTIF(B:B,B1052)&gt;1,COUNTIF(B$3:B1052,B1052),""))</f>
        <v/>
      </c>
      <c r="B1052" s="2" t="str">
        <f>+IF(F1052="Detention",IF(G1052&amp;E1052='Import Demurrage Detention'!$G$2&amp;'Import Demurrage Detention'!$C$3,"Y","N"),IF(G1052&amp;E1052='Import Demurrage Detention'!$H$2&amp;'Import Demurrage Detention'!$C$3,"Y","N"))</f>
        <v>N</v>
      </c>
      <c r="C1052" s="82" t="s">
        <v>455</v>
      </c>
      <c r="D1052" s="82" t="s">
        <v>5394</v>
      </c>
      <c r="E1052" s="82" t="s">
        <v>79</v>
      </c>
      <c r="F1052" s="82" t="s">
        <v>21</v>
      </c>
      <c r="G1052" s="82" t="s">
        <v>458</v>
      </c>
      <c r="H1052" s="83">
        <v>45180</v>
      </c>
      <c r="I1052" s="82" t="s">
        <v>5363</v>
      </c>
      <c r="J1052" s="82" t="s">
        <v>65</v>
      </c>
      <c r="K1052" s="82" t="s">
        <v>24</v>
      </c>
      <c r="L1052" s="82" t="s">
        <v>7124</v>
      </c>
      <c r="M1052" s="82" t="s">
        <v>7111</v>
      </c>
      <c r="N1052" s="82" t="s">
        <v>7112</v>
      </c>
      <c r="O1052" s="82" t="s">
        <v>5294</v>
      </c>
      <c r="P1052" s="82" t="s">
        <v>7113</v>
      </c>
      <c r="Q1052" s="82" t="s">
        <v>460</v>
      </c>
      <c r="R1052" s="82" t="s">
        <v>5439</v>
      </c>
      <c r="S1052" s="82" t="s">
        <v>431</v>
      </c>
      <c r="T1052" s="82" t="s">
        <v>5440</v>
      </c>
      <c r="U1052" s="82" t="s">
        <v>27</v>
      </c>
      <c r="V1052" s="82" t="s">
        <v>27</v>
      </c>
      <c r="W1052" s="2" t="str">
        <f t="shared" si="65"/>
        <v>VNSGNYDetention</v>
      </c>
    </row>
    <row r="1053" spans="1:23" ht="15">
      <c r="A1053" s="2" t="str">
        <f>+IF(B1053="N","",IF(COUNTIF(B:B,B1053)&gt;1,COUNTIF(B$3:B1053,B1053),""))</f>
        <v/>
      </c>
      <c r="B1053" s="2" t="str">
        <f>+IF(F1053="Detention",IF(G1053&amp;E1053='Import Demurrage Detention'!$G$2&amp;'Import Demurrage Detention'!$C$3,"Y","N"),IF(G1053&amp;E1053='Import Demurrage Detention'!$H$2&amp;'Import Demurrage Detention'!$C$3,"Y","N"))</f>
        <v>N</v>
      </c>
      <c r="C1053" s="82" t="s">
        <v>455</v>
      </c>
      <c r="D1053" s="82" t="s">
        <v>5394</v>
      </c>
      <c r="E1053" s="82" t="s">
        <v>79</v>
      </c>
      <c r="F1053" s="82" t="s">
        <v>21</v>
      </c>
      <c r="G1053" s="82" t="s">
        <v>458</v>
      </c>
      <c r="H1053" s="83">
        <v>45180</v>
      </c>
      <c r="I1053" s="82" t="s">
        <v>5363</v>
      </c>
      <c r="J1053" s="82" t="s">
        <v>65</v>
      </c>
      <c r="K1053" s="82" t="s">
        <v>5244</v>
      </c>
      <c r="L1053" s="82" t="s">
        <v>7124</v>
      </c>
      <c r="M1053" s="82" t="s">
        <v>7111</v>
      </c>
      <c r="N1053" s="82" t="s">
        <v>7114</v>
      </c>
      <c r="O1053" s="82" t="s">
        <v>5294</v>
      </c>
      <c r="P1053" s="82" t="s">
        <v>5439</v>
      </c>
      <c r="Q1053" s="82" t="s">
        <v>460</v>
      </c>
      <c r="R1053" s="82" t="s">
        <v>5441</v>
      </c>
      <c r="S1053" s="82" t="s">
        <v>431</v>
      </c>
      <c r="T1053" s="82" t="s">
        <v>5442</v>
      </c>
      <c r="U1053" s="82" t="s">
        <v>27</v>
      </c>
      <c r="V1053" s="82" t="s">
        <v>27</v>
      </c>
      <c r="W1053" s="2" t="str">
        <f t="shared" si="65"/>
        <v>VNSGNYDetention</v>
      </c>
    </row>
    <row r="1054" spans="1:23" ht="15">
      <c r="A1054" s="2" t="str">
        <f>+IF(B1054="N","",IF(COUNTIF(B:B,B1054)&gt;1,COUNTIF(B$3:B1054,B1054),""))</f>
        <v/>
      </c>
      <c r="B1054" s="2" t="str">
        <f>+IF(F1054="Detention",IF(G1054&amp;E1054='Import Demurrage Detention'!$G$2&amp;'Import Demurrage Detention'!$C$3,"Y","N"),IF(G1054&amp;E1054='Import Demurrage Detention'!$H$2&amp;'Import Demurrage Detention'!$C$3,"Y","N"))</f>
        <v>N</v>
      </c>
      <c r="C1054" s="82" t="s">
        <v>455</v>
      </c>
      <c r="D1054" s="82" t="s">
        <v>5394</v>
      </c>
      <c r="E1054" s="82" t="s">
        <v>79</v>
      </c>
      <c r="F1054" s="82" t="s">
        <v>21</v>
      </c>
      <c r="G1054" s="82" t="s">
        <v>4735</v>
      </c>
      <c r="H1054" s="83">
        <v>45180</v>
      </c>
      <c r="I1054" s="82" t="s">
        <v>5363</v>
      </c>
      <c r="J1054" s="82" t="s">
        <v>65</v>
      </c>
      <c r="K1054" s="82" t="s">
        <v>24</v>
      </c>
      <c r="L1054" s="82" t="s">
        <v>7124</v>
      </c>
      <c r="M1054" s="82" t="s">
        <v>7111</v>
      </c>
      <c r="N1054" s="82" t="s">
        <v>7112</v>
      </c>
      <c r="O1054" s="82" t="s">
        <v>5294</v>
      </c>
      <c r="P1054" s="82" t="s">
        <v>7113</v>
      </c>
      <c r="Q1054" s="82" t="s">
        <v>460</v>
      </c>
      <c r="R1054" s="82" t="s">
        <v>5439</v>
      </c>
      <c r="S1054" s="82" t="s">
        <v>431</v>
      </c>
      <c r="T1054" s="82" t="s">
        <v>5440</v>
      </c>
      <c r="U1054" s="82" t="s">
        <v>27</v>
      </c>
      <c r="V1054" s="82" t="s">
        <v>27</v>
      </c>
      <c r="W1054" s="2" t="str">
        <f t="shared" si="65"/>
        <v>VNQNNYDetention</v>
      </c>
    </row>
    <row r="1055" spans="1:23" ht="15">
      <c r="A1055" s="2" t="str">
        <f>+IF(B1055="N","",IF(COUNTIF(B:B,B1055)&gt;1,COUNTIF(B$3:B1055,B1055),""))</f>
        <v/>
      </c>
      <c r="B1055" s="2" t="str">
        <f>+IF(F1055="Detention",IF(G1055&amp;E1055='Import Demurrage Detention'!$G$2&amp;'Import Demurrage Detention'!$C$3,"Y","N"),IF(G1055&amp;E1055='Import Demurrage Detention'!$H$2&amp;'Import Demurrage Detention'!$C$3,"Y","N"))</f>
        <v>N</v>
      </c>
      <c r="C1055" s="82" t="s">
        <v>455</v>
      </c>
      <c r="D1055" s="82" t="s">
        <v>5394</v>
      </c>
      <c r="E1055" s="82" t="s">
        <v>79</v>
      </c>
      <c r="F1055" s="82" t="s">
        <v>21</v>
      </c>
      <c r="G1055" s="82" t="s">
        <v>4735</v>
      </c>
      <c r="H1055" s="83">
        <v>45180</v>
      </c>
      <c r="I1055" s="82" t="s">
        <v>5363</v>
      </c>
      <c r="J1055" s="82" t="s">
        <v>65</v>
      </c>
      <c r="K1055" s="82" t="s">
        <v>5244</v>
      </c>
      <c r="L1055" s="82" t="s">
        <v>7124</v>
      </c>
      <c r="M1055" s="82" t="s">
        <v>7111</v>
      </c>
      <c r="N1055" s="82" t="s">
        <v>7114</v>
      </c>
      <c r="O1055" s="82" t="s">
        <v>5294</v>
      </c>
      <c r="P1055" s="82" t="s">
        <v>5439</v>
      </c>
      <c r="Q1055" s="82" t="s">
        <v>460</v>
      </c>
      <c r="R1055" s="82" t="s">
        <v>5441</v>
      </c>
      <c r="S1055" s="82" t="s">
        <v>431</v>
      </c>
      <c r="T1055" s="82" t="s">
        <v>5442</v>
      </c>
      <c r="U1055" s="82" t="s">
        <v>27</v>
      </c>
      <c r="V1055" s="82" t="s">
        <v>27</v>
      </c>
      <c r="W1055" s="2" t="str">
        <f t="shared" si="65"/>
        <v>VNQNNYDetention</v>
      </c>
    </row>
    <row r="1056" spans="1:23" ht="15">
      <c r="A1056" s="2" t="str">
        <f>+IF(B1056="N","",IF(COUNTIF(B:B,B1056)&gt;1,COUNTIF(B$3:B1056,B1056),""))</f>
        <v/>
      </c>
      <c r="B1056" s="2" t="str">
        <f>+IF(F1056="Detention",IF(G1056&amp;E1056='Import Demurrage Detention'!$G$2&amp;'Import Demurrage Detention'!$C$3,"Y","N"),IF(G1056&amp;E1056='Import Demurrage Detention'!$H$2&amp;'Import Demurrage Detention'!$C$3,"Y","N"))</f>
        <v>N</v>
      </c>
      <c r="C1056" s="82" t="s">
        <v>455</v>
      </c>
      <c r="D1056" s="82" t="s">
        <v>5394</v>
      </c>
      <c r="E1056" s="82" t="s">
        <v>79</v>
      </c>
      <c r="F1056" s="82" t="s">
        <v>21</v>
      </c>
      <c r="G1056" s="82" t="s">
        <v>456</v>
      </c>
      <c r="H1056" s="83">
        <v>45180</v>
      </c>
      <c r="I1056" s="82" t="s">
        <v>5363</v>
      </c>
      <c r="J1056" s="82" t="s">
        <v>65</v>
      </c>
      <c r="K1056" s="82" t="s">
        <v>24</v>
      </c>
      <c r="L1056" s="82" t="s">
        <v>7125</v>
      </c>
      <c r="M1056" s="82" t="s">
        <v>7111</v>
      </c>
      <c r="N1056" s="82" t="s">
        <v>7112</v>
      </c>
      <c r="O1056" s="82" t="s">
        <v>5294</v>
      </c>
      <c r="P1056" s="82" t="s">
        <v>7113</v>
      </c>
      <c r="Q1056" s="82" t="s">
        <v>460</v>
      </c>
      <c r="R1056" s="82" t="s">
        <v>5439</v>
      </c>
      <c r="S1056" s="82" t="s">
        <v>431</v>
      </c>
      <c r="T1056" s="82" t="s">
        <v>5440</v>
      </c>
      <c r="U1056" s="82" t="s">
        <v>27</v>
      </c>
      <c r="V1056" s="82" t="s">
        <v>27</v>
      </c>
      <c r="W1056" s="2" t="str">
        <f t="shared" si="65"/>
        <v>VNDANYDetention</v>
      </c>
    </row>
    <row r="1057" spans="1:23" ht="15">
      <c r="A1057" s="2" t="str">
        <f>+IF(B1057="N","",IF(COUNTIF(B:B,B1057)&gt;1,COUNTIF(B$3:B1057,B1057),""))</f>
        <v/>
      </c>
      <c r="B1057" s="2" t="str">
        <f>+IF(F1057="Detention",IF(G1057&amp;E1057='Import Demurrage Detention'!$G$2&amp;'Import Demurrage Detention'!$C$3,"Y","N"),IF(G1057&amp;E1057='Import Demurrage Detention'!$H$2&amp;'Import Demurrage Detention'!$C$3,"Y","N"))</f>
        <v>N</v>
      </c>
      <c r="C1057" s="82" t="s">
        <v>455</v>
      </c>
      <c r="D1057" s="82" t="s">
        <v>5394</v>
      </c>
      <c r="E1057" s="82" t="s">
        <v>79</v>
      </c>
      <c r="F1057" s="82" t="s">
        <v>21</v>
      </c>
      <c r="G1057" s="82" t="s">
        <v>456</v>
      </c>
      <c r="H1057" s="83">
        <v>45180</v>
      </c>
      <c r="I1057" s="82" t="s">
        <v>5363</v>
      </c>
      <c r="J1057" s="82" t="s">
        <v>65</v>
      </c>
      <c r="K1057" s="82" t="s">
        <v>5244</v>
      </c>
      <c r="L1057" s="82" t="s">
        <v>7125</v>
      </c>
      <c r="M1057" s="82" t="s">
        <v>7111</v>
      </c>
      <c r="N1057" s="82" t="s">
        <v>7114</v>
      </c>
      <c r="O1057" s="82" t="s">
        <v>5294</v>
      </c>
      <c r="P1057" s="82" t="s">
        <v>5439</v>
      </c>
      <c r="Q1057" s="82" t="s">
        <v>460</v>
      </c>
      <c r="R1057" s="82" t="s">
        <v>5441</v>
      </c>
      <c r="S1057" s="82" t="s">
        <v>431</v>
      </c>
      <c r="T1057" s="82" t="s">
        <v>5442</v>
      </c>
      <c r="U1057" s="82" t="s">
        <v>27</v>
      </c>
      <c r="V1057" s="82" t="s">
        <v>27</v>
      </c>
      <c r="W1057" s="2" t="str">
        <f t="shared" si="65"/>
        <v>VNDANYDetention</v>
      </c>
    </row>
    <row r="1058" spans="1:23" ht="15">
      <c r="A1058" s="2" t="str">
        <f>+IF(B1058="N","",IF(COUNTIF(B:B,B1058)&gt;1,COUNTIF(B$3:B1058,B1058),""))</f>
        <v/>
      </c>
      <c r="B1058" s="2" t="str">
        <f>+IF(F1058="Detention",IF(G1058&amp;E1058='Import Demurrage Detention'!$G$2&amp;'Import Demurrage Detention'!$C$3,"Y","N"),IF(G1058&amp;E1058='Import Demurrage Detention'!$H$2&amp;'Import Demurrage Detention'!$C$3,"Y","N"))</f>
        <v>N</v>
      </c>
      <c r="C1058" s="82" t="s">
        <v>455</v>
      </c>
      <c r="D1058" s="82" t="s">
        <v>5394</v>
      </c>
      <c r="E1058" s="82" t="s">
        <v>79</v>
      </c>
      <c r="F1058" s="82" t="s">
        <v>21</v>
      </c>
      <c r="G1058" s="82" t="s">
        <v>459</v>
      </c>
      <c r="H1058" s="83">
        <v>45180</v>
      </c>
      <c r="I1058" s="82" t="s">
        <v>5363</v>
      </c>
      <c r="J1058" s="82" t="s">
        <v>65</v>
      </c>
      <c r="K1058" s="82" t="s">
        <v>24</v>
      </c>
      <c r="L1058" s="82" t="s">
        <v>7125</v>
      </c>
      <c r="M1058" s="82" t="s">
        <v>7111</v>
      </c>
      <c r="N1058" s="82" t="s">
        <v>7112</v>
      </c>
      <c r="O1058" s="82" t="s">
        <v>5294</v>
      </c>
      <c r="P1058" s="82" t="s">
        <v>7113</v>
      </c>
      <c r="Q1058" s="82" t="s">
        <v>460</v>
      </c>
      <c r="R1058" s="82" t="s">
        <v>5439</v>
      </c>
      <c r="S1058" s="82" t="s">
        <v>431</v>
      </c>
      <c r="T1058" s="82" t="s">
        <v>5440</v>
      </c>
      <c r="U1058" s="82" t="s">
        <v>27</v>
      </c>
      <c r="V1058" s="82" t="s">
        <v>27</v>
      </c>
      <c r="W1058" s="2" t="str">
        <f t="shared" si="65"/>
        <v>VNHANYDetention</v>
      </c>
    </row>
    <row r="1059" spans="1:23" ht="15">
      <c r="A1059" s="2" t="str">
        <f>+IF(B1059="N","",IF(COUNTIF(B:B,B1059)&gt;1,COUNTIF(B$3:B1059,B1059),""))</f>
        <v/>
      </c>
      <c r="B1059" s="2" t="str">
        <f>+IF(F1059="Detention",IF(G1059&amp;E1059='Import Demurrage Detention'!$G$2&amp;'Import Demurrage Detention'!$C$3,"Y","N"),IF(G1059&amp;E1059='Import Demurrage Detention'!$H$2&amp;'Import Demurrage Detention'!$C$3,"Y","N"))</f>
        <v>N</v>
      </c>
      <c r="C1059" s="82" t="s">
        <v>455</v>
      </c>
      <c r="D1059" s="82" t="s">
        <v>5394</v>
      </c>
      <c r="E1059" s="82" t="s">
        <v>79</v>
      </c>
      <c r="F1059" s="82" t="s">
        <v>21</v>
      </c>
      <c r="G1059" s="82" t="s">
        <v>459</v>
      </c>
      <c r="H1059" s="83">
        <v>45180</v>
      </c>
      <c r="I1059" s="82" t="s">
        <v>5363</v>
      </c>
      <c r="J1059" s="82" t="s">
        <v>65</v>
      </c>
      <c r="K1059" s="82" t="s">
        <v>5244</v>
      </c>
      <c r="L1059" s="82" t="s">
        <v>7125</v>
      </c>
      <c r="M1059" s="82" t="s">
        <v>7111</v>
      </c>
      <c r="N1059" s="82" t="s">
        <v>7114</v>
      </c>
      <c r="O1059" s="82" t="s">
        <v>5294</v>
      </c>
      <c r="P1059" s="82" t="s">
        <v>5439</v>
      </c>
      <c r="Q1059" s="82" t="s">
        <v>460</v>
      </c>
      <c r="R1059" s="82" t="s">
        <v>5441</v>
      </c>
      <c r="S1059" s="82" t="s">
        <v>431</v>
      </c>
      <c r="T1059" s="82" t="s">
        <v>5442</v>
      </c>
      <c r="U1059" s="82" t="s">
        <v>27</v>
      </c>
      <c r="V1059" s="82" t="s">
        <v>27</v>
      </c>
      <c r="W1059" s="2" t="str">
        <f t="shared" si="65"/>
        <v>VNHANYDetention</v>
      </c>
    </row>
    <row r="1060" spans="1:23" ht="15">
      <c r="A1060" s="2" t="str">
        <f>+IF(B1060="N","",IF(COUNTIF(B:B,B1060)&gt;1,COUNTIF(B$3:B1060,B1060),""))</f>
        <v/>
      </c>
      <c r="B1060" s="2" t="str">
        <f>+IF(F1060="Detention",IF(G1060&amp;E1060='Import Demurrage Detention'!$G$2&amp;'Import Demurrage Detention'!$C$3,"Y","N"),IF(G1060&amp;E1060='Import Demurrage Detention'!$H$2&amp;'Import Demurrage Detention'!$C$3,"Y","N"))</f>
        <v>N</v>
      </c>
      <c r="C1060" s="82" t="s">
        <v>455</v>
      </c>
      <c r="D1060" s="82" t="s">
        <v>5394</v>
      </c>
      <c r="E1060" s="82" t="s">
        <v>79</v>
      </c>
      <c r="F1060" s="82" t="s">
        <v>21</v>
      </c>
      <c r="G1060" s="82" t="s">
        <v>457</v>
      </c>
      <c r="H1060" s="83">
        <v>45180</v>
      </c>
      <c r="I1060" s="82" t="s">
        <v>5363</v>
      </c>
      <c r="J1060" s="82" t="s">
        <v>65</v>
      </c>
      <c r="K1060" s="82" t="s">
        <v>24</v>
      </c>
      <c r="L1060" s="82" t="s">
        <v>7125</v>
      </c>
      <c r="M1060" s="82" t="s">
        <v>7111</v>
      </c>
      <c r="N1060" s="82" t="s">
        <v>7112</v>
      </c>
      <c r="O1060" s="82" t="s">
        <v>5294</v>
      </c>
      <c r="P1060" s="82" t="s">
        <v>7113</v>
      </c>
      <c r="Q1060" s="82" t="s">
        <v>460</v>
      </c>
      <c r="R1060" s="82" t="s">
        <v>5439</v>
      </c>
      <c r="S1060" s="82" t="s">
        <v>431</v>
      </c>
      <c r="T1060" s="82" t="s">
        <v>5440</v>
      </c>
      <c r="U1060" s="82" t="s">
        <v>27</v>
      </c>
      <c r="V1060" s="82" t="s">
        <v>27</v>
      </c>
      <c r="W1060" s="2" t="str">
        <f t="shared" si="65"/>
        <v>VNHPHYDetention</v>
      </c>
    </row>
    <row r="1061" spans="1:23" ht="15">
      <c r="A1061" s="2" t="str">
        <f>+IF(B1061="N","",IF(COUNTIF(B:B,B1061)&gt;1,COUNTIF(B$3:B1061,B1061),""))</f>
        <v/>
      </c>
      <c r="B1061" s="2" t="str">
        <f>+IF(F1061="Detention",IF(G1061&amp;E1061='Import Demurrage Detention'!$G$2&amp;'Import Demurrage Detention'!$C$3,"Y","N"),IF(G1061&amp;E1061='Import Demurrage Detention'!$H$2&amp;'Import Demurrage Detention'!$C$3,"Y","N"))</f>
        <v>N</v>
      </c>
      <c r="C1061" s="82" t="s">
        <v>455</v>
      </c>
      <c r="D1061" s="82" t="s">
        <v>5394</v>
      </c>
      <c r="E1061" s="82" t="s">
        <v>79</v>
      </c>
      <c r="F1061" s="82" t="s">
        <v>21</v>
      </c>
      <c r="G1061" s="82" t="s">
        <v>457</v>
      </c>
      <c r="H1061" s="83">
        <v>45180</v>
      </c>
      <c r="I1061" s="82" t="s">
        <v>5363</v>
      </c>
      <c r="J1061" s="82" t="s">
        <v>65</v>
      </c>
      <c r="K1061" s="82" t="s">
        <v>5244</v>
      </c>
      <c r="L1061" s="82" t="s">
        <v>7125</v>
      </c>
      <c r="M1061" s="82" t="s">
        <v>7111</v>
      </c>
      <c r="N1061" s="82" t="s">
        <v>7114</v>
      </c>
      <c r="O1061" s="82" t="s">
        <v>5294</v>
      </c>
      <c r="P1061" s="82" t="s">
        <v>5439</v>
      </c>
      <c r="Q1061" s="82" t="s">
        <v>460</v>
      </c>
      <c r="R1061" s="82" t="s">
        <v>5441</v>
      </c>
      <c r="S1061" s="82" t="s">
        <v>431</v>
      </c>
      <c r="T1061" s="82" t="s">
        <v>5442</v>
      </c>
      <c r="U1061" s="82" t="s">
        <v>27</v>
      </c>
      <c r="V1061" s="82" t="s">
        <v>27</v>
      </c>
      <c r="W1061" s="2" t="str">
        <f t="shared" si="65"/>
        <v>VNHPHYDetention</v>
      </c>
    </row>
    <row r="1062" spans="1:23" ht="15">
      <c r="A1062" s="2" t="str">
        <f>+IF(B1062="N","",IF(COUNTIF(B:B,B1062)&gt;1,COUNTIF(B$3:B1062,B1062),""))</f>
        <v/>
      </c>
      <c r="B1062" s="2" t="str">
        <f>+IF(F1062="Detention",IF(G1062&amp;E1062='Import Demurrage Detention'!$G$2&amp;'Import Demurrage Detention'!$C$3,"Y","N"),IF(G1062&amp;E1062='Import Demurrage Detention'!$H$2&amp;'Import Demurrage Detention'!$C$3,"Y","N"))</f>
        <v>N</v>
      </c>
      <c r="C1062" s="82" t="s">
        <v>455</v>
      </c>
      <c r="D1062" s="82" t="s">
        <v>5394</v>
      </c>
      <c r="E1062" s="82" t="s">
        <v>79</v>
      </c>
      <c r="F1062" s="82" t="s">
        <v>21</v>
      </c>
      <c r="G1062" s="82" t="s">
        <v>458</v>
      </c>
      <c r="H1062" s="83">
        <v>45180</v>
      </c>
      <c r="I1062" s="82" t="s">
        <v>5363</v>
      </c>
      <c r="J1062" s="82" t="s">
        <v>65</v>
      </c>
      <c r="K1062" s="82" t="s">
        <v>24</v>
      </c>
      <c r="L1062" s="82" t="s">
        <v>7125</v>
      </c>
      <c r="M1062" s="82" t="s">
        <v>7111</v>
      </c>
      <c r="N1062" s="82" t="s">
        <v>7112</v>
      </c>
      <c r="O1062" s="82" t="s">
        <v>5294</v>
      </c>
      <c r="P1062" s="82" t="s">
        <v>7113</v>
      </c>
      <c r="Q1062" s="82" t="s">
        <v>460</v>
      </c>
      <c r="R1062" s="82" t="s">
        <v>5439</v>
      </c>
      <c r="S1062" s="82" t="s">
        <v>431</v>
      </c>
      <c r="T1062" s="82" t="s">
        <v>5440</v>
      </c>
      <c r="U1062" s="82" t="s">
        <v>27</v>
      </c>
      <c r="V1062" s="82" t="s">
        <v>27</v>
      </c>
      <c r="W1062" s="2" t="str">
        <f t="shared" si="65"/>
        <v>VNSGNYDetention</v>
      </c>
    </row>
    <row r="1063" spans="1:23" ht="15">
      <c r="A1063" s="2" t="str">
        <f>+IF(B1063="N","",IF(COUNTIF(B:B,B1063)&gt;1,COUNTIF(B$3:B1063,B1063),""))</f>
        <v/>
      </c>
      <c r="B1063" s="2" t="str">
        <f>+IF(F1063="Detention",IF(G1063&amp;E1063='Import Demurrage Detention'!$G$2&amp;'Import Demurrage Detention'!$C$3,"Y","N"),IF(G1063&amp;E1063='Import Demurrage Detention'!$H$2&amp;'Import Demurrage Detention'!$C$3,"Y","N"))</f>
        <v>N</v>
      </c>
      <c r="C1063" s="82" t="s">
        <v>455</v>
      </c>
      <c r="D1063" s="82" t="s">
        <v>5394</v>
      </c>
      <c r="E1063" s="82" t="s">
        <v>79</v>
      </c>
      <c r="F1063" s="82" t="s">
        <v>21</v>
      </c>
      <c r="G1063" s="82" t="s">
        <v>458</v>
      </c>
      <c r="H1063" s="83">
        <v>45180</v>
      </c>
      <c r="I1063" s="82" t="s">
        <v>5363</v>
      </c>
      <c r="J1063" s="82" t="s">
        <v>65</v>
      </c>
      <c r="K1063" s="82" t="s">
        <v>5244</v>
      </c>
      <c r="L1063" s="82" t="s">
        <v>7125</v>
      </c>
      <c r="M1063" s="82" t="s">
        <v>7111</v>
      </c>
      <c r="N1063" s="82" t="s">
        <v>7114</v>
      </c>
      <c r="O1063" s="82" t="s">
        <v>5294</v>
      </c>
      <c r="P1063" s="82" t="s">
        <v>5439</v>
      </c>
      <c r="Q1063" s="82" t="s">
        <v>460</v>
      </c>
      <c r="R1063" s="82" t="s">
        <v>5441</v>
      </c>
      <c r="S1063" s="82" t="s">
        <v>431</v>
      </c>
      <c r="T1063" s="82" t="s">
        <v>5442</v>
      </c>
      <c r="U1063" s="82" t="s">
        <v>27</v>
      </c>
      <c r="V1063" s="82" t="s">
        <v>27</v>
      </c>
      <c r="W1063" s="2" t="str">
        <f t="shared" si="65"/>
        <v>VNSGNYDetention</v>
      </c>
    </row>
    <row r="1064" spans="1:23" ht="15">
      <c r="A1064" s="2" t="str">
        <f>+IF(B1064="N","",IF(COUNTIF(B:B,B1064)&gt;1,COUNTIF(B$3:B1064,B1064),""))</f>
        <v/>
      </c>
      <c r="B1064" s="2" t="str">
        <f>+IF(F1064="Detention",IF(G1064&amp;E1064='Import Demurrage Detention'!$G$2&amp;'Import Demurrage Detention'!$C$3,"Y","N"),IF(G1064&amp;E1064='Import Demurrage Detention'!$H$2&amp;'Import Demurrage Detention'!$C$3,"Y","N"))</f>
        <v>N</v>
      </c>
      <c r="C1064" s="82" t="s">
        <v>455</v>
      </c>
      <c r="D1064" s="82" t="s">
        <v>5394</v>
      </c>
      <c r="E1064" s="82" t="s">
        <v>79</v>
      </c>
      <c r="F1064" s="82" t="s">
        <v>21</v>
      </c>
      <c r="G1064" s="82" t="s">
        <v>4735</v>
      </c>
      <c r="H1064" s="83">
        <v>45180</v>
      </c>
      <c r="I1064" s="82" t="s">
        <v>5363</v>
      </c>
      <c r="J1064" s="82" t="s">
        <v>65</v>
      </c>
      <c r="K1064" s="82" t="s">
        <v>24</v>
      </c>
      <c r="L1064" s="82" t="s">
        <v>7125</v>
      </c>
      <c r="M1064" s="82" t="s">
        <v>7111</v>
      </c>
      <c r="N1064" s="82" t="s">
        <v>7112</v>
      </c>
      <c r="O1064" s="82" t="s">
        <v>5294</v>
      </c>
      <c r="P1064" s="82" t="s">
        <v>7113</v>
      </c>
      <c r="Q1064" s="82" t="s">
        <v>460</v>
      </c>
      <c r="R1064" s="82" t="s">
        <v>5439</v>
      </c>
      <c r="S1064" s="82" t="s">
        <v>431</v>
      </c>
      <c r="T1064" s="82" t="s">
        <v>5440</v>
      </c>
      <c r="U1064" s="82" t="s">
        <v>27</v>
      </c>
      <c r="V1064" s="82" t="s">
        <v>27</v>
      </c>
      <c r="W1064" s="2" t="str">
        <f t="shared" si="65"/>
        <v>VNQNNYDetention</v>
      </c>
    </row>
    <row r="1065" spans="1:23" ht="15">
      <c r="A1065" s="2" t="str">
        <f>+IF(B1065="N","",IF(COUNTIF(B:B,B1065)&gt;1,COUNTIF(B$3:B1065,B1065),""))</f>
        <v/>
      </c>
      <c r="B1065" s="2" t="str">
        <f>+IF(F1065="Detention",IF(G1065&amp;E1065='Import Demurrage Detention'!$G$2&amp;'Import Demurrage Detention'!$C$3,"Y","N"),IF(G1065&amp;E1065='Import Demurrage Detention'!$H$2&amp;'Import Demurrage Detention'!$C$3,"Y","N"))</f>
        <v>N</v>
      </c>
      <c r="C1065" s="82" t="s">
        <v>455</v>
      </c>
      <c r="D1065" s="82" t="s">
        <v>5394</v>
      </c>
      <c r="E1065" s="82" t="s">
        <v>79</v>
      </c>
      <c r="F1065" s="82" t="s">
        <v>21</v>
      </c>
      <c r="G1065" s="82" t="s">
        <v>4735</v>
      </c>
      <c r="H1065" s="83">
        <v>45180</v>
      </c>
      <c r="I1065" s="82" t="s">
        <v>5363</v>
      </c>
      <c r="J1065" s="82" t="s">
        <v>65</v>
      </c>
      <c r="K1065" s="82" t="s">
        <v>5244</v>
      </c>
      <c r="L1065" s="82" t="s">
        <v>7125</v>
      </c>
      <c r="M1065" s="82" t="s">
        <v>7111</v>
      </c>
      <c r="N1065" s="82" t="s">
        <v>7114</v>
      </c>
      <c r="O1065" s="82" t="s">
        <v>5294</v>
      </c>
      <c r="P1065" s="82" t="s">
        <v>5439</v>
      </c>
      <c r="Q1065" s="82" t="s">
        <v>460</v>
      </c>
      <c r="R1065" s="82" t="s">
        <v>5441</v>
      </c>
      <c r="S1065" s="82" t="s">
        <v>431</v>
      </c>
      <c r="T1065" s="82" t="s">
        <v>5442</v>
      </c>
      <c r="U1065" s="82" t="s">
        <v>27</v>
      </c>
      <c r="V1065" s="82" t="s">
        <v>27</v>
      </c>
      <c r="W1065" s="2" t="str">
        <f t="shared" si="65"/>
        <v>VNQNNYDetention</v>
      </c>
    </row>
    <row r="1066" spans="1:23" ht="15">
      <c r="A1066" s="2" t="str">
        <f>+IF(B1066="N","",IF(COUNTIF(B:B,B1066)&gt;1,COUNTIF(B$3:B1066,B1066),""))</f>
        <v/>
      </c>
      <c r="B1066" s="2" t="str">
        <f>+IF(F1066="Detention",IF(G1066&amp;E1066='Import Demurrage Detention'!$G$2&amp;'Import Demurrage Detention'!$C$3,"Y","N"),IF(G1066&amp;E1066='Import Demurrage Detention'!$H$2&amp;'Import Demurrage Detention'!$C$3,"Y","N"))</f>
        <v>N</v>
      </c>
      <c r="C1066" s="82" t="s">
        <v>455</v>
      </c>
      <c r="D1066" s="82" t="s">
        <v>5394</v>
      </c>
      <c r="E1066" s="82" t="s">
        <v>20</v>
      </c>
      <c r="F1066" s="82" t="s">
        <v>21</v>
      </c>
      <c r="G1066" s="82" t="s">
        <v>456</v>
      </c>
      <c r="H1066" s="83">
        <v>45180</v>
      </c>
      <c r="I1066" s="82" t="s">
        <v>5363</v>
      </c>
      <c r="J1066" s="82" t="s">
        <v>65</v>
      </c>
      <c r="K1066" s="82" t="s">
        <v>24</v>
      </c>
      <c r="L1066" s="82" t="s">
        <v>7138</v>
      </c>
      <c r="M1066" s="82" t="s">
        <v>7111</v>
      </c>
      <c r="N1066" s="82" t="s">
        <v>7112</v>
      </c>
      <c r="O1066" s="82" t="s">
        <v>5294</v>
      </c>
      <c r="P1066" s="82" t="s">
        <v>7113</v>
      </c>
      <c r="Q1066" s="82" t="s">
        <v>460</v>
      </c>
      <c r="R1066" s="82" t="s">
        <v>5439</v>
      </c>
      <c r="S1066" s="82" t="s">
        <v>431</v>
      </c>
      <c r="T1066" s="82" t="s">
        <v>5440</v>
      </c>
      <c r="U1066" s="82" t="s">
        <v>27</v>
      </c>
      <c r="V1066" s="82" t="s">
        <v>27</v>
      </c>
      <c r="W1066" s="2" t="str">
        <f t="shared" si="65"/>
        <v>VNDANNDetention</v>
      </c>
    </row>
    <row r="1067" spans="1:23" ht="15">
      <c r="A1067" s="2" t="str">
        <f>+IF(B1067="N","",IF(COUNTIF(B:B,B1067)&gt;1,COUNTIF(B$3:B1067,B1067),""))</f>
        <v/>
      </c>
      <c r="B1067" s="2" t="str">
        <f>+IF(F1067="Detention",IF(G1067&amp;E1067='Import Demurrage Detention'!$G$2&amp;'Import Demurrage Detention'!$C$3,"Y","N"),IF(G1067&amp;E1067='Import Demurrage Detention'!$H$2&amp;'Import Demurrage Detention'!$C$3,"Y","N"))</f>
        <v>N</v>
      </c>
      <c r="C1067" s="82" t="s">
        <v>455</v>
      </c>
      <c r="D1067" s="82" t="s">
        <v>5394</v>
      </c>
      <c r="E1067" s="82" t="s">
        <v>20</v>
      </c>
      <c r="F1067" s="82" t="s">
        <v>21</v>
      </c>
      <c r="G1067" s="82" t="s">
        <v>456</v>
      </c>
      <c r="H1067" s="83">
        <v>45180</v>
      </c>
      <c r="I1067" s="82" t="s">
        <v>5363</v>
      </c>
      <c r="J1067" s="82" t="s">
        <v>65</v>
      </c>
      <c r="K1067" s="82" t="s">
        <v>5244</v>
      </c>
      <c r="L1067" s="82" t="s">
        <v>7138</v>
      </c>
      <c r="M1067" s="82" t="s">
        <v>7111</v>
      </c>
      <c r="N1067" s="82" t="s">
        <v>7114</v>
      </c>
      <c r="O1067" s="82" t="s">
        <v>5294</v>
      </c>
      <c r="P1067" s="82" t="s">
        <v>5439</v>
      </c>
      <c r="Q1067" s="82" t="s">
        <v>460</v>
      </c>
      <c r="R1067" s="82" t="s">
        <v>5441</v>
      </c>
      <c r="S1067" s="82" t="s">
        <v>431</v>
      </c>
      <c r="T1067" s="82" t="s">
        <v>5442</v>
      </c>
      <c r="U1067" s="82" t="s">
        <v>27</v>
      </c>
      <c r="V1067" s="82" t="s">
        <v>27</v>
      </c>
      <c r="W1067" s="2" t="str">
        <f t="shared" si="65"/>
        <v>VNDANNDetention</v>
      </c>
    </row>
    <row r="1068" spans="1:23" ht="15">
      <c r="A1068" s="2" t="str">
        <f>+IF(B1068="N","",IF(COUNTIF(B:B,B1068)&gt;1,COUNTIF(B$3:B1068,B1068),""))</f>
        <v/>
      </c>
      <c r="B1068" s="2" t="str">
        <f>+IF(F1068="Detention",IF(G1068&amp;E1068='Import Demurrage Detention'!$G$2&amp;'Import Demurrage Detention'!$C$3,"Y","N"),IF(G1068&amp;E1068='Import Demurrage Detention'!$H$2&amp;'Import Demurrage Detention'!$C$3,"Y","N"))</f>
        <v>N</v>
      </c>
      <c r="C1068" s="82" t="s">
        <v>455</v>
      </c>
      <c r="D1068" s="82" t="s">
        <v>5394</v>
      </c>
      <c r="E1068" s="82" t="s">
        <v>20</v>
      </c>
      <c r="F1068" s="82" t="s">
        <v>21</v>
      </c>
      <c r="G1068" s="82" t="s">
        <v>459</v>
      </c>
      <c r="H1068" s="83">
        <v>45180</v>
      </c>
      <c r="I1068" s="82" t="s">
        <v>5363</v>
      </c>
      <c r="J1068" s="82" t="s">
        <v>65</v>
      </c>
      <c r="K1068" s="82" t="s">
        <v>24</v>
      </c>
      <c r="L1068" s="82" t="s">
        <v>7138</v>
      </c>
      <c r="M1068" s="82" t="s">
        <v>7111</v>
      </c>
      <c r="N1068" s="82" t="s">
        <v>7112</v>
      </c>
      <c r="O1068" s="82" t="s">
        <v>5294</v>
      </c>
      <c r="P1068" s="82" t="s">
        <v>7113</v>
      </c>
      <c r="Q1068" s="82" t="s">
        <v>460</v>
      </c>
      <c r="R1068" s="82" t="s">
        <v>5439</v>
      </c>
      <c r="S1068" s="82" t="s">
        <v>431</v>
      </c>
      <c r="T1068" s="82" t="s">
        <v>5440</v>
      </c>
      <c r="U1068" s="82" t="s">
        <v>27</v>
      </c>
      <c r="V1068" s="82" t="s">
        <v>27</v>
      </c>
      <c r="W1068" s="2" t="str">
        <f t="shared" si="65"/>
        <v>VNHANNDetention</v>
      </c>
    </row>
    <row r="1069" spans="1:23" ht="15">
      <c r="A1069" s="2" t="str">
        <f>+IF(B1069="N","",IF(COUNTIF(B:B,B1069)&gt;1,COUNTIF(B$3:B1069,B1069),""))</f>
        <v/>
      </c>
      <c r="B1069" s="2" t="str">
        <f>+IF(F1069="Detention",IF(G1069&amp;E1069='Import Demurrage Detention'!$G$2&amp;'Import Demurrage Detention'!$C$3,"Y","N"),IF(G1069&amp;E1069='Import Demurrage Detention'!$H$2&amp;'Import Demurrage Detention'!$C$3,"Y","N"))</f>
        <v>N</v>
      </c>
      <c r="C1069" s="82" t="s">
        <v>455</v>
      </c>
      <c r="D1069" s="82" t="s">
        <v>5394</v>
      </c>
      <c r="E1069" s="82" t="s">
        <v>20</v>
      </c>
      <c r="F1069" s="82" t="s">
        <v>21</v>
      </c>
      <c r="G1069" s="82" t="s">
        <v>459</v>
      </c>
      <c r="H1069" s="83">
        <v>45180</v>
      </c>
      <c r="I1069" s="82" t="s">
        <v>5363</v>
      </c>
      <c r="J1069" s="82" t="s">
        <v>65</v>
      </c>
      <c r="K1069" s="82" t="s">
        <v>5244</v>
      </c>
      <c r="L1069" s="82" t="s">
        <v>7138</v>
      </c>
      <c r="M1069" s="82" t="s">
        <v>7111</v>
      </c>
      <c r="N1069" s="82" t="s">
        <v>7114</v>
      </c>
      <c r="O1069" s="82" t="s">
        <v>5294</v>
      </c>
      <c r="P1069" s="82" t="s">
        <v>5439</v>
      </c>
      <c r="Q1069" s="82" t="s">
        <v>460</v>
      </c>
      <c r="R1069" s="82" t="s">
        <v>5441</v>
      </c>
      <c r="S1069" s="82" t="s">
        <v>431</v>
      </c>
      <c r="T1069" s="82" t="s">
        <v>5442</v>
      </c>
      <c r="U1069" s="82" t="s">
        <v>27</v>
      </c>
      <c r="V1069" s="82" t="s">
        <v>27</v>
      </c>
      <c r="W1069" s="2" t="str">
        <f t="shared" si="65"/>
        <v>VNHANNDetention</v>
      </c>
    </row>
    <row r="1070" spans="1:23" ht="15">
      <c r="A1070" s="2" t="str">
        <f>+IF(B1070="N","",IF(COUNTIF(B:B,B1070)&gt;1,COUNTIF(B$3:B1070,B1070),""))</f>
        <v/>
      </c>
      <c r="B1070" s="2" t="str">
        <f>+IF(F1070="Detention",IF(G1070&amp;E1070='Import Demurrage Detention'!$G$2&amp;'Import Demurrage Detention'!$C$3,"Y","N"),IF(G1070&amp;E1070='Import Demurrage Detention'!$H$2&amp;'Import Demurrage Detention'!$C$3,"Y","N"))</f>
        <v>N</v>
      </c>
      <c r="C1070" s="82" t="s">
        <v>455</v>
      </c>
      <c r="D1070" s="82" t="s">
        <v>5394</v>
      </c>
      <c r="E1070" s="82" t="s">
        <v>20</v>
      </c>
      <c r="F1070" s="82" t="s">
        <v>21</v>
      </c>
      <c r="G1070" s="82" t="s">
        <v>457</v>
      </c>
      <c r="H1070" s="83">
        <v>45180</v>
      </c>
      <c r="I1070" s="82" t="s">
        <v>5363</v>
      </c>
      <c r="J1070" s="82" t="s">
        <v>65</v>
      </c>
      <c r="K1070" s="82" t="s">
        <v>24</v>
      </c>
      <c r="L1070" s="82" t="s">
        <v>7138</v>
      </c>
      <c r="M1070" s="82" t="s">
        <v>7111</v>
      </c>
      <c r="N1070" s="82" t="s">
        <v>7112</v>
      </c>
      <c r="O1070" s="82" t="s">
        <v>5294</v>
      </c>
      <c r="P1070" s="82" t="s">
        <v>7113</v>
      </c>
      <c r="Q1070" s="82" t="s">
        <v>460</v>
      </c>
      <c r="R1070" s="82" t="s">
        <v>5439</v>
      </c>
      <c r="S1070" s="82" t="s">
        <v>431</v>
      </c>
      <c r="T1070" s="82" t="s">
        <v>5440</v>
      </c>
      <c r="U1070" s="82" t="s">
        <v>27</v>
      </c>
      <c r="V1070" s="82" t="s">
        <v>27</v>
      </c>
      <c r="W1070" s="2" t="str">
        <f t="shared" si="65"/>
        <v>VNHPHNDetention</v>
      </c>
    </row>
    <row r="1071" spans="1:23" ht="15">
      <c r="A1071" s="2" t="str">
        <f>+IF(B1071="N","",IF(COUNTIF(B:B,B1071)&gt;1,COUNTIF(B$3:B1071,B1071),""))</f>
        <v/>
      </c>
      <c r="B1071" s="2" t="str">
        <f>+IF(F1071="Detention",IF(G1071&amp;E1071='Import Demurrage Detention'!$G$2&amp;'Import Demurrage Detention'!$C$3,"Y","N"),IF(G1071&amp;E1071='Import Demurrage Detention'!$H$2&amp;'Import Demurrage Detention'!$C$3,"Y","N"))</f>
        <v>N</v>
      </c>
      <c r="C1071" s="82" t="s">
        <v>455</v>
      </c>
      <c r="D1071" s="82" t="s">
        <v>5394</v>
      </c>
      <c r="E1071" s="82" t="s">
        <v>20</v>
      </c>
      <c r="F1071" s="82" t="s">
        <v>21</v>
      </c>
      <c r="G1071" s="82" t="s">
        <v>457</v>
      </c>
      <c r="H1071" s="83">
        <v>45180</v>
      </c>
      <c r="I1071" s="82" t="s">
        <v>5363</v>
      </c>
      <c r="J1071" s="82" t="s">
        <v>65</v>
      </c>
      <c r="K1071" s="82" t="s">
        <v>5244</v>
      </c>
      <c r="L1071" s="82" t="s">
        <v>7138</v>
      </c>
      <c r="M1071" s="82" t="s">
        <v>7111</v>
      </c>
      <c r="N1071" s="82" t="s">
        <v>7114</v>
      </c>
      <c r="O1071" s="82" t="s">
        <v>5294</v>
      </c>
      <c r="P1071" s="82" t="s">
        <v>5439</v>
      </c>
      <c r="Q1071" s="82" t="s">
        <v>460</v>
      </c>
      <c r="R1071" s="82" t="s">
        <v>5441</v>
      </c>
      <c r="S1071" s="82" t="s">
        <v>431</v>
      </c>
      <c r="T1071" s="82" t="s">
        <v>5442</v>
      </c>
      <c r="U1071" s="82" t="s">
        <v>27</v>
      </c>
      <c r="V1071" s="82" t="s">
        <v>27</v>
      </c>
      <c r="W1071" s="2" t="str">
        <f t="shared" si="65"/>
        <v>VNHPHNDetention</v>
      </c>
    </row>
    <row r="1072" spans="1:23" ht="15">
      <c r="A1072" s="2" t="str">
        <f>+IF(B1072="N","",IF(COUNTIF(B:B,B1072)&gt;1,COUNTIF(B$3:B1072,B1072),""))</f>
        <v/>
      </c>
      <c r="B1072" s="2" t="str">
        <f>+IF(F1072="Detention",IF(G1072&amp;E1072='Import Demurrage Detention'!$G$2&amp;'Import Demurrage Detention'!$C$3,"Y","N"),IF(G1072&amp;E1072='Import Demurrage Detention'!$H$2&amp;'Import Demurrage Detention'!$C$3,"Y","N"))</f>
        <v>N</v>
      </c>
      <c r="C1072" s="82" t="s">
        <v>455</v>
      </c>
      <c r="D1072" s="82" t="s">
        <v>5394</v>
      </c>
      <c r="E1072" s="82" t="s">
        <v>20</v>
      </c>
      <c r="F1072" s="82" t="s">
        <v>21</v>
      </c>
      <c r="G1072" s="82" t="s">
        <v>4735</v>
      </c>
      <c r="H1072" s="83">
        <v>45180</v>
      </c>
      <c r="I1072" s="82" t="s">
        <v>5363</v>
      </c>
      <c r="J1072" s="82" t="s">
        <v>65</v>
      </c>
      <c r="K1072" s="82" t="s">
        <v>24</v>
      </c>
      <c r="L1072" s="82" t="s">
        <v>7138</v>
      </c>
      <c r="M1072" s="82" t="s">
        <v>7111</v>
      </c>
      <c r="N1072" s="82" t="s">
        <v>7112</v>
      </c>
      <c r="O1072" s="82" t="s">
        <v>5294</v>
      </c>
      <c r="P1072" s="82" t="s">
        <v>7113</v>
      </c>
      <c r="Q1072" s="82" t="s">
        <v>460</v>
      </c>
      <c r="R1072" s="82" t="s">
        <v>5439</v>
      </c>
      <c r="S1072" s="82" t="s">
        <v>431</v>
      </c>
      <c r="T1072" s="82" t="s">
        <v>5440</v>
      </c>
      <c r="U1072" s="82" t="s">
        <v>27</v>
      </c>
      <c r="V1072" s="82" t="s">
        <v>27</v>
      </c>
      <c r="W1072" s="2" t="str">
        <f t="shared" si="65"/>
        <v>VNQNNNDetention</v>
      </c>
    </row>
    <row r="1073" spans="1:23" ht="15">
      <c r="A1073" s="2" t="str">
        <f>+IF(B1073="N","",IF(COUNTIF(B:B,B1073)&gt;1,COUNTIF(B$3:B1073,B1073),""))</f>
        <v/>
      </c>
      <c r="B1073" s="2" t="str">
        <f>+IF(F1073="Detention",IF(G1073&amp;E1073='Import Demurrage Detention'!$G$2&amp;'Import Demurrage Detention'!$C$3,"Y","N"),IF(G1073&amp;E1073='Import Demurrage Detention'!$H$2&amp;'Import Demurrage Detention'!$C$3,"Y","N"))</f>
        <v>N</v>
      </c>
      <c r="C1073" s="82" t="s">
        <v>455</v>
      </c>
      <c r="D1073" s="82" t="s">
        <v>5394</v>
      </c>
      <c r="E1073" s="82" t="s">
        <v>20</v>
      </c>
      <c r="F1073" s="82" t="s">
        <v>21</v>
      </c>
      <c r="G1073" s="82" t="s">
        <v>4735</v>
      </c>
      <c r="H1073" s="83">
        <v>45180</v>
      </c>
      <c r="I1073" s="82" t="s">
        <v>5363</v>
      </c>
      <c r="J1073" s="82" t="s">
        <v>65</v>
      </c>
      <c r="K1073" s="82" t="s">
        <v>5244</v>
      </c>
      <c r="L1073" s="82" t="s">
        <v>7138</v>
      </c>
      <c r="M1073" s="82" t="s">
        <v>7111</v>
      </c>
      <c r="N1073" s="82" t="s">
        <v>7114</v>
      </c>
      <c r="O1073" s="82" t="s">
        <v>5294</v>
      </c>
      <c r="P1073" s="82" t="s">
        <v>5439</v>
      </c>
      <c r="Q1073" s="82" t="s">
        <v>460</v>
      </c>
      <c r="R1073" s="82" t="s">
        <v>5441</v>
      </c>
      <c r="S1073" s="82" t="s">
        <v>431</v>
      </c>
      <c r="T1073" s="82" t="s">
        <v>5442</v>
      </c>
      <c r="U1073" s="82" t="s">
        <v>27</v>
      </c>
      <c r="V1073" s="82" t="s">
        <v>27</v>
      </c>
      <c r="W1073" s="2" t="str">
        <f t="shared" si="65"/>
        <v>VNQNNNDetention</v>
      </c>
    </row>
    <row r="1074" spans="1:23" ht="15">
      <c r="A1074" s="2" t="str">
        <f>+IF(B1074="N","",IF(COUNTIF(B:B,B1074)&gt;1,COUNTIF(B$3:B1074,B1074),""))</f>
        <v/>
      </c>
      <c r="B1074" s="2" t="str">
        <f>+IF(F1074="Detention",IF(G1074&amp;E1074='Import Demurrage Detention'!$G$2&amp;'Import Demurrage Detention'!$C$3,"Y","N"),IF(G1074&amp;E1074='Import Demurrage Detention'!$H$2&amp;'Import Demurrage Detention'!$C$3,"Y","N"))</f>
        <v>N</v>
      </c>
      <c r="C1074" s="82" t="s">
        <v>455</v>
      </c>
      <c r="D1074" s="82" t="s">
        <v>5394</v>
      </c>
      <c r="E1074" s="82" t="s">
        <v>20</v>
      </c>
      <c r="F1074" s="82" t="s">
        <v>21</v>
      </c>
      <c r="G1074" s="82" t="s">
        <v>458</v>
      </c>
      <c r="H1074" s="83">
        <v>45180</v>
      </c>
      <c r="I1074" s="82" t="s">
        <v>5363</v>
      </c>
      <c r="J1074" s="82" t="s">
        <v>65</v>
      </c>
      <c r="K1074" s="82" t="s">
        <v>24</v>
      </c>
      <c r="L1074" s="82" t="s">
        <v>7138</v>
      </c>
      <c r="M1074" s="82" t="s">
        <v>7111</v>
      </c>
      <c r="N1074" s="82" t="s">
        <v>7112</v>
      </c>
      <c r="O1074" s="82" t="s">
        <v>5294</v>
      </c>
      <c r="P1074" s="82" t="s">
        <v>7113</v>
      </c>
      <c r="Q1074" s="82" t="s">
        <v>460</v>
      </c>
      <c r="R1074" s="82" t="s">
        <v>5439</v>
      </c>
      <c r="S1074" s="82" t="s">
        <v>431</v>
      </c>
      <c r="T1074" s="82" t="s">
        <v>5440</v>
      </c>
      <c r="U1074" s="82" t="s">
        <v>27</v>
      </c>
      <c r="V1074" s="82" t="s">
        <v>27</v>
      </c>
      <c r="W1074" s="2" t="str">
        <f t="shared" si="65"/>
        <v>VNSGNNDetention</v>
      </c>
    </row>
    <row r="1075" spans="1:23" ht="15">
      <c r="A1075" s="2" t="str">
        <f>+IF(B1075="N","",IF(COUNTIF(B:B,B1075)&gt;1,COUNTIF(B$3:B1075,B1075),""))</f>
        <v/>
      </c>
      <c r="B1075" s="2" t="str">
        <f>+IF(F1075="Detention",IF(G1075&amp;E1075='Import Demurrage Detention'!$G$2&amp;'Import Demurrage Detention'!$C$3,"Y","N"),IF(G1075&amp;E1075='Import Demurrage Detention'!$H$2&amp;'Import Demurrage Detention'!$C$3,"Y","N"))</f>
        <v>N</v>
      </c>
      <c r="C1075" s="82" t="s">
        <v>455</v>
      </c>
      <c r="D1075" s="82" t="s">
        <v>5394</v>
      </c>
      <c r="E1075" s="82" t="s">
        <v>20</v>
      </c>
      <c r="F1075" s="82" t="s">
        <v>21</v>
      </c>
      <c r="G1075" s="82" t="s">
        <v>458</v>
      </c>
      <c r="H1075" s="83">
        <v>45180</v>
      </c>
      <c r="I1075" s="82" t="s">
        <v>5363</v>
      </c>
      <c r="J1075" s="82" t="s">
        <v>65</v>
      </c>
      <c r="K1075" s="82" t="s">
        <v>5244</v>
      </c>
      <c r="L1075" s="82" t="s">
        <v>7138</v>
      </c>
      <c r="M1075" s="82" t="s">
        <v>7111</v>
      </c>
      <c r="N1075" s="82" t="s">
        <v>7114</v>
      </c>
      <c r="O1075" s="82" t="s">
        <v>5294</v>
      </c>
      <c r="P1075" s="82" t="s">
        <v>5439</v>
      </c>
      <c r="Q1075" s="82" t="s">
        <v>460</v>
      </c>
      <c r="R1075" s="82" t="s">
        <v>5441</v>
      </c>
      <c r="S1075" s="82" t="s">
        <v>431</v>
      </c>
      <c r="T1075" s="82" t="s">
        <v>5442</v>
      </c>
      <c r="U1075" s="82" t="s">
        <v>27</v>
      </c>
      <c r="V1075" s="82" t="s">
        <v>27</v>
      </c>
      <c r="W1075" s="2" t="str">
        <f t="shared" si="65"/>
        <v>VNSGNNDetention</v>
      </c>
    </row>
    <row r="1076" spans="1:23" ht="15">
      <c r="A1076" s="2" t="str">
        <f>+IF(B1076="N","",IF(COUNTIF(B:B,B1076)&gt;1,COUNTIF(B$3:B1076,B1076),""))</f>
        <v/>
      </c>
      <c r="B1076" s="2" t="str">
        <f>+IF(F1076="Detention",IF(G1076&amp;E1076='Import Demurrage Detention'!$G$2&amp;'Import Demurrage Detention'!$C$3,"Y","N"),IF(G1076&amp;E1076='Import Demurrage Detention'!$H$2&amp;'Import Demurrage Detention'!$C$3,"Y","N"))</f>
        <v>N</v>
      </c>
      <c r="C1076" s="82" t="s">
        <v>455</v>
      </c>
      <c r="D1076" s="82" t="s">
        <v>5394</v>
      </c>
      <c r="E1076" s="82" t="s">
        <v>20</v>
      </c>
      <c r="F1076" s="82" t="s">
        <v>21</v>
      </c>
      <c r="G1076" s="82" t="s">
        <v>4735</v>
      </c>
      <c r="H1076" s="83">
        <v>45180</v>
      </c>
      <c r="I1076" s="82" t="s">
        <v>5363</v>
      </c>
      <c r="J1076" s="82" t="s">
        <v>65</v>
      </c>
      <c r="K1076" s="82" t="s">
        <v>24</v>
      </c>
      <c r="L1076" s="82" t="s">
        <v>7138</v>
      </c>
      <c r="M1076" s="82" t="s">
        <v>7111</v>
      </c>
      <c r="N1076" s="82" t="s">
        <v>7112</v>
      </c>
      <c r="O1076" s="82" t="s">
        <v>5294</v>
      </c>
      <c r="P1076" s="82" t="s">
        <v>7113</v>
      </c>
      <c r="Q1076" s="82" t="s">
        <v>460</v>
      </c>
      <c r="R1076" s="82" t="s">
        <v>5439</v>
      </c>
      <c r="S1076" s="82" t="s">
        <v>431</v>
      </c>
      <c r="T1076" s="82" t="s">
        <v>5440</v>
      </c>
      <c r="U1076" s="82" t="s">
        <v>27</v>
      </c>
      <c r="V1076" s="82" t="s">
        <v>27</v>
      </c>
      <c r="W1076" s="2" t="str">
        <f t="shared" si="65"/>
        <v>VNQNNNDetention</v>
      </c>
    </row>
    <row r="1077" spans="1:23" ht="15">
      <c r="A1077" s="2" t="str">
        <f>+IF(B1077="N","",IF(COUNTIF(B:B,B1077)&gt;1,COUNTIF(B$3:B1077,B1077),""))</f>
        <v/>
      </c>
      <c r="B1077" s="2" t="str">
        <f>+IF(F1077="Detention",IF(G1077&amp;E1077='Import Demurrage Detention'!$G$2&amp;'Import Demurrage Detention'!$C$3,"Y","N"),IF(G1077&amp;E1077='Import Demurrage Detention'!$H$2&amp;'Import Demurrage Detention'!$C$3,"Y","N"))</f>
        <v>N</v>
      </c>
      <c r="C1077" s="82" t="s">
        <v>455</v>
      </c>
      <c r="D1077" s="82" t="s">
        <v>5394</v>
      </c>
      <c r="E1077" s="82" t="s">
        <v>20</v>
      </c>
      <c r="F1077" s="82" t="s">
        <v>21</v>
      </c>
      <c r="G1077" s="82" t="s">
        <v>4735</v>
      </c>
      <c r="H1077" s="83">
        <v>45180</v>
      </c>
      <c r="I1077" s="82" t="s">
        <v>5363</v>
      </c>
      <c r="J1077" s="82" t="s">
        <v>65</v>
      </c>
      <c r="K1077" s="82" t="s">
        <v>5244</v>
      </c>
      <c r="L1077" s="82" t="s">
        <v>7138</v>
      </c>
      <c r="M1077" s="82" t="s">
        <v>7111</v>
      </c>
      <c r="N1077" s="82" t="s">
        <v>7114</v>
      </c>
      <c r="O1077" s="82" t="s">
        <v>5294</v>
      </c>
      <c r="P1077" s="82" t="s">
        <v>5439</v>
      </c>
      <c r="Q1077" s="82" t="s">
        <v>460</v>
      </c>
      <c r="R1077" s="82" t="s">
        <v>5441</v>
      </c>
      <c r="S1077" s="82" t="s">
        <v>431</v>
      </c>
      <c r="T1077" s="82" t="s">
        <v>5442</v>
      </c>
      <c r="U1077" s="82" t="s">
        <v>27</v>
      </c>
      <c r="V1077" s="82" t="s">
        <v>27</v>
      </c>
      <c r="W1077" s="2" t="str">
        <f t="shared" si="65"/>
        <v>VNQNNNDetention</v>
      </c>
    </row>
    <row r="1078" spans="1:23" ht="15">
      <c r="A1078" s="2" t="str">
        <f>+IF(B1078="N","",IF(COUNTIF(B:B,B1078)&gt;1,COUNTIF(B$3:B1078,B1078),""))</f>
        <v/>
      </c>
      <c r="B1078" s="2" t="str">
        <f>+IF(F1078="Detention",IF(G1078&amp;E1078='Import Demurrage Detention'!$G$2&amp;'Import Demurrage Detention'!$C$3,"Y","N"),IF(G1078&amp;E1078='Import Demurrage Detention'!$H$2&amp;'Import Demurrage Detention'!$C$3,"Y","N"))</f>
        <v>N</v>
      </c>
      <c r="C1078" s="82" t="s">
        <v>455</v>
      </c>
      <c r="D1078" s="82" t="s">
        <v>5394</v>
      </c>
      <c r="E1078" s="82" t="s">
        <v>79</v>
      </c>
      <c r="F1078" s="82" t="s">
        <v>21</v>
      </c>
      <c r="G1078" s="82" t="s">
        <v>456</v>
      </c>
      <c r="H1078" s="83">
        <v>45180</v>
      </c>
      <c r="I1078" s="82" t="s">
        <v>5363</v>
      </c>
      <c r="J1078" s="82" t="s">
        <v>65</v>
      </c>
      <c r="K1078" s="82" t="s">
        <v>24</v>
      </c>
      <c r="L1078" s="82" t="s">
        <v>7126</v>
      </c>
      <c r="M1078" s="82" t="s">
        <v>7111</v>
      </c>
      <c r="N1078" s="82" t="s">
        <v>7112</v>
      </c>
      <c r="O1078" s="82" t="s">
        <v>5294</v>
      </c>
      <c r="P1078" s="82" t="s">
        <v>7113</v>
      </c>
      <c r="Q1078" s="82" t="s">
        <v>460</v>
      </c>
      <c r="R1078" s="82" t="s">
        <v>5439</v>
      </c>
      <c r="S1078" s="82" t="s">
        <v>431</v>
      </c>
      <c r="T1078" s="82" t="s">
        <v>5440</v>
      </c>
      <c r="U1078" s="82" t="s">
        <v>27</v>
      </c>
      <c r="V1078" s="82" t="s">
        <v>27</v>
      </c>
      <c r="W1078" s="2" t="str">
        <f t="shared" si="65"/>
        <v>VNDANYDetention</v>
      </c>
    </row>
    <row r="1079" spans="1:23" ht="15">
      <c r="A1079" s="2" t="str">
        <f>+IF(B1079="N","",IF(COUNTIF(B:B,B1079)&gt;1,COUNTIF(B$3:B1079,B1079),""))</f>
        <v/>
      </c>
      <c r="B1079" s="2" t="str">
        <f>+IF(F1079="Detention",IF(G1079&amp;E1079='Import Demurrage Detention'!$G$2&amp;'Import Demurrage Detention'!$C$3,"Y","N"),IF(G1079&amp;E1079='Import Demurrage Detention'!$H$2&amp;'Import Demurrage Detention'!$C$3,"Y","N"))</f>
        <v>N</v>
      </c>
      <c r="C1079" s="82" t="s">
        <v>455</v>
      </c>
      <c r="D1079" s="82" t="s">
        <v>5394</v>
      </c>
      <c r="E1079" s="82" t="s">
        <v>79</v>
      </c>
      <c r="F1079" s="82" t="s">
        <v>21</v>
      </c>
      <c r="G1079" s="82" t="s">
        <v>456</v>
      </c>
      <c r="H1079" s="83">
        <v>45180</v>
      </c>
      <c r="I1079" s="82" t="s">
        <v>5363</v>
      </c>
      <c r="J1079" s="82" t="s">
        <v>65</v>
      </c>
      <c r="K1079" s="82" t="s">
        <v>5244</v>
      </c>
      <c r="L1079" s="82" t="s">
        <v>7126</v>
      </c>
      <c r="M1079" s="82" t="s">
        <v>7111</v>
      </c>
      <c r="N1079" s="82" t="s">
        <v>7114</v>
      </c>
      <c r="O1079" s="82" t="s">
        <v>5294</v>
      </c>
      <c r="P1079" s="82" t="s">
        <v>5439</v>
      </c>
      <c r="Q1079" s="82" t="s">
        <v>460</v>
      </c>
      <c r="R1079" s="82" t="s">
        <v>5441</v>
      </c>
      <c r="S1079" s="82" t="s">
        <v>431</v>
      </c>
      <c r="T1079" s="82" t="s">
        <v>5442</v>
      </c>
      <c r="U1079" s="82" t="s">
        <v>27</v>
      </c>
      <c r="V1079" s="82" t="s">
        <v>27</v>
      </c>
      <c r="W1079" s="2" t="str">
        <f t="shared" si="65"/>
        <v>VNDANYDetention</v>
      </c>
    </row>
    <row r="1080" spans="1:23" ht="15">
      <c r="A1080" s="2" t="str">
        <f>+IF(B1080="N","",IF(COUNTIF(B:B,B1080)&gt;1,COUNTIF(B$3:B1080,B1080),""))</f>
        <v/>
      </c>
      <c r="B1080" s="2" t="str">
        <f>+IF(F1080="Detention",IF(G1080&amp;E1080='Import Demurrage Detention'!$G$2&amp;'Import Demurrage Detention'!$C$3,"Y","N"),IF(G1080&amp;E1080='Import Demurrage Detention'!$H$2&amp;'Import Demurrage Detention'!$C$3,"Y","N"))</f>
        <v>N</v>
      </c>
      <c r="C1080" s="82" t="s">
        <v>455</v>
      </c>
      <c r="D1080" s="82" t="s">
        <v>5394</v>
      </c>
      <c r="E1080" s="82" t="s">
        <v>79</v>
      </c>
      <c r="F1080" s="82" t="s">
        <v>21</v>
      </c>
      <c r="G1080" s="82" t="s">
        <v>459</v>
      </c>
      <c r="H1080" s="83">
        <v>45180</v>
      </c>
      <c r="I1080" s="82" t="s">
        <v>5363</v>
      </c>
      <c r="J1080" s="82" t="s">
        <v>65</v>
      </c>
      <c r="K1080" s="82" t="s">
        <v>24</v>
      </c>
      <c r="L1080" s="82" t="s">
        <v>7126</v>
      </c>
      <c r="M1080" s="82" t="s">
        <v>7111</v>
      </c>
      <c r="N1080" s="82" t="s">
        <v>7112</v>
      </c>
      <c r="O1080" s="82" t="s">
        <v>5294</v>
      </c>
      <c r="P1080" s="82" t="s">
        <v>7113</v>
      </c>
      <c r="Q1080" s="82" t="s">
        <v>460</v>
      </c>
      <c r="R1080" s="82" t="s">
        <v>5439</v>
      </c>
      <c r="S1080" s="82" t="s">
        <v>431</v>
      </c>
      <c r="T1080" s="82" t="s">
        <v>5440</v>
      </c>
      <c r="U1080" s="82" t="s">
        <v>27</v>
      </c>
      <c r="V1080" s="82" t="s">
        <v>27</v>
      </c>
      <c r="W1080" s="2" t="str">
        <f t="shared" si="65"/>
        <v>VNHANYDetention</v>
      </c>
    </row>
    <row r="1081" spans="1:23" ht="15">
      <c r="A1081" s="2" t="str">
        <f>+IF(B1081="N","",IF(COUNTIF(B:B,B1081)&gt;1,COUNTIF(B$3:B1081,B1081),""))</f>
        <v/>
      </c>
      <c r="B1081" s="2" t="str">
        <f>+IF(F1081="Detention",IF(G1081&amp;E1081='Import Demurrage Detention'!$G$2&amp;'Import Demurrage Detention'!$C$3,"Y","N"),IF(G1081&amp;E1081='Import Demurrage Detention'!$H$2&amp;'Import Demurrage Detention'!$C$3,"Y","N"))</f>
        <v>N</v>
      </c>
      <c r="C1081" s="82" t="s">
        <v>455</v>
      </c>
      <c r="D1081" s="82" t="s">
        <v>5394</v>
      </c>
      <c r="E1081" s="82" t="s">
        <v>79</v>
      </c>
      <c r="F1081" s="82" t="s">
        <v>21</v>
      </c>
      <c r="G1081" s="82" t="s">
        <v>459</v>
      </c>
      <c r="H1081" s="83">
        <v>45180</v>
      </c>
      <c r="I1081" s="82" t="s">
        <v>5363</v>
      </c>
      <c r="J1081" s="82" t="s">
        <v>65</v>
      </c>
      <c r="K1081" s="82" t="s">
        <v>5244</v>
      </c>
      <c r="L1081" s="82" t="s">
        <v>7126</v>
      </c>
      <c r="M1081" s="82" t="s">
        <v>7111</v>
      </c>
      <c r="N1081" s="82" t="s">
        <v>7114</v>
      </c>
      <c r="O1081" s="82" t="s">
        <v>5294</v>
      </c>
      <c r="P1081" s="82" t="s">
        <v>5439</v>
      </c>
      <c r="Q1081" s="82" t="s">
        <v>460</v>
      </c>
      <c r="R1081" s="82" t="s">
        <v>5441</v>
      </c>
      <c r="S1081" s="82" t="s">
        <v>431</v>
      </c>
      <c r="T1081" s="82" t="s">
        <v>5442</v>
      </c>
      <c r="U1081" s="60" t="s">
        <v>27</v>
      </c>
      <c r="V1081" s="60" t="s">
        <v>27</v>
      </c>
      <c r="W1081" s="2" t="str">
        <f t="shared" si="65"/>
        <v>VNHANYDetention</v>
      </c>
    </row>
    <row r="1082" spans="1:23" ht="15">
      <c r="A1082" s="2" t="str">
        <f>+IF(B1082="N","",IF(COUNTIF(B:B,B1082)&gt;1,COUNTIF(B$3:B1082,B1082),""))</f>
        <v/>
      </c>
      <c r="B1082" s="2" t="str">
        <f>+IF(F1082="Detention",IF(G1082&amp;E1082='Import Demurrage Detention'!$G$2&amp;'Import Demurrage Detention'!$C$3,"Y","N"),IF(G1082&amp;E1082='Import Demurrage Detention'!$H$2&amp;'Import Demurrage Detention'!$C$3,"Y","N"))</f>
        <v>N</v>
      </c>
      <c r="C1082" s="82" t="s">
        <v>455</v>
      </c>
      <c r="D1082" s="82" t="s">
        <v>5394</v>
      </c>
      <c r="E1082" s="82" t="s">
        <v>79</v>
      </c>
      <c r="F1082" s="82" t="s">
        <v>21</v>
      </c>
      <c r="G1082" s="82" t="s">
        <v>457</v>
      </c>
      <c r="H1082" s="83">
        <v>45180</v>
      </c>
      <c r="I1082" s="82" t="s">
        <v>5363</v>
      </c>
      <c r="J1082" s="82" t="s">
        <v>65</v>
      </c>
      <c r="K1082" s="82" t="s">
        <v>24</v>
      </c>
      <c r="L1082" s="82" t="s">
        <v>7126</v>
      </c>
      <c r="M1082" s="82" t="s">
        <v>7111</v>
      </c>
      <c r="N1082" s="82" t="s">
        <v>7112</v>
      </c>
      <c r="O1082" s="82" t="s">
        <v>5294</v>
      </c>
      <c r="P1082" s="82" t="s">
        <v>7113</v>
      </c>
      <c r="Q1082" s="82" t="s">
        <v>460</v>
      </c>
      <c r="R1082" s="82" t="s">
        <v>5439</v>
      </c>
      <c r="S1082" s="82" t="s">
        <v>431</v>
      </c>
      <c r="T1082" s="82" t="s">
        <v>5440</v>
      </c>
      <c r="U1082" s="60" t="s">
        <v>27</v>
      </c>
      <c r="V1082" s="60" t="s">
        <v>27</v>
      </c>
      <c r="W1082" s="2" t="str">
        <f t="shared" ref="W1082:W1145" si="66">+G1082&amp;E1082&amp;F1082</f>
        <v>VNHPHYDetention</v>
      </c>
    </row>
    <row r="1083" spans="1:23" ht="15">
      <c r="A1083" s="2" t="str">
        <f>+IF(B1083="N","",IF(COUNTIF(B:B,B1083)&gt;1,COUNTIF(B$3:B1083,B1083),""))</f>
        <v/>
      </c>
      <c r="B1083" s="2" t="str">
        <f>+IF(F1083="Detention",IF(G1083&amp;E1083='Import Demurrage Detention'!$G$2&amp;'Import Demurrage Detention'!$C$3,"Y","N"),IF(G1083&amp;E1083='Import Demurrage Detention'!$H$2&amp;'Import Demurrage Detention'!$C$3,"Y","N"))</f>
        <v>N</v>
      </c>
      <c r="C1083" s="82" t="s">
        <v>455</v>
      </c>
      <c r="D1083" s="82" t="s">
        <v>5394</v>
      </c>
      <c r="E1083" s="82" t="s">
        <v>79</v>
      </c>
      <c r="F1083" s="82" t="s">
        <v>21</v>
      </c>
      <c r="G1083" s="82" t="s">
        <v>457</v>
      </c>
      <c r="H1083" s="83">
        <v>45180</v>
      </c>
      <c r="I1083" s="82" t="s">
        <v>5363</v>
      </c>
      <c r="J1083" s="82" t="s">
        <v>65</v>
      </c>
      <c r="K1083" s="82" t="s">
        <v>5244</v>
      </c>
      <c r="L1083" s="82" t="s">
        <v>7126</v>
      </c>
      <c r="M1083" s="82" t="s">
        <v>7111</v>
      </c>
      <c r="N1083" s="82" t="s">
        <v>7114</v>
      </c>
      <c r="O1083" s="82" t="s">
        <v>5294</v>
      </c>
      <c r="P1083" s="82" t="s">
        <v>5439</v>
      </c>
      <c r="Q1083" s="82" t="s">
        <v>460</v>
      </c>
      <c r="R1083" s="82" t="s">
        <v>5441</v>
      </c>
      <c r="S1083" s="82" t="s">
        <v>431</v>
      </c>
      <c r="T1083" s="82" t="s">
        <v>5442</v>
      </c>
      <c r="U1083" s="60" t="s">
        <v>27</v>
      </c>
      <c r="V1083" s="60" t="s">
        <v>27</v>
      </c>
      <c r="W1083" s="2" t="str">
        <f t="shared" si="66"/>
        <v>VNHPHYDetention</v>
      </c>
    </row>
    <row r="1084" spans="1:23" ht="15">
      <c r="A1084" s="2" t="str">
        <f>+IF(B1084="N","",IF(COUNTIF(B:B,B1084)&gt;1,COUNTIF(B$3:B1084,B1084),""))</f>
        <v/>
      </c>
      <c r="B1084" s="2" t="str">
        <f>+IF(F1084="Detention",IF(G1084&amp;E1084='Import Demurrage Detention'!$G$2&amp;'Import Demurrage Detention'!$C$3,"Y","N"),IF(G1084&amp;E1084='Import Demurrage Detention'!$H$2&amp;'Import Demurrage Detention'!$C$3,"Y","N"))</f>
        <v>N</v>
      </c>
      <c r="C1084" s="82" t="s">
        <v>455</v>
      </c>
      <c r="D1084" s="82" t="s">
        <v>5394</v>
      </c>
      <c r="E1084" s="82" t="s">
        <v>79</v>
      </c>
      <c r="F1084" s="82" t="s">
        <v>21</v>
      </c>
      <c r="G1084" s="82" t="s">
        <v>458</v>
      </c>
      <c r="H1084" s="83">
        <v>45180</v>
      </c>
      <c r="I1084" s="82" t="s">
        <v>5363</v>
      </c>
      <c r="J1084" s="82" t="s">
        <v>65</v>
      </c>
      <c r="K1084" s="82" t="s">
        <v>24</v>
      </c>
      <c r="L1084" s="82" t="s">
        <v>7126</v>
      </c>
      <c r="M1084" s="82" t="s">
        <v>7111</v>
      </c>
      <c r="N1084" s="82" t="s">
        <v>7112</v>
      </c>
      <c r="O1084" s="82" t="s">
        <v>5294</v>
      </c>
      <c r="P1084" s="82" t="s">
        <v>7113</v>
      </c>
      <c r="Q1084" s="82" t="s">
        <v>460</v>
      </c>
      <c r="R1084" s="82" t="s">
        <v>5439</v>
      </c>
      <c r="S1084" s="82" t="s">
        <v>431</v>
      </c>
      <c r="T1084" s="82" t="s">
        <v>5440</v>
      </c>
      <c r="U1084" s="60" t="s">
        <v>27</v>
      </c>
      <c r="V1084" s="60" t="s">
        <v>27</v>
      </c>
      <c r="W1084" s="2" t="str">
        <f t="shared" si="66"/>
        <v>VNSGNYDetention</v>
      </c>
    </row>
    <row r="1085" spans="1:23" ht="15">
      <c r="A1085" s="2" t="str">
        <f>+IF(B1085="N","",IF(COUNTIF(B:B,B1085)&gt;1,COUNTIF(B$3:B1085,B1085),""))</f>
        <v/>
      </c>
      <c r="B1085" s="2" t="str">
        <f>+IF(F1085="Detention",IF(G1085&amp;E1085='Import Demurrage Detention'!$G$2&amp;'Import Demurrage Detention'!$C$3,"Y","N"),IF(G1085&amp;E1085='Import Demurrage Detention'!$H$2&amp;'Import Demurrage Detention'!$C$3,"Y","N"))</f>
        <v>N</v>
      </c>
      <c r="C1085" s="82" t="s">
        <v>455</v>
      </c>
      <c r="D1085" s="82" t="s">
        <v>5394</v>
      </c>
      <c r="E1085" s="82" t="s">
        <v>79</v>
      </c>
      <c r="F1085" s="82" t="s">
        <v>21</v>
      </c>
      <c r="G1085" s="82" t="s">
        <v>458</v>
      </c>
      <c r="H1085" s="83">
        <v>45180</v>
      </c>
      <c r="I1085" s="82" t="s">
        <v>5363</v>
      </c>
      <c r="J1085" s="82" t="s">
        <v>65</v>
      </c>
      <c r="K1085" s="82" t="s">
        <v>5244</v>
      </c>
      <c r="L1085" s="82" t="s">
        <v>7126</v>
      </c>
      <c r="M1085" s="82" t="s">
        <v>7111</v>
      </c>
      <c r="N1085" s="82" t="s">
        <v>7114</v>
      </c>
      <c r="O1085" s="82" t="s">
        <v>5294</v>
      </c>
      <c r="P1085" s="82" t="s">
        <v>5439</v>
      </c>
      <c r="Q1085" s="82" t="s">
        <v>460</v>
      </c>
      <c r="R1085" s="82" t="s">
        <v>5441</v>
      </c>
      <c r="S1085" s="82" t="s">
        <v>431</v>
      </c>
      <c r="T1085" s="82" t="s">
        <v>5442</v>
      </c>
      <c r="U1085" s="60" t="s">
        <v>27</v>
      </c>
      <c r="V1085" s="60" t="s">
        <v>27</v>
      </c>
      <c r="W1085" s="2" t="str">
        <f t="shared" si="66"/>
        <v>VNSGNYDetention</v>
      </c>
    </row>
    <row r="1086" spans="1:23" ht="15">
      <c r="A1086" s="2" t="str">
        <f>+IF(B1086="N","",IF(COUNTIF(B:B,B1086)&gt;1,COUNTIF(B$3:B1086,B1086),""))</f>
        <v/>
      </c>
      <c r="B1086" s="2" t="str">
        <f>+IF(F1086="Detention",IF(G1086&amp;E1086='Import Demurrage Detention'!$G$2&amp;'Import Demurrage Detention'!$C$3,"Y","N"),IF(G1086&amp;E1086='Import Demurrage Detention'!$H$2&amp;'Import Demurrage Detention'!$C$3,"Y","N"))</f>
        <v>N</v>
      </c>
      <c r="C1086" s="82" t="s">
        <v>455</v>
      </c>
      <c r="D1086" s="82" t="s">
        <v>5394</v>
      </c>
      <c r="E1086" s="82" t="s">
        <v>79</v>
      </c>
      <c r="F1086" s="82" t="s">
        <v>21</v>
      </c>
      <c r="G1086" s="82" t="s">
        <v>4735</v>
      </c>
      <c r="H1086" s="83">
        <v>45180</v>
      </c>
      <c r="I1086" s="82" t="s">
        <v>5363</v>
      </c>
      <c r="J1086" s="82" t="s">
        <v>65</v>
      </c>
      <c r="K1086" s="82" t="s">
        <v>24</v>
      </c>
      <c r="L1086" s="82" t="s">
        <v>7126</v>
      </c>
      <c r="M1086" s="82" t="s">
        <v>7111</v>
      </c>
      <c r="N1086" s="82" t="s">
        <v>7112</v>
      </c>
      <c r="O1086" s="82" t="s">
        <v>5294</v>
      </c>
      <c r="P1086" s="82" t="s">
        <v>7113</v>
      </c>
      <c r="Q1086" s="82" t="s">
        <v>460</v>
      </c>
      <c r="R1086" s="82" t="s">
        <v>5439</v>
      </c>
      <c r="S1086" s="82" t="s">
        <v>431</v>
      </c>
      <c r="T1086" s="82" t="s">
        <v>5440</v>
      </c>
      <c r="U1086" s="60" t="s">
        <v>27</v>
      </c>
      <c r="V1086" s="60" t="s">
        <v>27</v>
      </c>
      <c r="W1086" s="2" t="str">
        <f t="shared" si="66"/>
        <v>VNQNNYDetention</v>
      </c>
    </row>
    <row r="1087" spans="1:23" ht="15">
      <c r="A1087" s="2" t="str">
        <f>+IF(B1087="N","",IF(COUNTIF(B:B,B1087)&gt;1,COUNTIF(B$3:B1087,B1087),""))</f>
        <v/>
      </c>
      <c r="B1087" s="2" t="str">
        <f>+IF(F1087="Detention",IF(G1087&amp;E1087='Import Demurrage Detention'!$G$2&amp;'Import Demurrage Detention'!$C$3,"Y","N"),IF(G1087&amp;E1087='Import Demurrage Detention'!$H$2&amp;'Import Demurrage Detention'!$C$3,"Y","N"))</f>
        <v>N</v>
      </c>
      <c r="C1087" s="82" t="s">
        <v>455</v>
      </c>
      <c r="D1087" s="82" t="s">
        <v>5394</v>
      </c>
      <c r="E1087" s="82" t="s">
        <v>79</v>
      </c>
      <c r="F1087" s="82" t="s">
        <v>21</v>
      </c>
      <c r="G1087" s="82" t="s">
        <v>4735</v>
      </c>
      <c r="H1087" s="83">
        <v>45180</v>
      </c>
      <c r="I1087" s="82" t="s">
        <v>5363</v>
      </c>
      <c r="J1087" s="82" t="s">
        <v>65</v>
      </c>
      <c r="K1087" s="82" t="s">
        <v>5244</v>
      </c>
      <c r="L1087" s="82" t="s">
        <v>7126</v>
      </c>
      <c r="M1087" s="82" t="s">
        <v>7111</v>
      </c>
      <c r="N1087" s="82" t="s">
        <v>7114</v>
      </c>
      <c r="O1087" s="82" t="s">
        <v>5294</v>
      </c>
      <c r="P1087" s="82" t="s">
        <v>5439</v>
      </c>
      <c r="Q1087" s="82" t="s">
        <v>460</v>
      </c>
      <c r="R1087" s="82" t="s">
        <v>5441</v>
      </c>
      <c r="S1087" s="82" t="s">
        <v>431</v>
      </c>
      <c r="T1087" s="82" t="s">
        <v>5442</v>
      </c>
      <c r="U1087" s="60" t="s">
        <v>27</v>
      </c>
      <c r="V1087" s="60" t="s">
        <v>27</v>
      </c>
      <c r="W1087" s="2" t="str">
        <f t="shared" si="66"/>
        <v>VNQNNYDetention</v>
      </c>
    </row>
    <row r="1088" spans="1:23" ht="15">
      <c r="A1088" s="2" t="str">
        <f>+IF(B1088="N","",IF(COUNTIF(B:B,B1088)&gt;1,COUNTIF(B$3:B1088,B1088),""))</f>
        <v/>
      </c>
      <c r="B1088" s="2" t="str">
        <f>+IF(F1088="Detention",IF(G1088&amp;E1088='Import Demurrage Detention'!$G$2&amp;'Import Demurrage Detention'!$C$3,"Y","N"),IF(G1088&amp;E1088='Import Demurrage Detention'!$H$2&amp;'Import Demurrage Detention'!$C$3,"Y","N"))</f>
        <v>N</v>
      </c>
      <c r="C1088" s="82" t="s">
        <v>455</v>
      </c>
      <c r="D1088" s="82" t="s">
        <v>5394</v>
      </c>
      <c r="E1088" s="82" t="s">
        <v>79</v>
      </c>
      <c r="F1088" s="82" t="s">
        <v>21</v>
      </c>
      <c r="G1088" s="82" t="s">
        <v>456</v>
      </c>
      <c r="H1088" s="83">
        <v>45180</v>
      </c>
      <c r="I1088" s="82" t="s">
        <v>5363</v>
      </c>
      <c r="J1088" s="82" t="s">
        <v>65</v>
      </c>
      <c r="K1088" s="82" t="s">
        <v>24</v>
      </c>
      <c r="L1088" s="82" t="s">
        <v>7127</v>
      </c>
      <c r="M1088" s="82" t="s">
        <v>7111</v>
      </c>
      <c r="N1088" s="82" t="s">
        <v>7112</v>
      </c>
      <c r="O1088" s="82" t="s">
        <v>5294</v>
      </c>
      <c r="P1088" s="82" t="s">
        <v>7113</v>
      </c>
      <c r="Q1088" s="82" t="s">
        <v>460</v>
      </c>
      <c r="R1088" s="82" t="s">
        <v>5439</v>
      </c>
      <c r="S1088" s="82" t="s">
        <v>431</v>
      </c>
      <c r="T1088" s="82" t="s">
        <v>5440</v>
      </c>
      <c r="U1088" s="60" t="s">
        <v>27</v>
      </c>
      <c r="V1088" s="60" t="s">
        <v>27</v>
      </c>
      <c r="W1088" s="2" t="str">
        <f t="shared" si="66"/>
        <v>VNDANYDetention</v>
      </c>
    </row>
    <row r="1089" spans="1:23" ht="15">
      <c r="A1089" s="2" t="str">
        <f>+IF(B1089="N","",IF(COUNTIF(B:B,B1089)&gt;1,COUNTIF(B$3:B1089,B1089),""))</f>
        <v/>
      </c>
      <c r="B1089" s="2" t="str">
        <f>+IF(F1089="Detention",IF(G1089&amp;E1089='Import Demurrage Detention'!$G$2&amp;'Import Demurrage Detention'!$C$3,"Y","N"),IF(G1089&amp;E1089='Import Demurrage Detention'!$H$2&amp;'Import Demurrage Detention'!$C$3,"Y","N"))</f>
        <v>N</v>
      </c>
      <c r="C1089" s="82" t="s">
        <v>455</v>
      </c>
      <c r="D1089" s="82" t="s">
        <v>5394</v>
      </c>
      <c r="E1089" s="82" t="s">
        <v>79</v>
      </c>
      <c r="F1089" s="82" t="s">
        <v>21</v>
      </c>
      <c r="G1089" s="82" t="s">
        <v>456</v>
      </c>
      <c r="H1089" s="83">
        <v>45180</v>
      </c>
      <c r="I1089" s="82" t="s">
        <v>5363</v>
      </c>
      <c r="J1089" s="82" t="s">
        <v>65</v>
      </c>
      <c r="K1089" s="82" t="s">
        <v>5244</v>
      </c>
      <c r="L1089" s="82" t="s">
        <v>7127</v>
      </c>
      <c r="M1089" s="82" t="s">
        <v>7111</v>
      </c>
      <c r="N1089" s="82" t="s">
        <v>7114</v>
      </c>
      <c r="O1089" s="82" t="s">
        <v>5294</v>
      </c>
      <c r="P1089" s="82" t="s">
        <v>5439</v>
      </c>
      <c r="Q1089" s="82" t="s">
        <v>460</v>
      </c>
      <c r="R1089" s="82" t="s">
        <v>5441</v>
      </c>
      <c r="S1089" s="82" t="s">
        <v>431</v>
      </c>
      <c r="T1089" s="82" t="s">
        <v>5442</v>
      </c>
      <c r="U1089" s="60" t="s">
        <v>27</v>
      </c>
      <c r="V1089" s="60" t="s">
        <v>27</v>
      </c>
      <c r="W1089" s="2" t="str">
        <f t="shared" si="66"/>
        <v>VNDANYDetention</v>
      </c>
    </row>
    <row r="1090" spans="1:23" ht="15">
      <c r="A1090" s="2" t="str">
        <f>+IF(B1090="N","",IF(COUNTIF(B:B,B1090)&gt;1,COUNTIF(B$3:B1090,B1090),""))</f>
        <v/>
      </c>
      <c r="B1090" s="2" t="str">
        <f>+IF(F1090="Detention",IF(G1090&amp;E1090='Import Demurrage Detention'!$G$2&amp;'Import Demurrage Detention'!$C$3,"Y","N"),IF(G1090&amp;E1090='Import Demurrage Detention'!$H$2&amp;'Import Demurrage Detention'!$C$3,"Y","N"))</f>
        <v>N</v>
      </c>
      <c r="C1090" s="82" t="s">
        <v>455</v>
      </c>
      <c r="D1090" s="82" t="s">
        <v>5394</v>
      </c>
      <c r="E1090" s="82" t="s">
        <v>79</v>
      </c>
      <c r="F1090" s="82" t="s">
        <v>21</v>
      </c>
      <c r="G1090" s="82" t="s">
        <v>459</v>
      </c>
      <c r="H1090" s="83">
        <v>45180</v>
      </c>
      <c r="I1090" s="82" t="s">
        <v>5363</v>
      </c>
      <c r="J1090" s="82" t="s">
        <v>65</v>
      </c>
      <c r="K1090" s="82" t="s">
        <v>24</v>
      </c>
      <c r="L1090" s="82" t="s">
        <v>7127</v>
      </c>
      <c r="M1090" s="82" t="s">
        <v>7111</v>
      </c>
      <c r="N1090" s="82" t="s">
        <v>7112</v>
      </c>
      <c r="O1090" s="82" t="s">
        <v>5294</v>
      </c>
      <c r="P1090" s="82" t="s">
        <v>7113</v>
      </c>
      <c r="Q1090" s="82" t="s">
        <v>460</v>
      </c>
      <c r="R1090" s="82" t="s">
        <v>5439</v>
      </c>
      <c r="S1090" s="82" t="s">
        <v>431</v>
      </c>
      <c r="T1090" s="82" t="s">
        <v>5440</v>
      </c>
      <c r="U1090" s="60" t="s">
        <v>27</v>
      </c>
      <c r="V1090" s="60" t="s">
        <v>27</v>
      </c>
      <c r="W1090" s="2" t="str">
        <f t="shared" si="66"/>
        <v>VNHANYDetention</v>
      </c>
    </row>
    <row r="1091" spans="1:23" ht="15">
      <c r="A1091" s="2" t="str">
        <f>+IF(B1091="N","",IF(COUNTIF(B:B,B1091)&gt;1,COUNTIF(B$3:B1091,B1091),""))</f>
        <v/>
      </c>
      <c r="B1091" s="2" t="str">
        <f>+IF(F1091="Detention",IF(G1091&amp;E1091='Import Demurrage Detention'!$G$2&amp;'Import Demurrage Detention'!$C$3,"Y","N"),IF(G1091&amp;E1091='Import Demurrage Detention'!$H$2&amp;'Import Demurrage Detention'!$C$3,"Y","N"))</f>
        <v>N</v>
      </c>
      <c r="C1091" s="82" t="s">
        <v>455</v>
      </c>
      <c r="D1091" s="82" t="s">
        <v>5394</v>
      </c>
      <c r="E1091" s="82" t="s">
        <v>79</v>
      </c>
      <c r="F1091" s="82" t="s">
        <v>21</v>
      </c>
      <c r="G1091" s="82" t="s">
        <v>459</v>
      </c>
      <c r="H1091" s="83">
        <v>45180</v>
      </c>
      <c r="I1091" s="82" t="s">
        <v>5363</v>
      </c>
      <c r="J1091" s="82" t="s">
        <v>65</v>
      </c>
      <c r="K1091" s="82" t="s">
        <v>5244</v>
      </c>
      <c r="L1091" s="82" t="s">
        <v>7127</v>
      </c>
      <c r="M1091" s="82" t="s">
        <v>7111</v>
      </c>
      <c r="N1091" s="82" t="s">
        <v>7114</v>
      </c>
      <c r="O1091" s="82" t="s">
        <v>5294</v>
      </c>
      <c r="P1091" s="82" t="s">
        <v>5439</v>
      </c>
      <c r="Q1091" s="82" t="s">
        <v>460</v>
      </c>
      <c r="R1091" s="82" t="s">
        <v>5441</v>
      </c>
      <c r="S1091" s="82" t="s">
        <v>431</v>
      </c>
      <c r="T1091" s="82" t="s">
        <v>5442</v>
      </c>
      <c r="U1091" s="60" t="s">
        <v>27</v>
      </c>
      <c r="V1091" s="60" t="s">
        <v>27</v>
      </c>
      <c r="W1091" s="2" t="str">
        <f t="shared" si="66"/>
        <v>VNHANYDetention</v>
      </c>
    </row>
    <row r="1092" spans="1:23" ht="15">
      <c r="A1092" s="2" t="str">
        <f>+IF(B1092="N","",IF(COUNTIF(B:B,B1092)&gt;1,COUNTIF(B$3:B1092,B1092),""))</f>
        <v/>
      </c>
      <c r="B1092" s="2" t="str">
        <f>+IF(F1092="Detention",IF(G1092&amp;E1092='Import Demurrage Detention'!$G$2&amp;'Import Demurrage Detention'!$C$3,"Y","N"),IF(G1092&amp;E1092='Import Demurrage Detention'!$H$2&amp;'Import Demurrage Detention'!$C$3,"Y","N"))</f>
        <v>N</v>
      </c>
      <c r="C1092" s="82" t="s">
        <v>455</v>
      </c>
      <c r="D1092" s="82" t="s">
        <v>5394</v>
      </c>
      <c r="E1092" s="82" t="s">
        <v>79</v>
      </c>
      <c r="F1092" s="82" t="s">
        <v>21</v>
      </c>
      <c r="G1092" s="82" t="s">
        <v>457</v>
      </c>
      <c r="H1092" s="83">
        <v>45180</v>
      </c>
      <c r="I1092" s="82" t="s">
        <v>5363</v>
      </c>
      <c r="J1092" s="82" t="s">
        <v>65</v>
      </c>
      <c r="K1092" s="82" t="s">
        <v>24</v>
      </c>
      <c r="L1092" s="82" t="s">
        <v>7127</v>
      </c>
      <c r="M1092" s="82" t="s">
        <v>7111</v>
      </c>
      <c r="N1092" s="82" t="s">
        <v>7112</v>
      </c>
      <c r="O1092" s="82" t="s">
        <v>5294</v>
      </c>
      <c r="P1092" s="82" t="s">
        <v>7113</v>
      </c>
      <c r="Q1092" s="82" t="s">
        <v>460</v>
      </c>
      <c r="R1092" s="82" t="s">
        <v>5439</v>
      </c>
      <c r="S1092" s="82" t="s">
        <v>431</v>
      </c>
      <c r="T1092" s="82" t="s">
        <v>5440</v>
      </c>
      <c r="U1092" s="60" t="s">
        <v>27</v>
      </c>
      <c r="V1092" s="60" t="s">
        <v>27</v>
      </c>
      <c r="W1092" s="2" t="str">
        <f t="shared" si="66"/>
        <v>VNHPHYDetention</v>
      </c>
    </row>
    <row r="1093" spans="1:23" ht="15">
      <c r="A1093" s="2" t="str">
        <f>+IF(B1093="N","",IF(COUNTIF(B:B,B1093)&gt;1,COUNTIF(B$3:B1093,B1093),""))</f>
        <v/>
      </c>
      <c r="B1093" s="2" t="str">
        <f>+IF(F1093="Detention",IF(G1093&amp;E1093='Import Demurrage Detention'!$G$2&amp;'Import Demurrage Detention'!$C$3,"Y","N"),IF(G1093&amp;E1093='Import Demurrage Detention'!$H$2&amp;'Import Demurrage Detention'!$C$3,"Y","N"))</f>
        <v>N</v>
      </c>
      <c r="C1093" s="82" t="s">
        <v>455</v>
      </c>
      <c r="D1093" s="82" t="s">
        <v>5394</v>
      </c>
      <c r="E1093" s="82" t="s">
        <v>79</v>
      </c>
      <c r="F1093" s="82" t="s">
        <v>21</v>
      </c>
      <c r="G1093" s="82" t="s">
        <v>457</v>
      </c>
      <c r="H1093" s="83">
        <v>45180</v>
      </c>
      <c r="I1093" s="82" t="s">
        <v>5363</v>
      </c>
      <c r="J1093" s="82" t="s">
        <v>65</v>
      </c>
      <c r="K1093" s="82" t="s">
        <v>5244</v>
      </c>
      <c r="L1093" s="82" t="s">
        <v>7127</v>
      </c>
      <c r="M1093" s="82" t="s">
        <v>7111</v>
      </c>
      <c r="N1093" s="82" t="s">
        <v>7114</v>
      </c>
      <c r="O1093" s="82" t="s">
        <v>5294</v>
      </c>
      <c r="P1093" s="82" t="s">
        <v>5439</v>
      </c>
      <c r="Q1093" s="82" t="s">
        <v>460</v>
      </c>
      <c r="R1093" s="82" t="s">
        <v>5441</v>
      </c>
      <c r="S1093" s="82" t="s">
        <v>431</v>
      </c>
      <c r="T1093" s="82" t="s">
        <v>5442</v>
      </c>
      <c r="U1093" s="60" t="s">
        <v>27</v>
      </c>
      <c r="V1093" s="60" t="s">
        <v>27</v>
      </c>
      <c r="W1093" s="2" t="str">
        <f t="shared" si="66"/>
        <v>VNHPHYDetention</v>
      </c>
    </row>
    <row r="1094" spans="1:23" ht="15">
      <c r="A1094" s="2" t="str">
        <f>+IF(B1094="N","",IF(COUNTIF(B:B,B1094)&gt;1,COUNTIF(B$3:B1094,B1094),""))</f>
        <v/>
      </c>
      <c r="B1094" s="2" t="str">
        <f>+IF(F1094="Detention",IF(G1094&amp;E1094='Import Demurrage Detention'!$G$2&amp;'Import Demurrage Detention'!$C$3,"Y","N"),IF(G1094&amp;E1094='Import Demurrage Detention'!$H$2&amp;'Import Demurrage Detention'!$C$3,"Y","N"))</f>
        <v>N</v>
      </c>
      <c r="C1094" s="82" t="s">
        <v>455</v>
      </c>
      <c r="D1094" s="82" t="s">
        <v>5394</v>
      </c>
      <c r="E1094" s="82" t="s">
        <v>79</v>
      </c>
      <c r="F1094" s="82" t="s">
        <v>21</v>
      </c>
      <c r="G1094" s="82" t="s">
        <v>458</v>
      </c>
      <c r="H1094" s="83">
        <v>45180</v>
      </c>
      <c r="I1094" s="82" t="s">
        <v>5363</v>
      </c>
      <c r="J1094" s="82" t="s">
        <v>65</v>
      </c>
      <c r="K1094" s="82" t="s">
        <v>24</v>
      </c>
      <c r="L1094" s="82" t="s">
        <v>7127</v>
      </c>
      <c r="M1094" s="82" t="s">
        <v>7111</v>
      </c>
      <c r="N1094" s="82" t="s">
        <v>7112</v>
      </c>
      <c r="O1094" s="82" t="s">
        <v>5294</v>
      </c>
      <c r="P1094" s="82" t="s">
        <v>7113</v>
      </c>
      <c r="Q1094" s="82" t="s">
        <v>460</v>
      </c>
      <c r="R1094" s="82" t="s">
        <v>5439</v>
      </c>
      <c r="S1094" s="82" t="s">
        <v>431</v>
      </c>
      <c r="T1094" s="82" t="s">
        <v>5440</v>
      </c>
      <c r="U1094" s="60" t="s">
        <v>27</v>
      </c>
      <c r="V1094" s="60" t="s">
        <v>27</v>
      </c>
      <c r="W1094" s="2" t="str">
        <f t="shared" si="66"/>
        <v>VNSGNYDetention</v>
      </c>
    </row>
    <row r="1095" spans="1:23" ht="15">
      <c r="A1095" s="2" t="str">
        <f>+IF(B1095="N","",IF(COUNTIF(B:B,B1095)&gt;1,COUNTIF(B$3:B1095,B1095),""))</f>
        <v/>
      </c>
      <c r="B1095" s="2" t="str">
        <f>+IF(F1095="Detention",IF(G1095&amp;E1095='Import Demurrage Detention'!$G$2&amp;'Import Demurrage Detention'!$C$3,"Y","N"),IF(G1095&amp;E1095='Import Demurrage Detention'!$H$2&amp;'Import Demurrage Detention'!$C$3,"Y","N"))</f>
        <v>N</v>
      </c>
      <c r="C1095" s="82" t="s">
        <v>455</v>
      </c>
      <c r="D1095" s="82" t="s">
        <v>5394</v>
      </c>
      <c r="E1095" s="82" t="s">
        <v>79</v>
      </c>
      <c r="F1095" s="82" t="s">
        <v>21</v>
      </c>
      <c r="G1095" s="82" t="s">
        <v>458</v>
      </c>
      <c r="H1095" s="83">
        <v>45180</v>
      </c>
      <c r="I1095" s="82" t="s">
        <v>5363</v>
      </c>
      <c r="J1095" s="82" t="s">
        <v>65</v>
      </c>
      <c r="K1095" s="82" t="s">
        <v>5244</v>
      </c>
      <c r="L1095" s="82" t="s">
        <v>7127</v>
      </c>
      <c r="M1095" s="82" t="s">
        <v>7111</v>
      </c>
      <c r="N1095" s="82" t="s">
        <v>7114</v>
      </c>
      <c r="O1095" s="82" t="s">
        <v>5294</v>
      </c>
      <c r="P1095" s="82" t="s">
        <v>5439</v>
      </c>
      <c r="Q1095" s="82" t="s">
        <v>460</v>
      </c>
      <c r="R1095" s="82" t="s">
        <v>5441</v>
      </c>
      <c r="S1095" s="82" t="s">
        <v>431</v>
      </c>
      <c r="T1095" s="82" t="s">
        <v>5442</v>
      </c>
      <c r="U1095" s="60" t="s">
        <v>27</v>
      </c>
      <c r="V1095" s="60" t="s">
        <v>27</v>
      </c>
      <c r="W1095" s="2" t="str">
        <f t="shared" si="66"/>
        <v>VNSGNYDetention</v>
      </c>
    </row>
    <row r="1096" spans="1:23" ht="15">
      <c r="A1096" s="2" t="str">
        <f>+IF(B1096="N","",IF(COUNTIF(B:B,B1096)&gt;1,COUNTIF(B$3:B1096,B1096),""))</f>
        <v/>
      </c>
      <c r="B1096" s="2" t="str">
        <f>+IF(F1096="Detention",IF(G1096&amp;E1096='Import Demurrage Detention'!$G$2&amp;'Import Demurrage Detention'!$C$3,"Y","N"),IF(G1096&amp;E1096='Import Demurrage Detention'!$H$2&amp;'Import Demurrage Detention'!$C$3,"Y","N"))</f>
        <v>N</v>
      </c>
      <c r="C1096" s="82" t="s">
        <v>455</v>
      </c>
      <c r="D1096" s="82" t="s">
        <v>5394</v>
      </c>
      <c r="E1096" s="82" t="s">
        <v>79</v>
      </c>
      <c r="F1096" s="82" t="s">
        <v>21</v>
      </c>
      <c r="G1096" s="82" t="s">
        <v>4735</v>
      </c>
      <c r="H1096" s="83">
        <v>45180</v>
      </c>
      <c r="I1096" s="82" t="s">
        <v>5363</v>
      </c>
      <c r="J1096" s="82" t="s">
        <v>65</v>
      </c>
      <c r="K1096" s="82" t="s">
        <v>24</v>
      </c>
      <c r="L1096" s="82" t="s">
        <v>7127</v>
      </c>
      <c r="M1096" s="82" t="s">
        <v>7111</v>
      </c>
      <c r="N1096" s="82" t="s">
        <v>7112</v>
      </c>
      <c r="O1096" s="82" t="s">
        <v>5294</v>
      </c>
      <c r="P1096" s="82" t="s">
        <v>7113</v>
      </c>
      <c r="Q1096" s="82" t="s">
        <v>460</v>
      </c>
      <c r="R1096" s="82" t="s">
        <v>5439</v>
      </c>
      <c r="S1096" s="82" t="s">
        <v>431</v>
      </c>
      <c r="T1096" s="82" t="s">
        <v>5440</v>
      </c>
      <c r="U1096" s="60" t="s">
        <v>27</v>
      </c>
      <c r="V1096" s="60" t="s">
        <v>27</v>
      </c>
      <c r="W1096" s="2" t="str">
        <f t="shared" si="66"/>
        <v>VNQNNYDetention</v>
      </c>
    </row>
    <row r="1097" spans="1:23" ht="15">
      <c r="A1097" s="2" t="str">
        <f>+IF(B1097="N","",IF(COUNTIF(B:B,B1097)&gt;1,COUNTIF(B$3:B1097,B1097),""))</f>
        <v/>
      </c>
      <c r="B1097" s="2" t="str">
        <f>+IF(F1097="Detention",IF(G1097&amp;E1097='Import Demurrage Detention'!$G$2&amp;'Import Demurrage Detention'!$C$3,"Y","N"),IF(G1097&amp;E1097='Import Demurrage Detention'!$H$2&amp;'Import Demurrage Detention'!$C$3,"Y","N"))</f>
        <v>N</v>
      </c>
      <c r="C1097" s="82" t="s">
        <v>455</v>
      </c>
      <c r="D1097" s="82" t="s">
        <v>5394</v>
      </c>
      <c r="E1097" s="82" t="s">
        <v>79</v>
      </c>
      <c r="F1097" s="82" t="s">
        <v>21</v>
      </c>
      <c r="G1097" s="82" t="s">
        <v>4735</v>
      </c>
      <c r="H1097" s="83">
        <v>45180</v>
      </c>
      <c r="I1097" s="82" t="s">
        <v>5363</v>
      </c>
      <c r="J1097" s="82" t="s">
        <v>65</v>
      </c>
      <c r="K1097" s="82" t="s">
        <v>5244</v>
      </c>
      <c r="L1097" s="82" t="s">
        <v>7127</v>
      </c>
      <c r="M1097" s="82" t="s">
        <v>7111</v>
      </c>
      <c r="N1097" s="82" t="s">
        <v>7114</v>
      </c>
      <c r="O1097" s="82" t="s">
        <v>5294</v>
      </c>
      <c r="P1097" s="82" t="s">
        <v>5439</v>
      </c>
      <c r="Q1097" s="82" t="s">
        <v>460</v>
      </c>
      <c r="R1097" s="82" t="s">
        <v>5441</v>
      </c>
      <c r="S1097" s="82" t="s">
        <v>431</v>
      </c>
      <c r="T1097" s="82" t="s">
        <v>5442</v>
      </c>
      <c r="U1097" s="60" t="s">
        <v>27</v>
      </c>
      <c r="V1097" s="60" t="s">
        <v>27</v>
      </c>
      <c r="W1097" s="2" t="str">
        <f t="shared" si="66"/>
        <v>VNQNNYDetention</v>
      </c>
    </row>
    <row r="1098" spans="1:23" ht="15">
      <c r="A1098" s="2" t="str">
        <f>+IF(B1098="N","",IF(COUNTIF(B:B,B1098)&gt;1,COUNTIF(B$3:B1098,B1098),""))</f>
        <v/>
      </c>
      <c r="B1098" s="2" t="str">
        <f>+IF(F1098="Detention",IF(G1098&amp;E1098='Import Demurrage Detention'!$G$2&amp;'Import Demurrage Detention'!$C$3,"Y","N"),IF(G1098&amp;E1098='Import Demurrage Detention'!$H$2&amp;'Import Demurrage Detention'!$C$3,"Y","N"))</f>
        <v>N</v>
      </c>
      <c r="C1098" s="82" t="s">
        <v>455</v>
      </c>
      <c r="D1098" s="82" t="s">
        <v>5394</v>
      </c>
      <c r="E1098" s="82" t="s">
        <v>79</v>
      </c>
      <c r="F1098" s="82" t="s">
        <v>21</v>
      </c>
      <c r="G1098" s="82" t="s">
        <v>456</v>
      </c>
      <c r="H1098" s="83">
        <v>45180</v>
      </c>
      <c r="I1098" s="82" t="s">
        <v>5363</v>
      </c>
      <c r="J1098" s="82" t="s">
        <v>65</v>
      </c>
      <c r="K1098" s="82" t="s">
        <v>24</v>
      </c>
      <c r="L1098" s="82" t="s">
        <v>7128</v>
      </c>
      <c r="M1098" s="82" t="s">
        <v>7111</v>
      </c>
      <c r="N1098" s="82" t="s">
        <v>7112</v>
      </c>
      <c r="O1098" s="82" t="s">
        <v>5294</v>
      </c>
      <c r="P1098" s="82" t="s">
        <v>7113</v>
      </c>
      <c r="Q1098" s="82" t="s">
        <v>460</v>
      </c>
      <c r="R1098" s="82" t="s">
        <v>5439</v>
      </c>
      <c r="S1098" s="82" t="s">
        <v>431</v>
      </c>
      <c r="T1098" s="82" t="s">
        <v>5440</v>
      </c>
      <c r="U1098" s="60" t="s">
        <v>27</v>
      </c>
      <c r="V1098" s="60" t="s">
        <v>27</v>
      </c>
      <c r="W1098" s="2" t="str">
        <f t="shared" si="66"/>
        <v>VNDANYDetention</v>
      </c>
    </row>
    <row r="1099" spans="1:23" ht="15">
      <c r="A1099" s="2" t="str">
        <f>+IF(B1099="N","",IF(COUNTIF(B:B,B1099)&gt;1,COUNTIF(B$3:B1099,B1099),""))</f>
        <v/>
      </c>
      <c r="B1099" s="2" t="str">
        <f>+IF(F1099="Detention",IF(G1099&amp;E1099='Import Demurrage Detention'!$G$2&amp;'Import Demurrage Detention'!$C$3,"Y","N"),IF(G1099&amp;E1099='Import Demurrage Detention'!$H$2&amp;'Import Demurrage Detention'!$C$3,"Y","N"))</f>
        <v>N</v>
      </c>
      <c r="C1099" s="82" t="s">
        <v>455</v>
      </c>
      <c r="D1099" s="82" t="s">
        <v>5394</v>
      </c>
      <c r="E1099" s="82" t="s">
        <v>79</v>
      </c>
      <c r="F1099" s="82" t="s">
        <v>21</v>
      </c>
      <c r="G1099" s="82" t="s">
        <v>456</v>
      </c>
      <c r="H1099" s="83">
        <v>45180</v>
      </c>
      <c r="I1099" s="82" t="s">
        <v>5363</v>
      </c>
      <c r="J1099" s="82" t="s">
        <v>65</v>
      </c>
      <c r="K1099" s="82" t="s">
        <v>5244</v>
      </c>
      <c r="L1099" s="82" t="s">
        <v>7128</v>
      </c>
      <c r="M1099" s="82" t="s">
        <v>7111</v>
      </c>
      <c r="N1099" s="82" t="s">
        <v>7114</v>
      </c>
      <c r="O1099" s="82" t="s">
        <v>5294</v>
      </c>
      <c r="P1099" s="82" t="s">
        <v>5439</v>
      </c>
      <c r="Q1099" s="82" t="s">
        <v>460</v>
      </c>
      <c r="R1099" s="82" t="s">
        <v>5441</v>
      </c>
      <c r="S1099" s="82" t="s">
        <v>431</v>
      </c>
      <c r="T1099" s="82" t="s">
        <v>5442</v>
      </c>
      <c r="U1099" s="60" t="s">
        <v>27</v>
      </c>
      <c r="V1099" s="60" t="s">
        <v>27</v>
      </c>
      <c r="W1099" s="2" t="str">
        <f t="shared" si="66"/>
        <v>VNDANYDetention</v>
      </c>
    </row>
    <row r="1100" spans="1:23" ht="15">
      <c r="A1100" s="2" t="str">
        <f>+IF(B1100="N","",IF(COUNTIF(B:B,B1100)&gt;1,COUNTIF(B$3:B1100,B1100),""))</f>
        <v/>
      </c>
      <c r="B1100" s="2" t="str">
        <f>+IF(F1100="Detention",IF(G1100&amp;E1100='Import Demurrage Detention'!$G$2&amp;'Import Demurrage Detention'!$C$3,"Y","N"),IF(G1100&amp;E1100='Import Demurrage Detention'!$H$2&amp;'Import Demurrage Detention'!$C$3,"Y","N"))</f>
        <v>N</v>
      </c>
      <c r="C1100" s="82" t="s">
        <v>455</v>
      </c>
      <c r="D1100" s="82" t="s">
        <v>5394</v>
      </c>
      <c r="E1100" s="82" t="s">
        <v>79</v>
      </c>
      <c r="F1100" s="82" t="s">
        <v>21</v>
      </c>
      <c r="G1100" s="82" t="s">
        <v>459</v>
      </c>
      <c r="H1100" s="83">
        <v>45180</v>
      </c>
      <c r="I1100" s="82" t="s">
        <v>5363</v>
      </c>
      <c r="J1100" s="82" t="s">
        <v>65</v>
      </c>
      <c r="K1100" s="82" t="s">
        <v>24</v>
      </c>
      <c r="L1100" s="82" t="s">
        <v>7128</v>
      </c>
      <c r="M1100" s="82" t="s">
        <v>7111</v>
      </c>
      <c r="N1100" s="82" t="s">
        <v>7112</v>
      </c>
      <c r="O1100" s="82" t="s">
        <v>5294</v>
      </c>
      <c r="P1100" s="82" t="s">
        <v>7113</v>
      </c>
      <c r="Q1100" s="82" t="s">
        <v>460</v>
      </c>
      <c r="R1100" s="82" t="s">
        <v>5439</v>
      </c>
      <c r="S1100" s="82" t="s">
        <v>431</v>
      </c>
      <c r="T1100" s="82" t="s">
        <v>5440</v>
      </c>
      <c r="U1100" s="60" t="s">
        <v>27</v>
      </c>
      <c r="V1100" s="60" t="s">
        <v>27</v>
      </c>
      <c r="W1100" s="2" t="str">
        <f t="shared" si="66"/>
        <v>VNHANYDetention</v>
      </c>
    </row>
    <row r="1101" spans="1:23" ht="15">
      <c r="A1101" s="2" t="str">
        <f>+IF(B1101="N","",IF(COUNTIF(B:B,B1101)&gt;1,COUNTIF(B$3:B1101,B1101),""))</f>
        <v/>
      </c>
      <c r="B1101" s="2" t="str">
        <f>+IF(F1101="Detention",IF(G1101&amp;E1101='Import Demurrage Detention'!$G$2&amp;'Import Demurrage Detention'!$C$3,"Y","N"),IF(G1101&amp;E1101='Import Demurrage Detention'!$H$2&amp;'Import Demurrage Detention'!$C$3,"Y","N"))</f>
        <v>N</v>
      </c>
      <c r="C1101" s="82" t="s">
        <v>455</v>
      </c>
      <c r="D1101" s="82" t="s">
        <v>5394</v>
      </c>
      <c r="E1101" s="82" t="s">
        <v>79</v>
      </c>
      <c r="F1101" s="82" t="s">
        <v>21</v>
      </c>
      <c r="G1101" s="82" t="s">
        <v>459</v>
      </c>
      <c r="H1101" s="83">
        <v>45180</v>
      </c>
      <c r="I1101" s="82" t="s">
        <v>5363</v>
      </c>
      <c r="J1101" s="82" t="s">
        <v>65</v>
      </c>
      <c r="K1101" s="82" t="s">
        <v>5244</v>
      </c>
      <c r="L1101" s="82" t="s">
        <v>7128</v>
      </c>
      <c r="M1101" s="82" t="s">
        <v>7111</v>
      </c>
      <c r="N1101" s="82" t="s">
        <v>7114</v>
      </c>
      <c r="O1101" s="82" t="s">
        <v>5294</v>
      </c>
      <c r="P1101" s="82" t="s">
        <v>5439</v>
      </c>
      <c r="Q1101" s="82" t="s">
        <v>460</v>
      </c>
      <c r="R1101" s="82" t="s">
        <v>5441</v>
      </c>
      <c r="S1101" s="82" t="s">
        <v>431</v>
      </c>
      <c r="T1101" s="82" t="s">
        <v>5442</v>
      </c>
      <c r="U1101" s="60" t="s">
        <v>27</v>
      </c>
      <c r="V1101" s="60" t="s">
        <v>27</v>
      </c>
      <c r="W1101" s="2" t="str">
        <f t="shared" si="66"/>
        <v>VNHANYDetention</v>
      </c>
    </row>
    <row r="1102" spans="1:23" ht="15">
      <c r="A1102" s="2" t="str">
        <f>+IF(B1102="N","",IF(COUNTIF(B:B,B1102)&gt;1,COUNTIF(B$3:B1102,B1102),""))</f>
        <v/>
      </c>
      <c r="B1102" s="2" t="str">
        <f>+IF(F1102="Detention",IF(G1102&amp;E1102='Import Demurrage Detention'!$G$2&amp;'Import Demurrage Detention'!$C$3,"Y","N"),IF(G1102&amp;E1102='Import Demurrage Detention'!$H$2&amp;'Import Demurrage Detention'!$C$3,"Y","N"))</f>
        <v>N</v>
      </c>
      <c r="C1102" s="82" t="s">
        <v>455</v>
      </c>
      <c r="D1102" s="82" t="s">
        <v>5394</v>
      </c>
      <c r="E1102" s="82" t="s">
        <v>79</v>
      </c>
      <c r="F1102" s="82" t="s">
        <v>21</v>
      </c>
      <c r="G1102" s="82" t="s">
        <v>457</v>
      </c>
      <c r="H1102" s="83">
        <v>45180</v>
      </c>
      <c r="I1102" s="82" t="s">
        <v>5363</v>
      </c>
      <c r="J1102" s="82" t="s">
        <v>65</v>
      </c>
      <c r="K1102" s="82" t="s">
        <v>24</v>
      </c>
      <c r="L1102" s="82" t="s">
        <v>7128</v>
      </c>
      <c r="M1102" s="82" t="s">
        <v>7111</v>
      </c>
      <c r="N1102" s="82" t="s">
        <v>7112</v>
      </c>
      <c r="O1102" s="82" t="s">
        <v>5294</v>
      </c>
      <c r="P1102" s="82" t="s">
        <v>7113</v>
      </c>
      <c r="Q1102" s="82" t="s">
        <v>460</v>
      </c>
      <c r="R1102" s="82" t="s">
        <v>5439</v>
      </c>
      <c r="S1102" s="82" t="s">
        <v>431</v>
      </c>
      <c r="T1102" s="82" t="s">
        <v>5440</v>
      </c>
      <c r="U1102" s="60" t="s">
        <v>27</v>
      </c>
      <c r="V1102" s="60" t="s">
        <v>27</v>
      </c>
      <c r="W1102" s="2" t="str">
        <f t="shared" si="66"/>
        <v>VNHPHYDetention</v>
      </c>
    </row>
    <row r="1103" spans="1:23" ht="15">
      <c r="A1103" s="2" t="str">
        <f>+IF(B1103="N","",IF(COUNTIF(B:B,B1103)&gt;1,COUNTIF(B$3:B1103,B1103),""))</f>
        <v/>
      </c>
      <c r="B1103" s="2" t="str">
        <f>+IF(F1103="Detention",IF(G1103&amp;E1103='Import Demurrage Detention'!$G$2&amp;'Import Demurrage Detention'!$C$3,"Y","N"),IF(G1103&amp;E1103='Import Demurrage Detention'!$H$2&amp;'Import Demurrage Detention'!$C$3,"Y","N"))</f>
        <v>N</v>
      </c>
      <c r="C1103" s="82" t="s">
        <v>455</v>
      </c>
      <c r="D1103" s="82" t="s">
        <v>5394</v>
      </c>
      <c r="E1103" s="82" t="s">
        <v>79</v>
      </c>
      <c r="F1103" s="82" t="s">
        <v>21</v>
      </c>
      <c r="G1103" s="82" t="s">
        <v>457</v>
      </c>
      <c r="H1103" s="83">
        <v>45180</v>
      </c>
      <c r="I1103" s="82" t="s">
        <v>5363</v>
      </c>
      <c r="J1103" s="82" t="s">
        <v>65</v>
      </c>
      <c r="K1103" s="82" t="s">
        <v>5244</v>
      </c>
      <c r="L1103" s="82" t="s">
        <v>7128</v>
      </c>
      <c r="M1103" s="82" t="s">
        <v>7111</v>
      </c>
      <c r="N1103" s="82" t="s">
        <v>7114</v>
      </c>
      <c r="O1103" s="82" t="s">
        <v>5294</v>
      </c>
      <c r="P1103" s="82" t="s">
        <v>5439</v>
      </c>
      <c r="Q1103" s="82" t="s">
        <v>460</v>
      </c>
      <c r="R1103" s="82" t="s">
        <v>5441</v>
      </c>
      <c r="S1103" s="82" t="s">
        <v>431</v>
      </c>
      <c r="T1103" s="82" t="s">
        <v>5442</v>
      </c>
      <c r="U1103" s="60" t="s">
        <v>27</v>
      </c>
      <c r="V1103" s="60" t="s">
        <v>27</v>
      </c>
      <c r="W1103" s="2" t="str">
        <f t="shared" si="66"/>
        <v>VNHPHYDetention</v>
      </c>
    </row>
    <row r="1104" spans="1:23" ht="15">
      <c r="A1104" s="2" t="str">
        <f>+IF(B1104="N","",IF(COUNTIF(B:B,B1104)&gt;1,COUNTIF(B$3:B1104,B1104),""))</f>
        <v/>
      </c>
      <c r="B1104" s="2" t="str">
        <f>+IF(F1104="Detention",IF(G1104&amp;E1104='Import Demurrage Detention'!$G$2&amp;'Import Demurrage Detention'!$C$3,"Y","N"),IF(G1104&amp;E1104='Import Demurrage Detention'!$H$2&amp;'Import Demurrage Detention'!$C$3,"Y","N"))</f>
        <v>N</v>
      </c>
      <c r="C1104" s="82" t="s">
        <v>455</v>
      </c>
      <c r="D1104" s="82" t="s">
        <v>5394</v>
      </c>
      <c r="E1104" s="82" t="s">
        <v>79</v>
      </c>
      <c r="F1104" s="82" t="s">
        <v>21</v>
      </c>
      <c r="G1104" s="82" t="s">
        <v>458</v>
      </c>
      <c r="H1104" s="83">
        <v>45180</v>
      </c>
      <c r="I1104" s="82" t="s">
        <v>5363</v>
      </c>
      <c r="J1104" s="82" t="s">
        <v>65</v>
      </c>
      <c r="K1104" s="82" t="s">
        <v>24</v>
      </c>
      <c r="L1104" s="82" t="s">
        <v>7128</v>
      </c>
      <c r="M1104" s="82" t="s">
        <v>7111</v>
      </c>
      <c r="N1104" s="82" t="s">
        <v>7112</v>
      </c>
      <c r="O1104" s="82" t="s">
        <v>5294</v>
      </c>
      <c r="P1104" s="82" t="s">
        <v>7113</v>
      </c>
      <c r="Q1104" s="82" t="s">
        <v>460</v>
      </c>
      <c r="R1104" s="82" t="s">
        <v>5439</v>
      </c>
      <c r="S1104" s="82" t="s">
        <v>431</v>
      </c>
      <c r="T1104" s="82" t="s">
        <v>5440</v>
      </c>
      <c r="U1104" s="60" t="s">
        <v>27</v>
      </c>
      <c r="V1104" s="60" t="s">
        <v>27</v>
      </c>
      <c r="W1104" s="2" t="str">
        <f t="shared" si="66"/>
        <v>VNSGNYDetention</v>
      </c>
    </row>
    <row r="1105" spans="1:23" ht="15">
      <c r="A1105" s="2" t="str">
        <f>+IF(B1105="N","",IF(COUNTIF(B:B,B1105)&gt;1,COUNTIF(B$3:B1105,B1105),""))</f>
        <v/>
      </c>
      <c r="B1105" s="2" t="str">
        <f>+IF(F1105="Detention",IF(G1105&amp;E1105='Import Demurrage Detention'!$G$2&amp;'Import Demurrage Detention'!$C$3,"Y","N"),IF(G1105&amp;E1105='Import Demurrage Detention'!$H$2&amp;'Import Demurrage Detention'!$C$3,"Y","N"))</f>
        <v>N</v>
      </c>
      <c r="C1105" s="82" t="s">
        <v>455</v>
      </c>
      <c r="D1105" s="82" t="s">
        <v>5394</v>
      </c>
      <c r="E1105" s="82" t="s">
        <v>79</v>
      </c>
      <c r="F1105" s="82" t="s">
        <v>21</v>
      </c>
      <c r="G1105" s="82" t="s">
        <v>458</v>
      </c>
      <c r="H1105" s="83">
        <v>45180</v>
      </c>
      <c r="I1105" s="82" t="s">
        <v>5363</v>
      </c>
      <c r="J1105" s="82" t="s">
        <v>65</v>
      </c>
      <c r="K1105" s="82" t="s">
        <v>5244</v>
      </c>
      <c r="L1105" s="82" t="s">
        <v>7128</v>
      </c>
      <c r="M1105" s="82" t="s">
        <v>7111</v>
      </c>
      <c r="N1105" s="82" t="s">
        <v>7114</v>
      </c>
      <c r="O1105" s="82" t="s">
        <v>5294</v>
      </c>
      <c r="P1105" s="82" t="s">
        <v>5439</v>
      </c>
      <c r="Q1105" s="82" t="s">
        <v>460</v>
      </c>
      <c r="R1105" s="82" t="s">
        <v>5441</v>
      </c>
      <c r="S1105" s="82" t="s">
        <v>431</v>
      </c>
      <c r="T1105" s="82" t="s">
        <v>5442</v>
      </c>
      <c r="U1105" s="60" t="s">
        <v>27</v>
      </c>
      <c r="V1105" s="60" t="s">
        <v>27</v>
      </c>
      <c r="W1105" s="2" t="str">
        <f t="shared" si="66"/>
        <v>VNSGNYDetention</v>
      </c>
    </row>
    <row r="1106" spans="1:23" ht="15">
      <c r="A1106" s="2" t="str">
        <f>+IF(B1106="N","",IF(COUNTIF(B:B,B1106)&gt;1,COUNTIF(B$3:B1106,B1106),""))</f>
        <v/>
      </c>
      <c r="B1106" s="2" t="str">
        <f>+IF(F1106="Detention",IF(G1106&amp;E1106='Import Demurrage Detention'!$G$2&amp;'Import Demurrage Detention'!$C$3,"Y","N"),IF(G1106&amp;E1106='Import Demurrage Detention'!$H$2&amp;'Import Demurrage Detention'!$C$3,"Y","N"))</f>
        <v>N</v>
      </c>
      <c r="C1106" s="82" t="s">
        <v>455</v>
      </c>
      <c r="D1106" s="82" t="s">
        <v>5394</v>
      </c>
      <c r="E1106" s="82" t="s">
        <v>79</v>
      </c>
      <c r="F1106" s="82" t="s">
        <v>21</v>
      </c>
      <c r="G1106" s="82" t="s">
        <v>4735</v>
      </c>
      <c r="H1106" s="83">
        <v>45180</v>
      </c>
      <c r="I1106" s="82" t="s">
        <v>5363</v>
      </c>
      <c r="J1106" s="82" t="s">
        <v>65</v>
      </c>
      <c r="K1106" s="82" t="s">
        <v>24</v>
      </c>
      <c r="L1106" s="82" t="s">
        <v>7128</v>
      </c>
      <c r="M1106" s="82" t="s">
        <v>7111</v>
      </c>
      <c r="N1106" s="82" t="s">
        <v>7112</v>
      </c>
      <c r="O1106" s="82" t="s">
        <v>5294</v>
      </c>
      <c r="P1106" s="82" t="s">
        <v>7113</v>
      </c>
      <c r="Q1106" s="82" t="s">
        <v>460</v>
      </c>
      <c r="R1106" s="82" t="s">
        <v>5439</v>
      </c>
      <c r="S1106" s="82" t="s">
        <v>431</v>
      </c>
      <c r="T1106" s="82" t="s">
        <v>5440</v>
      </c>
      <c r="U1106" s="60" t="s">
        <v>27</v>
      </c>
      <c r="V1106" s="60" t="s">
        <v>27</v>
      </c>
      <c r="W1106" s="2" t="str">
        <f t="shared" si="66"/>
        <v>VNQNNYDetention</v>
      </c>
    </row>
    <row r="1107" spans="1:23" ht="15">
      <c r="A1107" s="2" t="str">
        <f>+IF(B1107="N","",IF(COUNTIF(B:B,B1107)&gt;1,COUNTIF(B$3:B1107,B1107),""))</f>
        <v/>
      </c>
      <c r="B1107" s="2" t="str">
        <f>+IF(F1107="Detention",IF(G1107&amp;E1107='Import Demurrage Detention'!$G$2&amp;'Import Demurrage Detention'!$C$3,"Y","N"),IF(G1107&amp;E1107='Import Demurrage Detention'!$H$2&amp;'Import Demurrage Detention'!$C$3,"Y","N"))</f>
        <v>N</v>
      </c>
      <c r="C1107" s="82" t="s">
        <v>455</v>
      </c>
      <c r="D1107" s="82" t="s">
        <v>5394</v>
      </c>
      <c r="E1107" s="82" t="s">
        <v>79</v>
      </c>
      <c r="F1107" s="82" t="s">
        <v>21</v>
      </c>
      <c r="G1107" s="82" t="s">
        <v>4735</v>
      </c>
      <c r="H1107" s="83">
        <v>45180</v>
      </c>
      <c r="I1107" s="82" t="s">
        <v>5363</v>
      </c>
      <c r="J1107" s="82" t="s">
        <v>65</v>
      </c>
      <c r="K1107" s="82" t="s">
        <v>5244</v>
      </c>
      <c r="L1107" s="82" t="s">
        <v>7128</v>
      </c>
      <c r="M1107" s="82" t="s">
        <v>7111</v>
      </c>
      <c r="N1107" s="82" t="s">
        <v>7114</v>
      </c>
      <c r="O1107" s="82" t="s">
        <v>5294</v>
      </c>
      <c r="P1107" s="82" t="s">
        <v>5439</v>
      </c>
      <c r="Q1107" s="82" t="s">
        <v>460</v>
      </c>
      <c r="R1107" s="82" t="s">
        <v>5441</v>
      </c>
      <c r="S1107" s="82" t="s">
        <v>431</v>
      </c>
      <c r="T1107" s="82" t="s">
        <v>5442</v>
      </c>
      <c r="U1107" s="60" t="s">
        <v>27</v>
      </c>
      <c r="V1107" s="60" t="s">
        <v>27</v>
      </c>
      <c r="W1107" s="2" t="str">
        <f t="shared" si="66"/>
        <v>VNQNNYDetention</v>
      </c>
    </row>
    <row r="1108" spans="1:23" ht="15">
      <c r="A1108" s="2" t="str">
        <f>+IF(B1108="N","",IF(COUNTIF(B:B,B1108)&gt;1,COUNTIF(B$3:B1108,B1108),""))</f>
        <v/>
      </c>
      <c r="B1108" s="2" t="str">
        <f>+IF(F1108="Detention",IF(G1108&amp;E1108='Import Demurrage Detention'!$G$2&amp;'Import Demurrage Detention'!$C$3,"Y","N"),IF(G1108&amp;E1108='Import Demurrage Detention'!$H$2&amp;'Import Demurrage Detention'!$C$3,"Y","N"))</f>
        <v>N</v>
      </c>
      <c r="C1108" s="82" t="s">
        <v>455</v>
      </c>
      <c r="D1108" s="82" t="s">
        <v>5394</v>
      </c>
      <c r="E1108" s="82" t="s">
        <v>79</v>
      </c>
      <c r="F1108" s="82" t="s">
        <v>21</v>
      </c>
      <c r="G1108" s="82" t="s">
        <v>456</v>
      </c>
      <c r="H1108" s="83">
        <v>45180</v>
      </c>
      <c r="I1108" s="82" t="s">
        <v>5363</v>
      </c>
      <c r="J1108" s="82" t="s">
        <v>65</v>
      </c>
      <c r="K1108" s="82" t="s">
        <v>24</v>
      </c>
      <c r="L1108" s="82" t="s">
        <v>7129</v>
      </c>
      <c r="M1108" s="82" t="s">
        <v>7111</v>
      </c>
      <c r="N1108" s="82" t="s">
        <v>7112</v>
      </c>
      <c r="O1108" s="82" t="s">
        <v>5294</v>
      </c>
      <c r="P1108" s="82" t="s">
        <v>7113</v>
      </c>
      <c r="Q1108" s="82" t="s">
        <v>460</v>
      </c>
      <c r="R1108" s="82" t="s">
        <v>5439</v>
      </c>
      <c r="S1108" s="82" t="s">
        <v>431</v>
      </c>
      <c r="T1108" s="82" t="s">
        <v>5440</v>
      </c>
      <c r="U1108" s="60" t="s">
        <v>27</v>
      </c>
      <c r="V1108" s="60" t="s">
        <v>27</v>
      </c>
      <c r="W1108" s="2" t="str">
        <f t="shared" si="66"/>
        <v>VNDANYDetention</v>
      </c>
    </row>
    <row r="1109" spans="1:23" ht="15">
      <c r="A1109" s="2" t="str">
        <f>+IF(B1109="N","",IF(COUNTIF(B:B,B1109)&gt;1,COUNTIF(B$3:B1109,B1109),""))</f>
        <v/>
      </c>
      <c r="B1109" s="2" t="str">
        <f>+IF(F1109="Detention",IF(G1109&amp;E1109='Import Demurrage Detention'!$G$2&amp;'Import Demurrage Detention'!$C$3,"Y","N"),IF(G1109&amp;E1109='Import Demurrage Detention'!$H$2&amp;'Import Demurrage Detention'!$C$3,"Y","N"))</f>
        <v>N</v>
      </c>
      <c r="C1109" s="82" t="s">
        <v>455</v>
      </c>
      <c r="D1109" s="82" t="s">
        <v>5394</v>
      </c>
      <c r="E1109" s="82" t="s">
        <v>79</v>
      </c>
      <c r="F1109" s="82" t="s">
        <v>21</v>
      </c>
      <c r="G1109" s="82" t="s">
        <v>456</v>
      </c>
      <c r="H1109" s="83">
        <v>45180</v>
      </c>
      <c r="I1109" s="82" t="s">
        <v>5363</v>
      </c>
      <c r="J1109" s="82" t="s">
        <v>65</v>
      </c>
      <c r="K1109" s="82" t="s">
        <v>5244</v>
      </c>
      <c r="L1109" s="82" t="s">
        <v>7129</v>
      </c>
      <c r="M1109" s="82" t="s">
        <v>7111</v>
      </c>
      <c r="N1109" s="82" t="s">
        <v>7114</v>
      </c>
      <c r="O1109" s="82" t="s">
        <v>5294</v>
      </c>
      <c r="P1109" s="82" t="s">
        <v>5439</v>
      </c>
      <c r="Q1109" s="82" t="s">
        <v>460</v>
      </c>
      <c r="R1109" s="82" t="s">
        <v>5441</v>
      </c>
      <c r="S1109" s="82" t="s">
        <v>431</v>
      </c>
      <c r="T1109" s="82" t="s">
        <v>5442</v>
      </c>
      <c r="U1109" s="60" t="s">
        <v>27</v>
      </c>
      <c r="V1109" s="60" t="s">
        <v>27</v>
      </c>
      <c r="W1109" s="2" t="str">
        <f t="shared" si="66"/>
        <v>VNDANYDetention</v>
      </c>
    </row>
    <row r="1110" spans="1:23" ht="15">
      <c r="A1110" s="2" t="str">
        <f>+IF(B1110="N","",IF(COUNTIF(B:B,B1110)&gt;1,COUNTIF(B$3:B1110,B1110),""))</f>
        <v/>
      </c>
      <c r="B1110" s="2" t="str">
        <f>+IF(F1110="Detention",IF(G1110&amp;E1110='Import Demurrage Detention'!$G$2&amp;'Import Demurrage Detention'!$C$3,"Y","N"),IF(G1110&amp;E1110='Import Demurrage Detention'!$H$2&amp;'Import Demurrage Detention'!$C$3,"Y","N"))</f>
        <v>N</v>
      </c>
      <c r="C1110" s="82" t="s">
        <v>455</v>
      </c>
      <c r="D1110" s="82" t="s">
        <v>5394</v>
      </c>
      <c r="E1110" s="82" t="s">
        <v>79</v>
      </c>
      <c r="F1110" s="82" t="s">
        <v>21</v>
      </c>
      <c r="G1110" s="82" t="s">
        <v>459</v>
      </c>
      <c r="H1110" s="83">
        <v>45180</v>
      </c>
      <c r="I1110" s="82" t="s">
        <v>5363</v>
      </c>
      <c r="J1110" s="82" t="s">
        <v>65</v>
      </c>
      <c r="K1110" s="82" t="s">
        <v>24</v>
      </c>
      <c r="L1110" s="82" t="s">
        <v>7129</v>
      </c>
      <c r="M1110" s="82" t="s">
        <v>7111</v>
      </c>
      <c r="N1110" s="82" t="s">
        <v>7112</v>
      </c>
      <c r="O1110" s="82" t="s">
        <v>5294</v>
      </c>
      <c r="P1110" s="82" t="s">
        <v>7113</v>
      </c>
      <c r="Q1110" s="82" t="s">
        <v>460</v>
      </c>
      <c r="R1110" s="82" t="s">
        <v>5439</v>
      </c>
      <c r="S1110" s="82" t="s">
        <v>431</v>
      </c>
      <c r="T1110" s="82" t="s">
        <v>5440</v>
      </c>
      <c r="U1110" s="60" t="s">
        <v>27</v>
      </c>
      <c r="V1110" s="60" t="s">
        <v>27</v>
      </c>
      <c r="W1110" s="2" t="str">
        <f t="shared" si="66"/>
        <v>VNHANYDetention</v>
      </c>
    </row>
    <row r="1111" spans="1:23" ht="15">
      <c r="A1111" s="2" t="str">
        <f>+IF(B1111="N","",IF(COUNTIF(B:B,B1111)&gt;1,COUNTIF(B$3:B1111,B1111),""))</f>
        <v/>
      </c>
      <c r="B1111" s="2" t="str">
        <f>+IF(F1111="Detention",IF(G1111&amp;E1111='Import Demurrage Detention'!$G$2&amp;'Import Demurrage Detention'!$C$3,"Y","N"),IF(G1111&amp;E1111='Import Demurrage Detention'!$H$2&amp;'Import Demurrage Detention'!$C$3,"Y","N"))</f>
        <v>N</v>
      </c>
      <c r="C1111" s="82" t="s">
        <v>455</v>
      </c>
      <c r="D1111" s="82" t="s">
        <v>5394</v>
      </c>
      <c r="E1111" s="82" t="s">
        <v>79</v>
      </c>
      <c r="F1111" s="82" t="s">
        <v>21</v>
      </c>
      <c r="G1111" s="82" t="s">
        <v>459</v>
      </c>
      <c r="H1111" s="83">
        <v>45180</v>
      </c>
      <c r="I1111" s="82" t="s">
        <v>5363</v>
      </c>
      <c r="J1111" s="82" t="s">
        <v>65</v>
      </c>
      <c r="K1111" s="82" t="s">
        <v>5244</v>
      </c>
      <c r="L1111" s="82" t="s">
        <v>7129</v>
      </c>
      <c r="M1111" s="82" t="s">
        <v>7111</v>
      </c>
      <c r="N1111" s="82" t="s">
        <v>7114</v>
      </c>
      <c r="O1111" s="82" t="s">
        <v>5294</v>
      </c>
      <c r="P1111" s="82" t="s">
        <v>5439</v>
      </c>
      <c r="Q1111" s="82" t="s">
        <v>460</v>
      </c>
      <c r="R1111" s="82" t="s">
        <v>5441</v>
      </c>
      <c r="S1111" s="82" t="s">
        <v>431</v>
      </c>
      <c r="T1111" s="82" t="s">
        <v>5442</v>
      </c>
      <c r="U1111" s="60" t="s">
        <v>27</v>
      </c>
      <c r="V1111" s="60" t="s">
        <v>27</v>
      </c>
      <c r="W1111" s="2" t="str">
        <f t="shared" si="66"/>
        <v>VNHANYDetention</v>
      </c>
    </row>
    <row r="1112" spans="1:23" ht="15">
      <c r="A1112" s="2" t="str">
        <f>+IF(B1112="N","",IF(COUNTIF(B:B,B1112)&gt;1,COUNTIF(B$3:B1112,B1112),""))</f>
        <v/>
      </c>
      <c r="B1112" s="2" t="str">
        <f>+IF(F1112="Detention",IF(G1112&amp;E1112='Import Demurrage Detention'!$G$2&amp;'Import Demurrage Detention'!$C$3,"Y","N"),IF(G1112&amp;E1112='Import Demurrage Detention'!$H$2&amp;'Import Demurrage Detention'!$C$3,"Y","N"))</f>
        <v>N</v>
      </c>
      <c r="C1112" s="82" t="s">
        <v>455</v>
      </c>
      <c r="D1112" s="82" t="s">
        <v>5394</v>
      </c>
      <c r="E1112" s="82" t="s">
        <v>79</v>
      </c>
      <c r="F1112" s="82" t="s">
        <v>21</v>
      </c>
      <c r="G1112" s="82" t="s">
        <v>457</v>
      </c>
      <c r="H1112" s="83">
        <v>45180</v>
      </c>
      <c r="I1112" s="82" t="s">
        <v>5363</v>
      </c>
      <c r="J1112" s="82" t="s">
        <v>65</v>
      </c>
      <c r="K1112" s="82" t="s">
        <v>24</v>
      </c>
      <c r="L1112" s="82" t="s">
        <v>7129</v>
      </c>
      <c r="M1112" s="82" t="s">
        <v>7111</v>
      </c>
      <c r="N1112" s="82" t="s">
        <v>7112</v>
      </c>
      <c r="O1112" s="82" t="s">
        <v>5294</v>
      </c>
      <c r="P1112" s="82" t="s">
        <v>7113</v>
      </c>
      <c r="Q1112" s="82" t="s">
        <v>460</v>
      </c>
      <c r="R1112" s="82" t="s">
        <v>5439</v>
      </c>
      <c r="S1112" s="82" t="s">
        <v>431</v>
      </c>
      <c r="T1112" s="82" t="s">
        <v>5440</v>
      </c>
      <c r="U1112" s="60" t="s">
        <v>27</v>
      </c>
      <c r="V1112" s="60" t="s">
        <v>27</v>
      </c>
      <c r="W1112" s="2" t="str">
        <f t="shared" si="66"/>
        <v>VNHPHYDetention</v>
      </c>
    </row>
    <row r="1113" spans="1:23" ht="15">
      <c r="A1113" s="2" t="str">
        <f>+IF(B1113="N","",IF(COUNTIF(B:B,B1113)&gt;1,COUNTIF(B$3:B1113,B1113),""))</f>
        <v/>
      </c>
      <c r="B1113" s="2" t="str">
        <f>+IF(F1113="Detention",IF(G1113&amp;E1113='Import Demurrage Detention'!$G$2&amp;'Import Demurrage Detention'!$C$3,"Y","N"),IF(G1113&amp;E1113='Import Demurrage Detention'!$H$2&amp;'Import Demurrage Detention'!$C$3,"Y","N"))</f>
        <v>N</v>
      </c>
      <c r="C1113" s="82" t="s">
        <v>455</v>
      </c>
      <c r="D1113" s="82" t="s">
        <v>5394</v>
      </c>
      <c r="E1113" s="82" t="s">
        <v>79</v>
      </c>
      <c r="F1113" s="82" t="s">
        <v>21</v>
      </c>
      <c r="G1113" s="82" t="s">
        <v>457</v>
      </c>
      <c r="H1113" s="83">
        <v>45180</v>
      </c>
      <c r="I1113" s="82" t="s">
        <v>5363</v>
      </c>
      <c r="J1113" s="82" t="s">
        <v>65</v>
      </c>
      <c r="K1113" s="82" t="s">
        <v>5244</v>
      </c>
      <c r="L1113" s="82" t="s">
        <v>7129</v>
      </c>
      <c r="M1113" s="82" t="s">
        <v>7111</v>
      </c>
      <c r="N1113" s="82" t="s">
        <v>7114</v>
      </c>
      <c r="O1113" s="82" t="s">
        <v>5294</v>
      </c>
      <c r="P1113" s="82" t="s">
        <v>5439</v>
      </c>
      <c r="Q1113" s="82" t="s">
        <v>460</v>
      </c>
      <c r="R1113" s="82" t="s">
        <v>5441</v>
      </c>
      <c r="S1113" s="82" t="s">
        <v>431</v>
      </c>
      <c r="T1113" s="82" t="s">
        <v>5442</v>
      </c>
      <c r="U1113" s="60" t="s">
        <v>27</v>
      </c>
      <c r="V1113" s="60" t="s">
        <v>27</v>
      </c>
      <c r="W1113" s="2" t="str">
        <f t="shared" si="66"/>
        <v>VNHPHYDetention</v>
      </c>
    </row>
    <row r="1114" spans="1:23" ht="15">
      <c r="A1114" s="2" t="str">
        <f>+IF(B1114="N","",IF(COUNTIF(B:B,B1114)&gt;1,COUNTIF(B$3:B1114,B1114),""))</f>
        <v/>
      </c>
      <c r="B1114" s="2" t="str">
        <f>+IF(F1114="Detention",IF(G1114&amp;E1114='Import Demurrage Detention'!$G$2&amp;'Import Demurrage Detention'!$C$3,"Y","N"),IF(G1114&amp;E1114='Import Demurrage Detention'!$H$2&amp;'Import Demurrage Detention'!$C$3,"Y","N"))</f>
        <v>N</v>
      </c>
      <c r="C1114" s="82" t="s">
        <v>455</v>
      </c>
      <c r="D1114" s="82" t="s">
        <v>5394</v>
      </c>
      <c r="E1114" s="82" t="s">
        <v>79</v>
      </c>
      <c r="F1114" s="82" t="s">
        <v>21</v>
      </c>
      <c r="G1114" s="82" t="s">
        <v>458</v>
      </c>
      <c r="H1114" s="83">
        <v>45180</v>
      </c>
      <c r="I1114" s="82" t="s">
        <v>5363</v>
      </c>
      <c r="J1114" s="82" t="s">
        <v>65</v>
      </c>
      <c r="K1114" s="82" t="s">
        <v>24</v>
      </c>
      <c r="L1114" s="82" t="s">
        <v>7129</v>
      </c>
      <c r="M1114" s="82" t="s">
        <v>7111</v>
      </c>
      <c r="N1114" s="82" t="s">
        <v>7112</v>
      </c>
      <c r="O1114" s="82" t="s">
        <v>5294</v>
      </c>
      <c r="P1114" s="82" t="s">
        <v>7113</v>
      </c>
      <c r="Q1114" s="82" t="s">
        <v>460</v>
      </c>
      <c r="R1114" s="82" t="s">
        <v>5439</v>
      </c>
      <c r="S1114" s="82" t="s">
        <v>431</v>
      </c>
      <c r="T1114" s="82" t="s">
        <v>5440</v>
      </c>
      <c r="U1114" s="60" t="s">
        <v>27</v>
      </c>
      <c r="V1114" s="60" t="s">
        <v>27</v>
      </c>
      <c r="W1114" s="2" t="str">
        <f t="shared" si="66"/>
        <v>VNSGNYDetention</v>
      </c>
    </row>
    <row r="1115" spans="1:23" ht="15">
      <c r="A1115" s="2" t="str">
        <f>+IF(B1115="N","",IF(COUNTIF(B:B,B1115)&gt;1,COUNTIF(B$3:B1115,B1115),""))</f>
        <v/>
      </c>
      <c r="B1115" s="2" t="str">
        <f>+IF(F1115="Detention",IF(G1115&amp;E1115='Import Demurrage Detention'!$G$2&amp;'Import Demurrage Detention'!$C$3,"Y","N"),IF(G1115&amp;E1115='Import Demurrage Detention'!$H$2&amp;'Import Demurrage Detention'!$C$3,"Y","N"))</f>
        <v>N</v>
      </c>
      <c r="C1115" s="82" t="s">
        <v>455</v>
      </c>
      <c r="D1115" s="82" t="s">
        <v>5394</v>
      </c>
      <c r="E1115" s="82" t="s">
        <v>79</v>
      </c>
      <c r="F1115" s="82" t="s">
        <v>21</v>
      </c>
      <c r="G1115" s="82" t="s">
        <v>458</v>
      </c>
      <c r="H1115" s="83">
        <v>45180</v>
      </c>
      <c r="I1115" s="82" t="s">
        <v>5363</v>
      </c>
      <c r="J1115" s="82" t="s">
        <v>65</v>
      </c>
      <c r="K1115" s="82" t="s">
        <v>5244</v>
      </c>
      <c r="L1115" s="82" t="s">
        <v>7129</v>
      </c>
      <c r="M1115" s="82" t="s">
        <v>7111</v>
      </c>
      <c r="N1115" s="82" t="s">
        <v>7114</v>
      </c>
      <c r="O1115" s="82" t="s">
        <v>5294</v>
      </c>
      <c r="P1115" s="82" t="s">
        <v>5439</v>
      </c>
      <c r="Q1115" s="82" t="s">
        <v>460</v>
      </c>
      <c r="R1115" s="82" t="s">
        <v>5441</v>
      </c>
      <c r="S1115" s="82" t="s">
        <v>431</v>
      </c>
      <c r="T1115" s="82" t="s">
        <v>5442</v>
      </c>
      <c r="U1115" s="60" t="s">
        <v>27</v>
      </c>
      <c r="V1115" s="60" t="s">
        <v>27</v>
      </c>
      <c r="W1115" s="2" t="str">
        <f t="shared" si="66"/>
        <v>VNSGNYDetention</v>
      </c>
    </row>
    <row r="1116" spans="1:23" ht="15">
      <c r="A1116" s="2" t="str">
        <f>+IF(B1116="N","",IF(COUNTIF(B:B,B1116)&gt;1,COUNTIF(B$3:B1116,B1116),""))</f>
        <v/>
      </c>
      <c r="B1116" s="2" t="str">
        <f>+IF(F1116="Detention",IF(G1116&amp;E1116='Import Demurrage Detention'!$G$2&amp;'Import Demurrage Detention'!$C$3,"Y","N"),IF(G1116&amp;E1116='Import Demurrage Detention'!$H$2&amp;'Import Demurrage Detention'!$C$3,"Y","N"))</f>
        <v>N</v>
      </c>
      <c r="C1116" s="82" t="s">
        <v>455</v>
      </c>
      <c r="D1116" s="82" t="s">
        <v>5394</v>
      </c>
      <c r="E1116" s="82" t="s">
        <v>79</v>
      </c>
      <c r="F1116" s="82" t="s">
        <v>21</v>
      </c>
      <c r="G1116" s="82" t="s">
        <v>4735</v>
      </c>
      <c r="H1116" s="83">
        <v>45180</v>
      </c>
      <c r="I1116" s="82" t="s">
        <v>5363</v>
      </c>
      <c r="J1116" s="82" t="s">
        <v>65</v>
      </c>
      <c r="K1116" s="82" t="s">
        <v>24</v>
      </c>
      <c r="L1116" s="82" t="s">
        <v>7129</v>
      </c>
      <c r="M1116" s="82" t="s">
        <v>7111</v>
      </c>
      <c r="N1116" s="82" t="s">
        <v>7112</v>
      </c>
      <c r="O1116" s="82" t="s">
        <v>5294</v>
      </c>
      <c r="P1116" s="82" t="s">
        <v>7113</v>
      </c>
      <c r="Q1116" s="82" t="s">
        <v>460</v>
      </c>
      <c r="R1116" s="82" t="s">
        <v>5439</v>
      </c>
      <c r="S1116" s="82" t="s">
        <v>431</v>
      </c>
      <c r="T1116" s="82" t="s">
        <v>5440</v>
      </c>
      <c r="U1116" s="60" t="s">
        <v>27</v>
      </c>
      <c r="V1116" s="60" t="s">
        <v>27</v>
      </c>
      <c r="W1116" s="2" t="str">
        <f t="shared" si="66"/>
        <v>VNQNNYDetention</v>
      </c>
    </row>
    <row r="1117" spans="1:23" ht="15">
      <c r="A1117" s="2" t="str">
        <f>+IF(B1117="N","",IF(COUNTIF(B:B,B1117)&gt;1,COUNTIF(B$3:B1117,B1117),""))</f>
        <v/>
      </c>
      <c r="B1117" s="2" t="str">
        <f>+IF(F1117="Detention",IF(G1117&amp;E1117='Import Demurrage Detention'!$G$2&amp;'Import Demurrage Detention'!$C$3,"Y","N"),IF(G1117&amp;E1117='Import Demurrage Detention'!$H$2&amp;'Import Demurrage Detention'!$C$3,"Y","N"))</f>
        <v>N</v>
      </c>
      <c r="C1117" s="82" t="s">
        <v>455</v>
      </c>
      <c r="D1117" s="82" t="s">
        <v>5394</v>
      </c>
      <c r="E1117" s="82" t="s">
        <v>79</v>
      </c>
      <c r="F1117" s="82" t="s">
        <v>21</v>
      </c>
      <c r="G1117" s="82" t="s">
        <v>4735</v>
      </c>
      <c r="H1117" s="83">
        <v>45180</v>
      </c>
      <c r="I1117" s="82" t="s">
        <v>5363</v>
      </c>
      <c r="J1117" s="82" t="s">
        <v>65</v>
      </c>
      <c r="K1117" s="82" t="s">
        <v>5244</v>
      </c>
      <c r="L1117" s="82" t="s">
        <v>7129</v>
      </c>
      <c r="M1117" s="82" t="s">
        <v>7111</v>
      </c>
      <c r="N1117" s="82" t="s">
        <v>7114</v>
      </c>
      <c r="O1117" s="82" t="s">
        <v>5294</v>
      </c>
      <c r="P1117" s="82" t="s">
        <v>5439</v>
      </c>
      <c r="Q1117" s="82" t="s">
        <v>460</v>
      </c>
      <c r="R1117" s="82" t="s">
        <v>5441</v>
      </c>
      <c r="S1117" s="82" t="s">
        <v>431</v>
      </c>
      <c r="T1117" s="82" t="s">
        <v>5442</v>
      </c>
      <c r="U1117" s="60" t="s">
        <v>27</v>
      </c>
      <c r="V1117" s="60" t="s">
        <v>27</v>
      </c>
      <c r="W1117" s="2" t="str">
        <f t="shared" si="66"/>
        <v>VNQNNYDetention</v>
      </c>
    </row>
    <row r="1118" spans="1:23" ht="15">
      <c r="A1118" s="2" t="str">
        <f>+IF(B1118="N","",IF(COUNTIF(B:B,B1118)&gt;1,COUNTIF(B$3:B1118,B1118),""))</f>
        <v/>
      </c>
      <c r="B1118" s="2" t="str">
        <f>+IF(F1118="Detention",IF(G1118&amp;E1118='Import Demurrage Detention'!$G$2&amp;'Import Demurrage Detention'!$C$3,"Y","N"),IF(G1118&amp;E1118='Import Demurrage Detention'!$H$2&amp;'Import Demurrage Detention'!$C$3,"Y","N"))</f>
        <v>N</v>
      </c>
      <c r="C1118" s="82" t="s">
        <v>455</v>
      </c>
      <c r="D1118" s="82" t="s">
        <v>5394</v>
      </c>
      <c r="E1118" s="82" t="s">
        <v>79</v>
      </c>
      <c r="F1118" s="82" t="s">
        <v>21</v>
      </c>
      <c r="G1118" s="82" t="s">
        <v>456</v>
      </c>
      <c r="H1118" s="83">
        <v>45180</v>
      </c>
      <c r="I1118" s="82" t="s">
        <v>5363</v>
      </c>
      <c r="J1118" s="82" t="s">
        <v>65</v>
      </c>
      <c r="K1118" s="82" t="s">
        <v>24</v>
      </c>
      <c r="L1118" s="82" t="s">
        <v>7130</v>
      </c>
      <c r="M1118" s="82" t="s">
        <v>7111</v>
      </c>
      <c r="N1118" s="82" t="s">
        <v>7112</v>
      </c>
      <c r="O1118" s="82" t="s">
        <v>5294</v>
      </c>
      <c r="P1118" s="82" t="s">
        <v>7113</v>
      </c>
      <c r="Q1118" s="82" t="s">
        <v>460</v>
      </c>
      <c r="R1118" s="82" t="s">
        <v>5439</v>
      </c>
      <c r="S1118" s="82" t="s">
        <v>431</v>
      </c>
      <c r="T1118" s="82" t="s">
        <v>5440</v>
      </c>
      <c r="U1118" s="60" t="s">
        <v>27</v>
      </c>
      <c r="V1118" s="60" t="s">
        <v>27</v>
      </c>
      <c r="W1118" s="2" t="str">
        <f t="shared" si="66"/>
        <v>VNDANYDetention</v>
      </c>
    </row>
    <row r="1119" spans="1:23" ht="15">
      <c r="A1119" s="2" t="str">
        <f>+IF(B1119="N","",IF(COUNTIF(B:B,B1119)&gt;1,COUNTIF(B$3:B1119,B1119),""))</f>
        <v/>
      </c>
      <c r="B1119" s="2" t="str">
        <f>+IF(F1119="Detention",IF(G1119&amp;E1119='Import Demurrage Detention'!$G$2&amp;'Import Demurrage Detention'!$C$3,"Y","N"),IF(G1119&amp;E1119='Import Demurrage Detention'!$H$2&amp;'Import Demurrage Detention'!$C$3,"Y","N"))</f>
        <v>N</v>
      </c>
      <c r="C1119" s="82" t="s">
        <v>455</v>
      </c>
      <c r="D1119" s="82" t="s">
        <v>5394</v>
      </c>
      <c r="E1119" s="82" t="s">
        <v>79</v>
      </c>
      <c r="F1119" s="82" t="s">
        <v>21</v>
      </c>
      <c r="G1119" s="82" t="s">
        <v>456</v>
      </c>
      <c r="H1119" s="83">
        <v>45180</v>
      </c>
      <c r="I1119" s="82" t="s">
        <v>5363</v>
      </c>
      <c r="J1119" s="82" t="s">
        <v>65</v>
      </c>
      <c r="K1119" s="82" t="s">
        <v>5244</v>
      </c>
      <c r="L1119" s="82" t="s">
        <v>7130</v>
      </c>
      <c r="M1119" s="82" t="s">
        <v>7111</v>
      </c>
      <c r="N1119" s="82" t="s">
        <v>7114</v>
      </c>
      <c r="O1119" s="82" t="s">
        <v>5294</v>
      </c>
      <c r="P1119" s="82" t="s">
        <v>5439</v>
      </c>
      <c r="Q1119" s="82" t="s">
        <v>460</v>
      </c>
      <c r="R1119" s="82" t="s">
        <v>5441</v>
      </c>
      <c r="S1119" s="82" t="s">
        <v>431</v>
      </c>
      <c r="T1119" s="82" t="s">
        <v>5442</v>
      </c>
      <c r="U1119" s="60" t="s">
        <v>27</v>
      </c>
      <c r="V1119" s="60" t="s">
        <v>27</v>
      </c>
      <c r="W1119" s="2" t="str">
        <f t="shared" si="66"/>
        <v>VNDANYDetention</v>
      </c>
    </row>
    <row r="1120" spans="1:23" ht="15">
      <c r="A1120" s="2" t="str">
        <f>+IF(B1120="N","",IF(COUNTIF(B:B,B1120)&gt;1,COUNTIF(B$3:B1120,B1120),""))</f>
        <v/>
      </c>
      <c r="B1120" s="2" t="str">
        <f>+IF(F1120="Detention",IF(G1120&amp;E1120='Import Demurrage Detention'!$G$2&amp;'Import Demurrage Detention'!$C$3,"Y","N"),IF(G1120&amp;E1120='Import Demurrage Detention'!$H$2&amp;'Import Demurrage Detention'!$C$3,"Y","N"))</f>
        <v>N</v>
      </c>
      <c r="C1120" s="82" t="s">
        <v>455</v>
      </c>
      <c r="D1120" s="82" t="s">
        <v>5394</v>
      </c>
      <c r="E1120" s="82" t="s">
        <v>79</v>
      </c>
      <c r="F1120" s="82" t="s">
        <v>21</v>
      </c>
      <c r="G1120" s="82" t="s">
        <v>459</v>
      </c>
      <c r="H1120" s="83">
        <v>45180</v>
      </c>
      <c r="I1120" s="82" t="s">
        <v>5363</v>
      </c>
      <c r="J1120" s="82" t="s">
        <v>65</v>
      </c>
      <c r="K1120" s="82" t="s">
        <v>24</v>
      </c>
      <c r="L1120" s="82" t="s">
        <v>7130</v>
      </c>
      <c r="M1120" s="82" t="s">
        <v>7111</v>
      </c>
      <c r="N1120" s="82" t="s">
        <v>7112</v>
      </c>
      <c r="O1120" s="82" t="s">
        <v>5294</v>
      </c>
      <c r="P1120" s="82" t="s">
        <v>7113</v>
      </c>
      <c r="Q1120" s="82" t="s">
        <v>460</v>
      </c>
      <c r="R1120" s="82" t="s">
        <v>5439</v>
      </c>
      <c r="S1120" s="82" t="s">
        <v>431</v>
      </c>
      <c r="T1120" s="82" t="s">
        <v>5440</v>
      </c>
      <c r="U1120" s="60" t="s">
        <v>27</v>
      </c>
      <c r="V1120" s="60" t="s">
        <v>27</v>
      </c>
      <c r="W1120" s="2" t="str">
        <f t="shared" si="66"/>
        <v>VNHANYDetention</v>
      </c>
    </row>
    <row r="1121" spans="1:23" ht="15">
      <c r="A1121" s="2" t="str">
        <f>+IF(B1121="N","",IF(COUNTIF(B:B,B1121)&gt;1,COUNTIF(B$3:B1121,B1121),""))</f>
        <v/>
      </c>
      <c r="B1121" s="2" t="str">
        <f>+IF(F1121="Detention",IF(G1121&amp;E1121='Import Demurrage Detention'!$G$2&amp;'Import Demurrage Detention'!$C$3,"Y","N"),IF(G1121&amp;E1121='Import Demurrage Detention'!$H$2&amp;'Import Demurrage Detention'!$C$3,"Y","N"))</f>
        <v>N</v>
      </c>
      <c r="C1121" s="82" t="s">
        <v>455</v>
      </c>
      <c r="D1121" s="82" t="s">
        <v>5394</v>
      </c>
      <c r="E1121" s="82" t="s">
        <v>79</v>
      </c>
      <c r="F1121" s="82" t="s">
        <v>21</v>
      </c>
      <c r="G1121" s="82" t="s">
        <v>459</v>
      </c>
      <c r="H1121" s="83">
        <v>45180</v>
      </c>
      <c r="I1121" s="82" t="s">
        <v>5363</v>
      </c>
      <c r="J1121" s="82" t="s">
        <v>65</v>
      </c>
      <c r="K1121" s="82" t="s">
        <v>5244</v>
      </c>
      <c r="L1121" s="82" t="s">
        <v>7130</v>
      </c>
      <c r="M1121" s="82" t="s">
        <v>7111</v>
      </c>
      <c r="N1121" s="82" t="s">
        <v>7114</v>
      </c>
      <c r="O1121" s="82" t="s">
        <v>5294</v>
      </c>
      <c r="P1121" s="82" t="s">
        <v>5439</v>
      </c>
      <c r="Q1121" s="82" t="s">
        <v>460</v>
      </c>
      <c r="R1121" s="82" t="s">
        <v>5441</v>
      </c>
      <c r="S1121" s="82" t="s">
        <v>431</v>
      </c>
      <c r="T1121" s="82" t="s">
        <v>5442</v>
      </c>
      <c r="U1121" s="60" t="s">
        <v>27</v>
      </c>
      <c r="V1121" s="60" t="s">
        <v>27</v>
      </c>
      <c r="W1121" s="2" t="str">
        <f t="shared" si="66"/>
        <v>VNHANYDetention</v>
      </c>
    </row>
    <row r="1122" spans="1:23" ht="15">
      <c r="A1122" s="2" t="str">
        <f>+IF(B1122="N","",IF(COUNTIF(B:B,B1122)&gt;1,COUNTIF(B$3:B1122,B1122),""))</f>
        <v/>
      </c>
      <c r="B1122" s="2" t="str">
        <f>+IF(F1122="Detention",IF(G1122&amp;E1122='Import Demurrage Detention'!$G$2&amp;'Import Demurrage Detention'!$C$3,"Y","N"),IF(G1122&amp;E1122='Import Demurrage Detention'!$H$2&amp;'Import Demurrage Detention'!$C$3,"Y","N"))</f>
        <v>N</v>
      </c>
      <c r="C1122" s="82" t="s">
        <v>455</v>
      </c>
      <c r="D1122" s="82" t="s">
        <v>5394</v>
      </c>
      <c r="E1122" s="82" t="s">
        <v>79</v>
      </c>
      <c r="F1122" s="82" t="s">
        <v>21</v>
      </c>
      <c r="G1122" s="82" t="s">
        <v>457</v>
      </c>
      <c r="H1122" s="83">
        <v>45180</v>
      </c>
      <c r="I1122" s="82" t="s">
        <v>5363</v>
      </c>
      <c r="J1122" s="82" t="s">
        <v>65</v>
      </c>
      <c r="K1122" s="82" t="s">
        <v>24</v>
      </c>
      <c r="L1122" s="82" t="s">
        <v>7130</v>
      </c>
      <c r="M1122" s="82" t="s">
        <v>7111</v>
      </c>
      <c r="N1122" s="82" t="s">
        <v>7112</v>
      </c>
      <c r="O1122" s="82" t="s">
        <v>5294</v>
      </c>
      <c r="P1122" s="82" t="s">
        <v>7113</v>
      </c>
      <c r="Q1122" s="82" t="s">
        <v>460</v>
      </c>
      <c r="R1122" s="82" t="s">
        <v>5439</v>
      </c>
      <c r="S1122" s="82" t="s">
        <v>431</v>
      </c>
      <c r="T1122" s="82" t="s">
        <v>5440</v>
      </c>
      <c r="U1122" s="60" t="s">
        <v>27</v>
      </c>
      <c r="V1122" s="60" t="s">
        <v>27</v>
      </c>
      <c r="W1122" s="2" t="str">
        <f t="shared" si="66"/>
        <v>VNHPHYDetention</v>
      </c>
    </row>
    <row r="1123" spans="1:23" ht="15">
      <c r="A1123" s="2" t="str">
        <f>+IF(B1123="N","",IF(COUNTIF(B:B,B1123)&gt;1,COUNTIF(B$3:B1123,B1123),""))</f>
        <v/>
      </c>
      <c r="B1123" s="2" t="str">
        <f>+IF(F1123="Detention",IF(G1123&amp;E1123='Import Demurrage Detention'!$G$2&amp;'Import Demurrage Detention'!$C$3,"Y","N"),IF(G1123&amp;E1123='Import Demurrage Detention'!$H$2&amp;'Import Demurrage Detention'!$C$3,"Y","N"))</f>
        <v>N</v>
      </c>
      <c r="C1123" s="82" t="s">
        <v>455</v>
      </c>
      <c r="D1123" s="82" t="s">
        <v>5394</v>
      </c>
      <c r="E1123" s="82" t="s">
        <v>79</v>
      </c>
      <c r="F1123" s="82" t="s">
        <v>21</v>
      </c>
      <c r="G1123" s="82" t="s">
        <v>457</v>
      </c>
      <c r="H1123" s="83">
        <v>45180</v>
      </c>
      <c r="I1123" s="82" t="s">
        <v>5363</v>
      </c>
      <c r="J1123" s="82" t="s">
        <v>65</v>
      </c>
      <c r="K1123" s="82" t="s">
        <v>5244</v>
      </c>
      <c r="L1123" s="82" t="s">
        <v>7130</v>
      </c>
      <c r="M1123" s="82" t="s">
        <v>7111</v>
      </c>
      <c r="N1123" s="82" t="s">
        <v>7114</v>
      </c>
      <c r="O1123" s="82" t="s">
        <v>5294</v>
      </c>
      <c r="P1123" s="82" t="s">
        <v>5439</v>
      </c>
      <c r="Q1123" s="82" t="s">
        <v>460</v>
      </c>
      <c r="R1123" s="82" t="s">
        <v>5441</v>
      </c>
      <c r="S1123" s="82" t="s">
        <v>431</v>
      </c>
      <c r="T1123" s="82" t="s">
        <v>5442</v>
      </c>
      <c r="U1123" s="82" t="s">
        <v>27</v>
      </c>
      <c r="V1123" s="82" t="s">
        <v>27</v>
      </c>
      <c r="W1123" s="2" t="str">
        <f t="shared" si="66"/>
        <v>VNHPHYDetention</v>
      </c>
    </row>
    <row r="1124" spans="1:23" ht="15">
      <c r="A1124" s="2" t="str">
        <f>+IF(B1124="N","",IF(COUNTIF(B:B,B1124)&gt;1,COUNTIF(B$3:B1124,B1124),""))</f>
        <v/>
      </c>
      <c r="B1124" s="2" t="str">
        <f>+IF(F1124="Detention",IF(G1124&amp;E1124='Import Demurrage Detention'!$G$2&amp;'Import Demurrage Detention'!$C$3,"Y","N"),IF(G1124&amp;E1124='Import Demurrage Detention'!$H$2&amp;'Import Demurrage Detention'!$C$3,"Y","N"))</f>
        <v>N</v>
      </c>
      <c r="C1124" s="82" t="s">
        <v>455</v>
      </c>
      <c r="D1124" s="82" t="s">
        <v>5394</v>
      </c>
      <c r="E1124" s="82" t="s">
        <v>79</v>
      </c>
      <c r="F1124" s="82" t="s">
        <v>21</v>
      </c>
      <c r="G1124" s="82" t="s">
        <v>458</v>
      </c>
      <c r="H1124" s="83">
        <v>45180</v>
      </c>
      <c r="I1124" s="82" t="s">
        <v>5363</v>
      </c>
      <c r="J1124" s="82" t="s">
        <v>65</v>
      </c>
      <c r="K1124" s="82" t="s">
        <v>24</v>
      </c>
      <c r="L1124" s="82" t="s">
        <v>7130</v>
      </c>
      <c r="M1124" s="82" t="s">
        <v>7111</v>
      </c>
      <c r="N1124" s="82" t="s">
        <v>7112</v>
      </c>
      <c r="O1124" s="82" t="s">
        <v>5294</v>
      </c>
      <c r="P1124" s="82" t="s">
        <v>7113</v>
      </c>
      <c r="Q1124" s="82" t="s">
        <v>460</v>
      </c>
      <c r="R1124" s="82" t="s">
        <v>5439</v>
      </c>
      <c r="S1124" s="82" t="s">
        <v>431</v>
      </c>
      <c r="T1124" s="82" t="s">
        <v>5440</v>
      </c>
      <c r="U1124" s="82" t="s">
        <v>27</v>
      </c>
      <c r="V1124" s="82" t="s">
        <v>27</v>
      </c>
      <c r="W1124" s="2" t="str">
        <f t="shared" si="66"/>
        <v>VNSGNYDetention</v>
      </c>
    </row>
    <row r="1125" spans="1:23" ht="15">
      <c r="A1125" s="2" t="str">
        <f>+IF(B1125="N","",IF(COUNTIF(B:B,B1125)&gt;1,COUNTIF(B$3:B1125,B1125),""))</f>
        <v/>
      </c>
      <c r="B1125" s="2" t="str">
        <f>+IF(F1125="Detention",IF(G1125&amp;E1125='Import Demurrage Detention'!$G$2&amp;'Import Demurrage Detention'!$C$3,"Y","N"),IF(G1125&amp;E1125='Import Demurrage Detention'!$H$2&amp;'Import Demurrage Detention'!$C$3,"Y","N"))</f>
        <v>N</v>
      </c>
      <c r="C1125" s="82" t="s">
        <v>455</v>
      </c>
      <c r="D1125" s="82" t="s">
        <v>5394</v>
      </c>
      <c r="E1125" s="82" t="s">
        <v>79</v>
      </c>
      <c r="F1125" s="82" t="s">
        <v>21</v>
      </c>
      <c r="G1125" s="82" t="s">
        <v>458</v>
      </c>
      <c r="H1125" s="83">
        <v>45180</v>
      </c>
      <c r="I1125" s="82" t="s">
        <v>5363</v>
      </c>
      <c r="J1125" s="82" t="s">
        <v>65</v>
      </c>
      <c r="K1125" s="82" t="s">
        <v>5244</v>
      </c>
      <c r="L1125" s="82" t="s">
        <v>7130</v>
      </c>
      <c r="M1125" s="82" t="s">
        <v>7111</v>
      </c>
      <c r="N1125" s="82" t="s">
        <v>7114</v>
      </c>
      <c r="O1125" s="82" t="s">
        <v>5294</v>
      </c>
      <c r="P1125" s="82" t="s">
        <v>5439</v>
      </c>
      <c r="Q1125" s="82" t="s">
        <v>460</v>
      </c>
      <c r="R1125" s="82" t="s">
        <v>5441</v>
      </c>
      <c r="S1125" s="82" t="s">
        <v>431</v>
      </c>
      <c r="T1125" s="82" t="s">
        <v>5442</v>
      </c>
      <c r="U1125" s="82" t="s">
        <v>27</v>
      </c>
      <c r="V1125" s="82" t="s">
        <v>27</v>
      </c>
      <c r="W1125" s="2" t="str">
        <f t="shared" si="66"/>
        <v>VNSGNYDetention</v>
      </c>
    </row>
    <row r="1126" spans="1:23" ht="15">
      <c r="A1126" s="2" t="str">
        <f>+IF(B1126="N","",IF(COUNTIF(B:B,B1126)&gt;1,COUNTIF(B$3:B1126,B1126),""))</f>
        <v/>
      </c>
      <c r="B1126" s="2" t="str">
        <f>+IF(F1126="Detention",IF(G1126&amp;E1126='Import Demurrage Detention'!$G$2&amp;'Import Demurrage Detention'!$C$3,"Y","N"),IF(G1126&amp;E1126='Import Demurrage Detention'!$H$2&amp;'Import Demurrage Detention'!$C$3,"Y","N"))</f>
        <v>N</v>
      </c>
      <c r="C1126" s="82" t="s">
        <v>455</v>
      </c>
      <c r="D1126" s="82" t="s">
        <v>5394</v>
      </c>
      <c r="E1126" s="82" t="s">
        <v>79</v>
      </c>
      <c r="F1126" s="82" t="s">
        <v>21</v>
      </c>
      <c r="G1126" s="82" t="s">
        <v>4735</v>
      </c>
      <c r="H1126" s="83">
        <v>45180</v>
      </c>
      <c r="I1126" s="82" t="s">
        <v>5363</v>
      </c>
      <c r="J1126" s="82" t="s">
        <v>65</v>
      </c>
      <c r="K1126" s="82" t="s">
        <v>24</v>
      </c>
      <c r="L1126" s="82" t="s">
        <v>7130</v>
      </c>
      <c r="M1126" s="82" t="s">
        <v>7111</v>
      </c>
      <c r="N1126" s="82" t="s">
        <v>7112</v>
      </c>
      <c r="O1126" s="82" t="s">
        <v>5294</v>
      </c>
      <c r="P1126" s="82" t="s">
        <v>7113</v>
      </c>
      <c r="Q1126" s="82" t="s">
        <v>460</v>
      </c>
      <c r="R1126" s="82" t="s">
        <v>5439</v>
      </c>
      <c r="S1126" s="82" t="s">
        <v>431</v>
      </c>
      <c r="T1126" s="82" t="s">
        <v>5440</v>
      </c>
      <c r="U1126" s="82" t="s">
        <v>27</v>
      </c>
      <c r="V1126" s="82" t="s">
        <v>27</v>
      </c>
      <c r="W1126" s="2" t="str">
        <f t="shared" si="66"/>
        <v>VNQNNYDetention</v>
      </c>
    </row>
    <row r="1127" spans="1:23" ht="15">
      <c r="A1127" s="2" t="str">
        <f>+IF(B1127="N","",IF(COUNTIF(B:B,B1127)&gt;1,COUNTIF(B$3:B1127,B1127),""))</f>
        <v/>
      </c>
      <c r="B1127" s="2" t="str">
        <f>+IF(F1127="Detention",IF(G1127&amp;E1127='Import Demurrage Detention'!$G$2&amp;'Import Demurrage Detention'!$C$3,"Y","N"),IF(G1127&amp;E1127='Import Demurrage Detention'!$H$2&amp;'Import Demurrage Detention'!$C$3,"Y","N"))</f>
        <v>N</v>
      </c>
      <c r="C1127" s="82" t="s">
        <v>455</v>
      </c>
      <c r="D1127" s="82" t="s">
        <v>5394</v>
      </c>
      <c r="E1127" s="82" t="s">
        <v>79</v>
      </c>
      <c r="F1127" s="82" t="s">
        <v>21</v>
      </c>
      <c r="G1127" s="82" t="s">
        <v>4735</v>
      </c>
      <c r="H1127" s="83">
        <v>45180</v>
      </c>
      <c r="I1127" s="82" t="s">
        <v>5363</v>
      </c>
      <c r="J1127" s="82" t="s">
        <v>65</v>
      </c>
      <c r="K1127" s="82" t="s">
        <v>5244</v>
      </c>
      <c r="L1127" s="82" t="s">
        <v>7130</v>
      </c>
      <c r="M1127" s="82" t="s">
        <v>7111</v>
      </c>
      <c r="N1127" s="82" t="s">
        <v>7114</v>
      </c>
      <c r="O1127" s="82" t="s">
        <v>5294</v>
      </c>
      <c r="P1127" s="82" t="s">
        <v>5439</v>
      </c>
      <c r="Q1127" s="82" t="s">
        <v>460</v>
      </c>
      <c r="R1127" s="82" t="s">
        <v>5441</v>
      </c>
      <c r="S1127" s="82" t="s">
        <v>431</v>
      </c>
      <c r="T1127" s="82" t="s">
        <v>5442</v>
      </c>
      <c r="U1127" s="82" t="s">
        <v>27</v>
      </c>
      <c r="V1127" s="82" t="s">
        <v>27</v>
      </c>
      <c r="W1127" s="2" t="str">
        <f t="shared" si="66"/>
        <v>VNQNNYDetention</v>
      </c>
    </row>
    <row r="1128" spans="1:23" ht="15">
      <c r="A1128" s="2" t="str">
        <f>+IF(B1128="N","",IF(COUNTIF(B:B,B1128)&gt;1,COUNTIF(B$3:B1128,B1128),""))</f>
        <v/>
      </c>
      <c r="B1128" s="2" t="str">
        <f>+IF(F1128="Detention",IF(G1128&amp;E1128='Import Demurrage Detention'!$G$2&amp;'Import Demurrage Detention'!$C$3,"Y","N"),IF(G1128&amp;E1128='Import Demurrage Detention'!$H$2&amp;'Import Demurrage Detention'!$C$3,"Y","N"))</f>
        <v>N</v>
      </c>
      <c r="C1128" s="82" t="s">
        <v>455</v>
      </c>
      <c r="D1128" s="82" t="s">
        <v>5394</v>
      </c>
      <c r="E1128" s="82" t="s">
        <v>79</v>
      </c>
      <c r="F1128" s="82" t="s">
        <v>21</v>
      </c>
      <c r="G1128" s="82" t="s">
        <v>456</v>
      </c>
      <c r="H1128" s="83">
        <v>45180</v>
      </c>
      <c r="I1128" s="82" t="s">
        <v>5363</v>
      </c>
      <c r="J1128" s="82" t="s">
        <v>65</v>
      </c>
      <c r="K1128" s="82" t="s">
        <v>24</v>
      </c>
      <c r="L1128" s="82" t="s">
        <v>7131</v>
      </c>
      <c r="M1128" s="82" t="s">
        <v>7111</v>
      </c>
      <c r="N1128" s="82" t="s">
        <v>7112</v>
      </c>
      <c r="O1128" s="82" t="s">
        <v>5294</v>
      </c>
      <c r="P1128" s="82" t="s">
        <v>7113</v>
      </c>
      <c r="Q1128" s="82" t="s">
        <v>460</v>
      </c>
      <c r="R1128" s="82" t="s">
        <v>5439</v>
      </c>
      <c r="S1128" s="82" t="s">
        <v>431</v>
      </c>
      <c r="T1128" s="82" t="s">
        <v>5440</v>
      </c>
      <c r="U1128" s="82" t="s">
        <v>27</v>
      </c>
      <c r="V1128" s="82" t="s">
        <v>27</v>
      </c>
      <c r="W1128" s="2" t="str">
        <f t="shared" si="66"/>
        <v>VNDANYDetention</v>
      </c>
    </row>
    <row r="1129" spans="1:23" ht="15">
      <c r="A1129" s="2" t="str">
        <f>+IF(B1129="N","",IF(COUNTIF(B:B,B1129)&gt;1,COUNTIF(B$3:B1129,B1129),""))</f>
        <v/>
      </c>
      <c r="B1129" s="2" t="str">
        <f>+IF(F1129="Detention",IF(G1129&amp;E1129='Import Demurrage Detention'!$G$2&amp;'Import Demurrage Detention'!$C$3,"Y","N"),IF(G1129&amp;E1129='Import Demurrage Detention'!$H$2&amp;'Import Demurrage Detention'!$C$3,"Y","N"))</f>
        <v>N</v>
      </c>
      <c r="C1129" s="82" t="s">
        <v>455</v>
      </c>
      <c r="D1129" s="82" t="s">
        <v>5394</v>
      </c>
      <c r="E1129" s="82" t="s">
        <v>79</v>
      </c>
      <c r="F1129" s="82" t="s">
        <v>21</v>
      </c>
      <c r="G1129" s="82" t="s">
        <v>456</v>
      </c>
      <c r="H1129" s="83">
        <v>45180</v>
      </c>
      <c r="I1129" s="82" t="s">
        <v>5363</v>
      </c>
      <c r="J1129" s="82" t="s">
        <v>65</v>
      </c>
      <c r="K1129" s="82" t="s">
        <v>5244</v>
      </c>
      <c r="L1129" s="82" t="s">
        <v>7131</v>
      </c>
      <c r="M1129" s="82" t="s">
        <v>7111</v>
      </c>
      <c r="N1129" s="82" t="s">
        <v>7114</v>
      </c>
      <c r="O1129" s="82" t="s">
        <v>5294</v>
      </c>
      <c r="P1129" s="82" t="s">
        <v>5439</v>
      </c>
      <c r="Q1129" s="82" t="s">
        <v>460</v>
      </c>
      <c r="R1129" s="82" t="s">
        <v>5441</v>
      </c>
      <c r="S1129" s="82" t="s">
        <v>431</v>
      </c>
      <c r="T1129" s="82" t="s">
        <v>5442</v>
      </c>
      <c r="U1129" s="82" t="s">
        <v>27</v>
      </c>
      <c r="V1129" s="82" t="s">
        <v>27</v>
      </c>
      <c r="W1129" s="2" t="str">
        <f t="shared" si="66"/>
        <v>VNDANYDetention</v>
      </c>
    </row>
    <row r="1130" spans="1:23" ht="15">
      <c r="A1130" s="2" t="str">
        <f>+IF(B1130="N","",IF(COUNTIF(B:B,B1130)&gt;1,COUNTIF(B$3:B1130,B1130),""))</f>
        <v/>
      </c>
      <c r="B1130" s="2" t="str">
        <f>+IF(F1130="Detention",IF(G1130&amp;E1130='Import Demurrage Detention'!$G$2&amp;'Import Demurrage Detention'!$C$3,"Y","N"),IF(G1130&amp;E1130='Import Demurrage Detention'!$H$2&amp;'Import Demurrage Detention'!$C$3,"Y","N"))</f>
        <v>N</v>
      </c>
      <c r="C1130" s="82" t="s">
        <v>455</v>
      </c>
      <c r="D1130" s="82" t="s">
        <v>5394</v>
      </c>
      <c r="E1130" s="82" t="s">
        <v>79</v>
      </c>
      <c r="F1130" s="82" t="s">
        <v>21</v>
      </c>
      <c r="G1130" s="82" t="s">
        <v>459</v>
      </c>
      <c r="H1130" s="83">
        <v>45180</v>
      </c>
      <c r="I1130" s="82" t="s">
        <v>5363</v>
      </c>
      <c r="J1130" s="82" t="s">
        <v>65</v>
      </c>
      <c r="K1130" s="82" t="s">
        <v>24</v>
      </c>
      <c r="L1130" s="82" t="s">
        <v>7131</v>
      </c>
      <c r="M1130" s="82" t="s">
        <v>7111</v>
      </c>
      <c r="N1130" s="82" t="s">
        <v>7112</v>
      </c>
      <c r="O1130" s="82" t="s">
        <v>5294</v>
      </c>
      <c r="P1130" s="82" t="s">
        <v>7113</v>
      </c>
      <c r="Q1130" s="82" t="s">
        <v>460</v>
      </c>
      <c r="R1130" s="82" t="s">
        <v>5439</v>
      </c>
      <c r="S1130" s="82" t="s">
        <v>431</v>
      </c>
      <c r="T1130" s="82" t="s">
        <v>5440</v>
      </c>
      <c r="U1130" s="82" t="s">
        <v>27</v>
      </c>
      <c r="V1130" s="82" t="s">
        <v>27</v>
      </c>
      <c r="W1130" s="2" t="str">
        <f t="shared" si="66"/>
        <v>VNHANYDetention</v>
      </c>
    </row>
    <row r="1131" spans="1:23" ht="15">
      <c r="A1131" s="2" t="str">
        <f>+IF(B1131="N","",IF(COUNTIF(B:B,B1131)&gt;1,COUNTIF(B$3:B1131,B1131),""))</f>
        <v/>
      </c>
      <c r="B1131" s="2" t="str">
        <f>+IF(F1131="Detention",IF(G1131&amp;E1131='Import Demurrage Detention'!$G$2&amp;'Import Demurrage Detention'!$C$3,"Y","N"),IF(G1131&amp;E1131='Import Demurrage Detention'!$H$2&amp;'Import Demurrage Detention'!$C$3,"Y","N"))</f>
        <v>N</v>
      </c>
      <c r="C1131" s="82" t="s">
        <v>455</v>
      </c>
      <c r="D1131" s="82" t="s">
        <v>5394</v>
      </c>
      <c r="E1131" s="82" t="s">
        <v>79</v>
      </c>
      <c r="F1131" s="82" t="s">
        <v>21</v>
      </c>
      <c r="G1131" s="82" t="s">
        <v>459</v>
      </c>
      <c r="H1131" s="83">
        <v>45180</v>
      </c>
      <c r="I1131" s="82" t="s">
        <v>5363</v>
      </c>
      <c r="J1131" s="82" t="s">
        <v>65</v>
      </c>
      <c r="K1131" s="82" t="s">
        <v>5244</v>
      </c>
      <c r="L1131" s="82" t="s">
        <v>7131</v>
      </c>
      <c r="M1131" s="82" t="s">
        <v>7111</v>
      </c>
      <c r="N1131" s="82" t="s">
        <v>7114</v>
      </c>
      <c r="O1131" s="82" t="s">
        <v>5294</v>
      </c>
      <c r="P1131" s="82" t="s">
        <v>5439</v>
      </c>
      <c r="Q1131" s="82" t="s">
        <v>460</v>
      </c>
      <c r="R1131" s="82" t="s">
        <v>5441</v>
      </c>
      <c r="S1131" s="82" t="s">
        <v>431</v>
      </c>
      <c r="T1131" s="82" t="s">
        <v>5442</v>
      </c>
      <c r="U1131" s="82" t="s">
        <v>27</v>
      </c>
      <c r="V1131" s="82" t="s">
        <v>27</v>
      </c>
      <c r="W1131" s="2" t="str">
        <f t="shared" si="66"/>
        <v>VNHANYDetention</v>
      </c>
    </row>
    <row r="1132" spans="1:23" ht="15">
      <c r="A1132" s="2" t="str">
        <f>+IF(B1132="N","",IF(COUNTIF(B:B,B1132)&gt;1,COUNTIF(B$3:B1132,B1132),""))</f>
        <v/>
      </c>
      <c r="B1132" s="2" t="str">
        <f>+IF(F1132="Detention",IF(G1132&amp;E1132='Import Demurrage Detention'!$G$2&amp;'Import Demurrage Detention'!$C$3,"Y","N"),IF(G1132&amp;E1132='Import Demurrage Detention'!$H$2&amp;'Import Demurrage Detention'!$C$3,"Y","N"))</f>
        <v>N</v>
      </c>
      <c r="C1132" s="82" t="s">
        <v>455</v>
      </c>
      <c r="D1132" s="82" t="s">
        <v>5394</v>
      </c>
      <c r="E1132" s="82" t="s">
        <v>79</v>
      </c>
      <c r="F1132" s="82" t="s">
        <v>21</v>
      </c>
      <c r="G1132" s="82" t="s">
        <v>457</v>
      </c>
      <c r="H1132" s="83">
        <v>45180</v>
      </c>
      <c r="I1132" s="82" t="s">
        <v>5363</v>
      </c>
      <c r="J1132" s="82" t="s">
        <v>65</v>
      </c>
      <c r="K1132" s="82" t="s">
        <v>24</v>
      </c>
      <c r="L1132" s="82" t="s">
        <v>7131</v>
      </c>
      <c r="M1132" s="82" t="s">
        <v>7111</v>
      </c>
      <c r="N1132" s="82" t="s">
        <v>7112</v>
      </c>
      <c r="O1132" s="82" t="s">
        <v>5294</v>
      </c>
      <c r="P1132" s="82" t="s">
        <v>7113</v>
      </c>
      <c r="Q1132" s="82" t="s">
        <v>460</v>
      </c>
      <c r="R1132" s="82" t="s">
        <v>5439</v>
      </c>
      <c r="S1132" s="82" t="s">
        <v>431</v>
      </c>
      <c r="T1132" s="82" t="s">
        <v>5440</v>
      </c>
      <c r="U1132" s="82" t="s">
        <v>27</v>
      </c>
      <c r="V1132" s="82" t="s">
        <v>27</v>
      </c>
      <c r="W1132" s="2" t="str">
        <f t="shared" si="66"/>
        <v>VNHPHYDetention</v>
      </c>
    </row>
    <row r="1133" spans="1:23" ht="15">
      <c r="A1133" s="2" t="str">
        <f>+IF(B1133="N","",IF(COUNTIF(B:B,B1133)&gt;1,COUNTIF(B$3:B1133,B1133),""))</f>
        <v/>
      </c>
      <c r="B1133" s="2" t="str">
        <f>+IF(F1133="Detention",IF(G1133&amp;E1133='Import Demurrage Detention'!$G$2&amp;'Import Demurrage Detention'!$C$3,"Y","N"),IF(G1133&amp;E1133='Import Demurrage Detention'!$H$2&amp;'Import Demurrage Detention'!$C$3,"Y","N"))</f>
        <v>N</v>
      </c>
      <c r="C1133" s="82" t="s">
        <v>455</v>
      </c>
      <c r="D1133" s="82" t="s">
        <v>5394</v>
      </c>
      <c r="E1133" s="82" t="s">
        <v>79</v>
      </c>
      <c r="F1133" s="82" t="s">
        <v>21</v>
      </c>
      <c r="G1133" s="82" t="s">
        <v>457</v>
      </c>
      <c r="H1133" s="83">
        <v>45180</v>
      </c>
      <c r="I1133" s="82" t="s">
        <v>5363</v>
      </c>
      <c r="J1133" s="82" t="s">
        <v>65</v>
      </c>
      <c r="K1133" s="82" t="s">
        <v>5244</v>
      </c>
      <c r="L1133" s="82" t="s">
        <v>7131</v>
      </c>
      <c r="M1133" s="82" t="s">
        <v>7111</v>
      </c>
      <c r="N1133" s="82" t="s">
        <v>7114</v>
      </c>
      <c r="O1133" s="82" t="s">
        <v>5294</v>
      </c>
      <c r="P1133" s="82" t="s">
        <v>5439</v>
      </c>
      <c r="Q1133" s="82" t="s">
        <v>460</v>
      </c>
      <c r="R1133" s="82" t="s">
        <v>5441</v>
      </c>
      <c r="S1133" s="82" t="s">
        <v>431</v>
      </c>
      <c r="T1133" s="82" t="s">
        <v>5442</v>
      </c>
      <c r="U1133" s="82" t="s">
        <v>27</v>
      </c>
      <c r="V1133" s="82" t="s">
        <v>27</v>
      </c>
      <c r="W1133" s="2" t="str">
        <f t="shared" si="66"/>
        <v>VNHPHYDetention</v>
      </c>
    </row>
    <row r="1134" spans="1:23" ht="15">
      <c r="A1134" s="2" t="str">
        <f>+IF(B1134="N","",IF(COUNTIF(B:B,B1134)&gt;1,COUNTIF(B$3:B1134,B1134),""))</f>
        <v/>
      </c>
      <c r="B1134" s="2" t="str">
        <f>+IF(F1134="Detention",IF(G1134&amp;E1134='Import Demurrage Detention'!$G$2&amp;'Import Demurrage Detention'!$C$3,"Y","N"),IF(G1134&amp;E1134='Import Demurrage Detention'!$H$2&amp;'Import Demurrage Detention'!$C$3,"Y","N"))</f>
        <v>N</v>
      </c>
      <c r="C1134" s="82" t="s">
        <v>455</v>
      </c>
      <c r="D1134" s="82" t="s">
        <v>5394</v>
      </c>
      <c r="E1134" s="82" t="s">
        <v>79</v>
      </c>
      <c r="F1134" s="82" t="s">
        <v>21</v>
      </c>
      <c r="G1134" s="82" t="s">
        <v>458</v>
      </c>
      <c r="H1134" s="83">
        <v>45180</v>
      </c>
      <c r="I1134" s="82" t="s">
        <v>5363</v>
      </c>
      <c r="J1134" s="82" t="s">
        <v>65</v>
      </c>
      <c r="K1134" s="82" t="s">
        <v>24</v>
      </c>
      <c r="L1134" s="82" t="s">
        <v>7131</v>
      </c>
      <c r="M1134" s="82" t="s">
        <v>7111</v>
      </c>
      <c r="N1134" s="82" t="s">
        <v>7112</v>
      </c>
      <c r="O1134" s="82" t="s">
        <v>5294</v>
      </c>
      <c r="P1134" s="82" t="s">
        <v>7113</v>
      </c>
      <c r="Q1134" s="82" t="s">
        <v>460</v>
      </c>
      <c r="R1134" s="82" t="s">
        <v>5439</v>
      </c>
      <c r="S1134" s="82" t="s">
        <v>431</v>
      </c>
      <c r="T1134" s="82" t="s">
        <v>5440</v>
      </c>
      <c r="U1134" s="82" t="s">
        <v>27</v>
      </c>
      <c r="V1134" s="82" t="s">
        <v>27</v>
      </c>
      <c r="W1134" s="2" t="str">
        <f t="shared" si="66"/>
        <v>VNSGNYDetention</v>
      </c>
    </row>
    <row r="1135" spans="1:23" ht="15">
      <c r="A1135" s="2" t="str">
        <f>+IF(B1135="N","",IF(COUNTIF(B:B,B1135)&gt;1,COUNTIF(B$3:B1135,B1135),""))</f>
        <v/>
      </c>
      <c r="B1135" s="2" t="str">
        <f>+IF(F1135="Detention",IF(G1135&amp;E1135='Import Demurrage Detention'!$G$2&amp;'Import Demurrage Detention'!$C$3,"Y","N"),IF(G1135&amp;E1135='Import Demurrage Detention'!$H$2&amp;'Import Demurrage Detention'!$C$3,"Y","N"))</f>
        <v>N</v>
      </c>
      <c r="C1135" s="82" t="s">
        <v>455</v>
      </c>
      <c r="D1135" s="82" t="s">
        <v>5394</v>
      </c>
      <c r="E1135" s="82" t="s">
        <v>79</v>
      </c>
      <c r="F1135" s="82" t="s">
        <v>21</v>
      </c>
      <c r="G1135" s="82" t="s">
        <v>458</v>
      </c>
      <c r="H1135" s="83">
        <v>45180</v>
      </c>
      <c r="I1135" s="82" t="s">
        <v>5363</v>
      </c>
      <c r="J1135" s="82" t="s">
        <v>65</v>
      </c>
      <c r="K1135" s="82" t="s">
        <v>5244</v>
      </c>
      <c r="L1135" s="82" t="s">
        <v>7131</v>
      </c>
      <c r="M1135" s="82" t="s">
        <v>7111</v>
      </c>
      <c r="N1135" s="82" t="s">
        <v>7114</v>
      </c>
      <c r="O1135" s="82" t="s">
        <v>5294</v>
      </c>
      <c r="P1135" s="82" t="s">
        <v>5439</v>
      </c>
      <c r="Q1135" s="82" t="s">
        <v>460</v>
      </c>
      <c r="R1135" s="82" t="s">
        <v>5441</v>
      </c>
      <c r="S1135" s="82" t="s">
        <v>431</v>
      </c>
      <c r="T1135" s="82" t="s">
        <v>5442</v>
      </c>
      <c r="U1135" s="82" t="s">
        <v>27</v>
      </c>
      <c r="V1135" s="82" t="s">
        <v>27</v>
      </c>
      <c r="W1135" s="2" t="str">
        <f t="shared" si="66"/>
        <v>VNSGNYDetention</v>
      </c>
    </row>
    <row r="1136" spans="1:23" ht="15">
      <c r="A1136" s="2" t="str">
        <f>+IF(B1136="N","",IF(COUNTIF(B:B,B1136)&gt;1,COUNTIF(B$3:B1136,B1136),""))</f>
        <v/>
      </c>
      <c r="B1136" s="2" t="str">
        <f>+IF(F1136="Detention",IF(G1136&amp;E1136='Import Demurrage Detention'!$G$2&amp;'Import Demurrage Detention'!$C$3,"Y","N"),IF(G1136&amp;E1136='Import Demurrage Detention'!$H$2&amp;'Import Demurrage Detention'!$C$3,"Y","N"))</f>
        <v>N</v>
      </c>
      <c r="C1136" s="82" t="s">
        <v>455</v>
      </c>
      <c r="D1136" s="82" t="s">
        <v>5394</v>
      </c>
      <c r="E1136" s="82" t="s">
        <v>79</v>
      </c>
      <c r="F1136" s="82" t="s">
        <v>21</v>
      </c>
      <c r="G1136" s="82" t="s">
        <v>4735</v>
      </c>
      <c r="H1136" s="83">
        <v>45180</v>
      </c>
      <c r="I1136" s="82" t="s">
        <v>5363</v>
      </c>
      <c r="J1136" s="82" t="s">
        <v>65</v>
      </c>
      <c r="K1136" s="82" t="s">
        <v>24</v>
      </c>
      <c r="L1136" s="82" t="s">
        <v>7131</v>
      </c>
      <c r="M1136" s="82" t="s">
        <v>7111</v>
      </c>
      <c r="N1136" s="82" t="s">
        <v>7112</v>
      </c>
      <c r="O1136" s="82" t="s">
        <v>5294</v>
      </c>
      <c r="P1136" s="82" t="s">
        <v>7113</v>
      </c>
      <c r="Q1136" s="82" t="s">
        <v>460</v>
      </c>
      <c r="R1136" s="82" t="s">
        <v>5439</v>
      </c>
      <c r="S1136" s="82" t="s">
        <v>431</v>
      </c>
      <c r="T1136" s="82" t="s">
        <v>5440</v>
      </c>
      <c r="U1136" s="82" t="s">
        <v>27</v>
      </c>
      <c r="V1136" s="82" t="s">
        <v>27</v>
      </c>
      <c r="W1136" s="2" t="str">
        <f t="shared" si="66"/>
        <v>VNQNNYDetention</v>
      </c>
    </row>
    <row r="1137" spans="1:23" ht="15">
      <c r="A1137" s="2" t="str">
        <f>+IF(B1137="N","",IF(COUNTIF(B:B,B1137)&gt;1,COUNTIF(B$3:B1137,B1137),""))</f>
        <v/>
      </c>
      <c r="B1137" s="2" t="str">
        <f>+IF(F1137="Detention",IF(G1137&amp;E1137='Import Demurrage Detention'!$G$2&amp;'Import Demurrage Detention'!$C$3,"Y","N"),IF(G1137&amp;E1137='Import Demurrage Detention'!$H$2&amp;'Import Demurrage Detention'!$C$3,"Y","N"))</f>
        <v>N</v>
      </c>
      <c r="C1137" s="82" t="s">
        <v>455</v>
      </c>
      <c r="D1137" s="82" t="s">
        <v>5394</v>
      </c>
      <c r="E1137" s="82" t="s">
        <v>79</v>
      </c>
      <c r="F1137" s="82" t="s">
        <v>21</v>
      </c>
      <c r="G1137" s="82" t="s">
        <v>4735</v>
      </c>
      <c r="H1137" s="83">
        <v>45180</v>
      </c>
      <c r="I1137" s="82" t="s">
        <v>5363</v>
      </c>
      <c r="J1137" s="82" t="s">
        <v>65</v>
      </c>
      <c r="K1137" s="82" t="s">
        <v>5244</v>
      </c>
      <c r="L1137" s="82" t="s">
        <v>7131</v>
      </c>
      <c r="M1137" s="82" t="s">
        <v>7111</v>
      </c>
      <c r="N1137" s="82" t="s">
        <v>7114</v>
      </c>
      <c r="O1137" s="82" t="s">
        <v>5294</v>
      </c>
      <c r="P1137" s="82" t="s">
        <v>5439</v>
      </c>
      <c r="Q1137" s="82" t="s">
        <v>460</v>
      </c>
      <c r="R1137" s="82" t="s">
        <v>5441</v>
      </c>
      <c r="S1137" s="82" t="s">
        <v>431</v>
      </c>
      <c r="T1137" s="82" t="s">
        <v>5442</v>
      </c>
      <c r="U1137" s="82" t="s">
        <v>27</v>
      </c>
      <c r="V1137" s="82" t="s">
        <v>27</v>
      </c>
      <c r="W1137" s="2" t="str">
        <f t="shared" si="66"/>
        <v>VNQNNYDetention</v>
      </c>
    </row>
    <row r="1138" spans="1:23" ht="15">
      <c r="A1138" s="2" t="str">
        <f>+IF(B1138="N","",IF(COUNTIF(B:B,B1138)&gt;1,COUNTIF(B$3:B1138,B1138),""))</f>
        <v/>
      </c>
      <c r="B1138" s="2" t="str">
        <f>+IF(F1138="Detention",IF(G1138&amp;E1138='Import Demurrage Detention'!$G$2&amp;'Import Demurrage Detention'!$C$3,"Y","N"),IF(G1138&amp;E1138='Import Demurrage Detention'!$H$2&amp;'Import Demurrage Detention'!$C$3,"Y","N"))</f>
        <v>N</v>
      </c>
      <c r="C1138" s="82" t="s">
        <v>455</v>
      </c>
      <c r="D1138" s="82" t="s">
        <v>5394</v>
      </c>
      <c r="E1138" s="82" t="s">
        <v>20</v>
      </c>
      <c r="F1138" s="82" t="s">
        <v>21</v>
      </c>
      <c r="G1138" s="82" t="s">
        <v>456</v>
      </c>
      <c r="H1138" s="83">
        <v>45180</v>
      </c>
      <c r="I1138" s="82" t="s">
        <v>5363</v>
      </c>
      <c r="J1138" s="82" t="s">
        <v>65</v>
      </c>
      <c r="K1138" s="82" t="s">
        <v>24</v>
      </c>
      <c r="L1138" s="82" t="s">
        <v>7139</v>
      </c>
      <c r="M1138" s="82" t="s">
        <v>7111</v>
      </c>
      <c r="N1138" s="82" t="s">
        <v>7112</v>
      </c>
      <c r="O1138" s="82" t="s">
        <v>5294</v>
      </c>
      <c r="P1138" s="82" t="s">
        <v>7113</v>
      </c>
      <c r="Q1138" s="82" t="s">
        <v>460</v>
      </c>
      <c r="R1138" s="82" t="s">
        <v>5439</v>
      </c>
      <c r="S1138" s="82" t="s">
        <v>431</v>
      </c>
      <c r="T1138" s="82" t="s">
        <v>5440</v>
      </c>
      <c r="U1138" s="82" t="s">
        <v>27</v>
      </c>
      <c r="V1138" s="82" t="s">
        <v>27</v>
      </c>
      <c r="W1138" s="2" t="str">
        <f t="shared" si="66"/>
        <v>VNDANNDetention</v>
      </c>
    </row>
    <row r="1139" spans="1:23" ht="15">
      <c r="A1139" s="2" t="str">
        <f>+IF(B1139="N","",IF(COUNTIF(B:B,B1139)&gt;1,COUNTIF(B$3:B1139,B1139),""))</f>
        <v/>
      </c>
      <c r="B1139" s="2" t="str">
        <f>+IF(F1139="Detention",IF(G1139&amp;E1139='Import Demurrage Detention'!$G$2&amp;'Import Demurrage Detention'!$C$3,"Y","N"),IF(G1139&amp;E1139='Import Demurrage Detention'!$H$2&amp;'Import Demurrage Detention'!$C$3,"Y","N"))</f>
        <v>N</v>
      </c>
      <c r="C1139" s="82" t="s">
        <v>455</v>
      </c>
      <c r="D1139" s="82" t="s">
        <v>5394</v>
      </c>
      <c r="E1139" s="82" t="s">
        <v>20</v>
      </c>
      <c r="F1139" s="82" t="s">
        <v>21</v>
      </c>
      <c r="G1139" s="82" t="s">
        <v>456</v>
      </c>
      <c r="H1139" s="83">
        <v>45180</v>
      </c>
      <c r="I1139" s="82" t="s">
        <v>5363</v>
      </c>
      <c r="J1139" s="82" t="s">
        <v>65</v>
      </c>
      <c r="K1139" s="82" t="s">
        <v>5244</v>
      </c>
      <c r="L1139" s="82" t="s">
        <v>7139</v>
      </c>
      <c r="M1139" s="82" t="s">
        <v>7111</v>
      </c>
      <c r="N1139" s="82" t="s">
        <v>7114</v>
      </c>
      <c r="O1139" s="82" t="s">
        <v>5294</v>
      </c>
      <c r="P1139" s="82" t="s">
        <v>5439</v>
      </c>
      <c r="Q1139" s="82" t="s">
        <v>460</v>
      </c>
      <c r="R1139" s="82" t="s">
        <v>5441</v>
      </c>
      <c r="S1139" s="82" t="s">
        <v>431</v>
      </c>
      <c r="T1139" s="82" t="s">
        <v>5442</v>
      </c>
      <c r="U1139" s="82" t="s">
        <v>27</v>
      </c>
      <c r="V1139" s="82" t="s">
        <v>27</v>
      </c>
      <c r="W1139" s="2" t="str">
        <f t="shared" si="66"/>
        <v>VNDANNDetention</v>
      </c>
    </row>
    <row r="1140" spans="1:23" ht="15">
      <c r="A1140" s="2" t="str">
        <f>+IF(B1140="N","",IF(COUNTIF(B:B,B1140)&gt;1,COUNTIF(B$3:B1140,B1140),""))</f>
        <v/>
      </c>
      <c r="B1140" s="2" t="str">
        <f>+IF(F1140="Detention",IF(G1140&amp;E1140='Import Demurrage Detention'!$G$2&amp;'Import Demurrage Detention'!$C$3,"Y","N"),IF(G1140&amp;E1140='Import Demurrage Detention'!$H$2&amp;'Import Demurrage Detention'!$C$3,"Y","N"))</f>
        <v>N</v>
      </c>
      <c r="C1140" s="82" t="s">
        <v>455</v>
      </c>
      <c r="D1140" s="82" t="s">
        <v>5394</v>
      </c>
      <c r="E1140" s="82" t="s">
        <v>20</v>
      </c>
      <c r="F1140" s="82" t="s">
        <v>21</v>
      </c>
      <c r="G1140" s="82" t="s">
        <v>459</v>
      </c>
      <c r="H1140" s="83">
        <v>45180</v>
      </c>
      <c r="I1140" s="82" t="s">
        <v>5363</v>
      </c>
      <c r="J1140" s="82" t="s">
        <v>65</v>
      </c>
      <c r="K1140" s="82" t="s">
        <v>24</v>
      </c>
      <c r="L1140" s="82" t="s">
        <v>7139</v>
      </c>
      <c r="M1140" s="82" t="s">
        <v>7111</v>
      </c>
      <c r="N1140" s="82" t="s">
        <v>7112</v>
      </c>
      <c r="O1140" s="82" t="s">
        <v>5294</v>
      </c>
      <c r="P1140" s="82" t="s">
        <v>7113</v>
      </c>
      <c r="Q1140" s="82" t="s">
        <v>460</v>
      </c>
      <c r="R1140" s="82" t="s">
        <v>5439</v>
      </c>
      <c r="S1140" s="82" t="s">
        <v>431</v>
      </c>
      <c r="T1140" s="82" t="s">
        <v>5440</v>
      </c>
      <c r="U1140" s="82" t="s">
        <v>27</v>
      </c>
      <c r="V1140" s="82" t="s">
        <v>27</v>
      </c>
      <c r="W1140" s="2" t="str">
        <f t="shared" si="66"/>
        <v>VNHANNDetention</v>
      </c>
    </row>
    <row r="1141" spans="1:23" ht="15">
      <c r="A1141" s="2" t="str">
        <f>+IF(B1141="N","",IF(COUNTIF(B:B,B1141)&gt;1,COUNTIF(B$3:B1141,B1141),""))</f>
        <v/>
      </c>
      <c r="B1141" s="2" t="str">
        <f>+IF(F1141="Detention",IF(G1141&amp;E1141='Import Demurrage Detention'!$G$2&amp;'Import Demurrage Detention'!$C$3,"Y","N"),IF(G1141&amp;E1141='Import Demurrage Detention'!$H$2&amp;'Import Demurrage Detention'!$C$3,"Y","N"))</f>
        <v>N</v>
      </c>
      <c r="C1141" s="82" t="s">
        <v>455</v>
      </c>
      <c r="D1141" s="82" t="s">
        <v>5394</v>
      </c>
      <c r="E1141" s="82" t="s">
        <v>20</v>
      </c>
      <c r="F1141" s="82" t="s">
        <v>21</v>
      </c>
      <c r="G1141" s="82" t="s">
        <v>459</v>
      </c>
      <c r="H1141" s="83">
        <v>45180</v>
      </c>
      <c r="I1141" s="82" t="s">
        <v>5363</v>
      </c>
      <c r="J1141" s="82" t="s">
        <v>65</v>
      </c>
      <c r="K1141" s="82" t="s">
        <v>5244</v>
      </c>
      <c r="L1141" s="82" t="s">
        <v>7139</v>
      </c>
      <c r="M1141" s="82" t="s">
        <v>7111</v>
      </c>
      <c r="N1141" s="82" t="s">
        <v>7114</v>
      </c>
      <c r="O1141" s="82" t="s">
        <v>5294</v>
      </c>
      <c r="P1141" s="82" t="s">
        <v>5439</v>
      </c>
      <c r="Q1141" s="82" t="s">
        <v>460</v>
      </c>
      <c r="R1141" s="82" t="s">
        <v>5441</v>
      </c>
      <c r="S1141" s="82" t="s">
        <v>431</v>
      </c>
      <c r="T1141" s="82" t="s">
        <v>5442</v>
      </c>
      <c r="U1141" s="82" t="s">
        <v>27</v>
      </c>
      <c r="V1141" s="82" t="s">
        <v>27</v>
      </c>
      <c r="W1141" s="2" t="str">
        <f t="shared" si="66"/>
        <v>VNHANNDetention</v>
      </c>
    </row>
    <row r="1142" spans="1:23" ht="15">
      <c r="A1142" s="2" t="str">
        <f>+IF(B1142="N","",IF(COUNTIF(B:B,B1142)&gt;1,COUNTIF(B$3:B1142,B1142),""))</f>
        <v/>
      </c>
      <c r="B1142" s="2" t="str">
        <f>+IF(F1142="Detention",IF(G1142&amp;E1142='Import Demurrage Detention'!$G$2&amp;'Import Demurrage Detention'!$C$3,"Y","N"),IF(G1142&amp;E1142='Import Demurrage Detention'!$H$2&amp;'Import Demurrage Detention'!$C$3,"Y","N"))</f>
        <v>N</v>
      </c>
      <c r="C1142" s="82" t="s">
        <v>455</v>
      </c>
      <c r="D1142" s="82" t="s">
        <v>5394</v>
      </c>
      <c r="E1142" s="82" t="s">
        <v>20</v>
      </c>
      <c r="F1142" s="82" t="s">
        <v>21</v>
      </c>
      <c r="G1142" s="82" t="s">
        <v>457</v>
      </c>
      <c r="H1142" s="83">
        <v>45180</v>
      </c>
      <c r="I1142" s="82" t="s">
        <v>5363</v>
      </c>
      <c r="J1142" s="82" t="s">
        <v>65</v>
      </c>
      <c r="K1142" s="82" t="s">
        <v>24</v>
      </c>
      <c r="L1142" s="82" t="s">
        <v>7139</v>
      </c>
      <c r="M1142" s="82" t="s">
        <v>7111</v>
      </c>
      <c r="N1142" s="82" t="s">
        <v>7112</v>
      </c>
      <c r="O1142" s="82" t="s">
        <v>5294</v>
      </c>
      <c r="P1142" s="82" t="s">
        <v>7113</v>
      </c>
      <c r="Q1142" s="82" t="s">
        <v>460</v>
      </c>
      <c r="R1142" s="82" t="s">
        <v>5439</v>
      </c>
      <c r="S1142" s="82" t="s">
        <v>431</v>
      </c>
      <c r="T1142" s="82" t="s">
        <v>5440</v>
      </c>
      <c r="U1142" s="82" t="s">
        <v>27</v>
      </c>
      <c r="V1142" s="82" t="s">
        <v>27</v>
      </c>
      <c r="W1142" s="2" t="str">
        <f t="shared" si="66"/>
        <v>VNHPHNDetention</v>
      </c>
    </row>
    <row r="1143" spans="1:23" ht="15">
      <c r="A1143" s="2" t="str">
        <f>+IF(B1143="N","",IF(COUNTIF(B:B,B1143)&gt;1,COUNTIF(B$3:B1143,B1143),""))</f>
        <v/>
      </c>
      <c r="B1143" s="2" t="str">
        <f>+IF(F1143="Detention",IF(G1143&amp;E1143='Import Demurrage Detention'!$G$2&amp;'Import Demurrage Detention'!$C$3,"Y","N"),IF(G1143&amp;E1143='Import Demurrage Detention'!$H$2&amp;'Import Demurrage Detention'!$C$3,"Y","N"))</f>
        <v>N</v>
      </c>
      <c r="C1143" s="82" t="s">
        <v>455</v>
      </c>
      <c r="D1143" s="82" t="s">
        <v>5394</v>
      </c>
      <c r="E1143" s="82" t="s">
        <v>20</v>
      </c>
      <c r="F1143" s="82" t="s">
        <v>21</v>
      </c>
      <c r="G1143" s="82" t="s">
        <v>457</v>
      </c>
      <c r="H1143" s="83">
        <v>45180</v>
      </c>
      <c r="I1143" s="82" t="s">
        <v>5363</v>
      </c>
      <c r="J1143" s="82" t="s">
        <v>65</v>
      </c>
      <c r="K1143" s="82" t="s">
        <v>5244</v>
      </c>
      <c r="L1143" s="82" t="s">
        <v>7139</v>
      </c>
      <c r="M1143" s="82" t="s">
        <v>7111</v>
      </c>
      <c r="N1143" s="82" t="s">
        <v>7114</v>
      </c>
      <c r="O1143" s="82" t="s">
        <v>5294</v>
      </c>
      <c r="P1143" s="82" t="s">
        <v>5439</v>
      </c>
      <c r="Q1143" s="82" t="s">
        <v>460</v>
      </c>
      <c r="R1143" s="82" t="s">
        <v>5441</v>
      </c>
      <c r="S1143" s="82" t="s">
        <v>431</v>
      </c>
      <c r="T1143" s="82" t="s">
        <v>5442</v>
      </c>
      <c r="U1143" s="82" t="s">
        <v>27</v>
      </c>
      <c r="V1143" s="82" t="s">
        <v>27</v>
      </c>
      <c r="W1143" s="2" t="str">
        <f t="shared" si="66"/>
        <v>VNHPHNDetention</v>
      </c>
    </row>
    <row r="1144" spans="1:23" ht="15">
      <c r="A1144" s="2" t="str">
        <f>+IF(B1144="N","",IF(COUNTIF(B:B,B1144)&gt;1,COUNTIF(B$3:B1144,B1144),""))</f>
        <v/>
      </c>
      <c r="B1144" s="2" t="str">
        <f>+IF(F1144="Detention",IF(G1144&amp;E1144='Import Demurrage Detention'!$G$2&amp;'Import Demurrage Detention'!$C$3,"Y","N"),IF(G1144&amp;E1144='Import Demurrage Detention'!$H$2&amp;'Import Demurrage Detention'!$C$3,"Y","N"))</f>
        <v>N</v>
      </c>
      <c r="C1144" s="82" t="s">
        <v>455</v>
      </c>
      <c r="D1144" s="82" t="s">
        <v>5394</v>
      </c>
      <c r="E1144" s="82" t="s">
        <v>20</v>
      </c>
      <c r="F1144" s="82" t="s">
        <v>21</v>
      </c>
      <c r="G1144" s="82" t="s">
        <v>4735</v>
      </c>
      <c r="H1144" s="83">
        <v>45180</v>
      </c>
      <c r="I1144" s="82" t="s">
        <v>5363</v>
      </c>
      <c r="J1144" s="82" t="s">
        <v>65</v>
      </c>
      <c r="K1144" s="82" t="s">
        <v>24</v>
      </c>
      <c r="L1144" s="82" t="s">
        <v>7139</v>
      </c>
      <c r="M1144" s="82" t="s">
        <v>7111</v>
      </c>
      <c r="N1144" s="82" t="s">
        <v>7112</v>
      </c>
      <c r="O1144" s="82" t="s">
        <v>5294</v>
      </c>
      <c r="P1144" s="82" t="s">
        <v>7113</v>
      </c>
      <c r="Q1144" s="82" t="s">
        <v>460</v>
      </c>
      <c r="R1144" s="82" t="s">
        <v>5439</v>
      </c>
      <c r="S1144" s="82" t="s">
        <v>431</v>
      </c>
      <c r="T1144" s="82" t="s">
        <v>5440</v>
      </c>
      <c r="U1144" s="82" t="s">
        <v>27</v>
      </c>
      <c r="V1144" s="82" t="s">
        <v>27</v>
      </c>
      <c r="W1144" s="2" t="str">
        <f t="shared" si="66"/>
        <v>VNQNNNDetention</v>
      </c>
    </row>
    <row r="1145" spans="1:23" ht="15">
      <c r="A1145" s="2" t="str">
        <f>+IF(B1145="N","",IF(COUNTIF(B:B,B1145)&gt;1,COUNTIF(B$3:B1145,B1145),""))</f>
        <v/>
      </c>
      <c r="B1145" s="2" t="str">
        <f>+IF(F1145="Detention",IF(G1145&amp;E1145='Import Demurrage Detention'!$G$2&amp;'Import Demurrage Detention'!$C$3,"Y","N"),IF(G1145&amp;E1145='Import Demurrage Detention'!$H$2&amp;'Import Demurrage Detention'!$C$3,"Y","N"))</f>
        <v>N</v>
      </c>
      <c r="C1145" s="82" t="s">
        <v>455</v>
      </c>
      <c r="D1145" s="82" t="s">
        <v>5394</v>
      </c>
      <c r="E1145" s="82" t="s">
        <v>20</v>
      </c>
      <c r="F1145" s="82" t="s">
        <v>21</v>
      </c>
      <c r="G1145" s="82" t="s">
        <v>4735</v>
      </c>
      <c r="H1145" s="83">
        <v>45180</v>
      </c>
      <c r="I1145" s="82" t="s">
        <v>5363</v>
      </c>
      <c r="J1145" s="82" t="s">
        <v>65</v>
      </c>
      <c r="K1145" s="82" t="s">
        <v>5244</v>
      </c>
      <c r="L1145" s="82" t="s">
        <v>7139</v>
      </c>
      <c r="M1145" s="82" t="s">
        <v>7111</v>
      </c>
      <c r="N1145" s="82" t="s">
        <v>7114</v>
      </c>
      <c r="O1145" s="82" t="s">
        <v>5294</v>
      </c>
      <c r="P1145" s="82" t="s">
        <v>5439</v>
      </c>
      <c r="Q1145" s="82" t="s">
        <v>460</v>
      </c>
      <c r="R1145" s="82" t="s">
        <v>5441</v>
      </c>
      <c r="S1145" s="82" t="s">
        <v>431</v>
      </c>
      <c r="T1145" s="82" t="s">
        <v>5442</v>
      </c>
      <c r="U1145" s="82" t="s">
        <v>27</v>
      </c>
      <c r="V1145" s="82" t="s">
        <v>27</v>
      </c>
      <c r="W1145" s="2" t="str">
        <f t="shared" si="66"/>
        <v>VNQNNNDetention</v>
      </c>
    </row>
    <row r="1146" spans="1:23" ht="15">
      <c r="A1146" s="2" t="str">
        <f>+IF(B1146="N","",IF(COUNTIF(B:B,B1146)&gt;1,COUNTIF(B$3:B1146,B1146),""))</f>
        <v/>
      </c>
      <c r="B1146" s="2" t="str">
        <f>+IF(F1146="Detention",IF(G1146&amp;E1146='Import Demurrage Detention'!$G$2&amp;'Import Demurrage Detention'!$C$3,"Y","N"),IF(G1146&amp;E1146='Import Demurrage Detention'!$H$2&amp;'Import Demurrage Detention'!$C$3,"Y","N"))</f>
        <v>N</v>
      </c>
      <c r="C1146" s="82" t="s">
        <v>455</v>
      </c>
      <c r="D1146" s="82" t="s">
        <v>5394</v>
      </c>
      <c r="E1146" s="82" t="s">
        <v>20</v>
      </c>
      <c r="F1146" s="82" t="s">
        <v>21</v>
      </c>
      <c r="G1146" s="82" t="s">
        <v>458</v>
      </c>
      <c r="H1146" s="83">
        <v>45180</v>
      </c>
      <c r="I1146" s="82" t="s">
        <v>5363</v>
      </c>
      <c r="J1146" s="82" t="s">
        <v>65</v>
      </c>
      <c r="K1146" s="82" t="s">
        <v>24</v>
      </c>
      <c r="L1146" s="82" t="s">
        <v>7139</v>
      </c>
      <c r="M1146" s="82" t="s">
        <v>7111</v>
      </c>
      <c r="N1146" s="82" t="s">
        <v>7112</v>
      </c>
      <c r="O1146" s="82" t="s">
        <v>5294</v>
      </c>
      <c r="P1146" s="82" t="s">
        <v>7113</v>
      </c>
      <c r="Q1146" s="82" t="s">
        <v>460</v>
      </c>
      <c r="R1146" s="82" t="s">
        <v>5439</v>
      </c>
      <c r="S1146" s="82" t="s">
        <v>431</v>
      </c>
      <c r="T1146" s="82" t="s">
        <v>5440</v>
      </c>
      <c r="U1146" s="82" t="s">
        <v>27</v>
      </c>
      <c r="V1146" s="82" t="s">
        <v>27</v>
      </c>
      <c r="W1146" s="2" t="str">
        <f t="shared" ref="W1146:W1209" si="67">+G1146&amp;E1146&amp;F1146</f>
        <v>VNSGNNDetention</v>
      </c>
    </row>
    <row r="1147" spans="1:23" ht="15">
      <c r="A1147" s="2" t="str">
        <f>+IF(B1147="N","",IF(COUNTIF(B:B,B1147)&gt;1,COUNTIF(B$3:B1147,B1147),""))</f>
        <v/>
      </c>
      <c r="B1147" s="2" t="str">
        <f>+IF(F1147="Detention",IF(G1147&amp;E1147='Import Demurrage Detention'!$G$2&amp;'Import Demurrage Detention'!$C$3,"Y","N"),IF(G1147&amp;E1147='Import Demurrage Detention'!$H$2&amp;'Import Demurrage Detention'!$C$3,"Y","N"))</f>
        <v>N</v>
      </c>
      <c r="C1147" s="82" t="s">
        <v>455</v>
      </c>
      <c r="D1147" s="82" t="s">
        <v>5394</v>
      </c>
      <c r="E1147" s="82" t="s">
        <v>20</v>
      </c>
      <c r="F1147" s="82" t="s">
        <v>21</v>
      </c>
      <c r="G1147" s="82" t="s">
        <v>458</v>
      </c>
      <c r="H1147" s="83">
        <v>45180</v>
      </c>
      <c r="I1147" s="82" t="s">
        <v>5363</v>
      </c>
      <c r="J1147" s="82" t="s">
        <v>65</v>
      </c>
      <c r="K1147" s="82" t="s">
        <v>5244</v>
      </c>
      <c r="L1147" s="82" t="s">
        <v>7139</v>
      </c>
      <c r="M1147" s="82" t="s">
        <v>7111</v>
      </c>
      <c r="N1147" s="82" t="s">
        <v>7114</v>
      </c>
      <c r="O1147" s="82" t="s">
        <v>5294</v>
      </c>
      <c r="P1147" s="82" t="s">
        <v>5439</v>
      </c>
      <c r="Q1147" s="82" t="s">
        <v>460</v>
      </c>
      <c r="R1147" s="82" t="s">
        <v>5441</v>
      </c>
      <c r="S1147" s="82" t="s">
        <v>431</v>
      </c>
      <c r="T1147" s="82" t="s">
        <v>5442</v>
      </c>
      <c r="U1147" s="82" t="s">
        <v>27</v>
      </c>
      <c r="V1147" s="82" t="s">
        <v>27</v>
      </c>
      <c r="W1147" s="2" t="str">
        <f t="shared" si="67"/>
        <v>VNSGNNDetention</v>
      </c>
    </row>
    <row r="1148" spans="1:23" ht="15">
      <c r="A1148" s="2" t="str">
        <f>+IF(B1148="N","",IF(COUNTIF(B:B,B1148)&gt;1,COUNTIF(B$3:B1148,B1148),""))</f>
        <v/>
      </c>
      <c r="B1148" s="2" t="str">
        <f>+IF(F1148="Detention",IF(G1148&amp;E1148='Import Demurrage Detention'!$G$2&amp;'Import Demurrage Detention'!$C$3,"Y","N"),IF(G1148&amp;E1148='Import Demurrage Detention'!$H$2&amp;'Import Demurrage Detention'!$C$3,"Y","N"))</f>
        <v>N</v>
      </c>
      <c r="C1148" s="82" t="s">
        <v>455</v>
      </c>
      <c r="D1148" s="82" t="s">
        <v>5394</v>
      </c>
      <c r="E1148" s="82" t="s">
        <v>79</v>
      </c>
      <c r="F1148" s="82" t="s">
        <v>21</v>
      </c>
      <c r="G1148" s="82" t="s">
        <v>456</v>
      </c>
      <c r="H1148" s="83">
        <v>45180</v>
      </c>
      <c r="I1148" s="82" t="s">
        <v>5363</v>
      </c>
      <c r="J1148" s="82" t="s">
        <v>65</v>
      </c>
      <c r="K1148" s="82" t="s">
        <v>24</v>
      </c>
      <c r="L1148" s="82" t="s">
        <v>7132</v>
      </c>
      <c r="M1148" s="82" t="s">
        <v>7111</v>
      </c>
      <c r="N1148" s="82" t="s">
        <v>7112</v>
      </c>
      <c r="O1148" s="82" t="s">
        <v>5294</v>
      </c>
      <c r="P1148" s="82" t="s">
        <v>7113</v>
      </c>
      <c r="Q1148" s="82" t="s">
        <v>460</v>
      </c>
      <c r="R1148" s="82" t="s">
        <v>5439</v>
      </c>
      <c r="S1148" s="82" t="s">
        <v>431</v>
      </c>
      <c r="T1148" s="82" t="s">
        <v>5440</v>
      </c>
      <c r="U1148" s="82" t="s">
        <v>27</v>
      </c>
      <c r="V1148" s="82" t="s">
        <v>27</v>
      </c>
      <c r="W1148" s="2" t="str">
        <f t="shared" si="67"/>
        <v>VNDANYDetention</v>
      </c>
    </row>
    <row r="1149" spans="1:23" ht="15">
      <c r="A1149" s="2" t="str">
        <f>+IF(B1149="N","",IF(COUNTIF(B:B,B1149)&gt;1,COUNTIF(B$3:B1149,B1149),""))</f>
        <v/>
      </c>
      <c r="B1149" s="2" t="str">
        <f>+IF(F1149="Detention",IF(G1149&amp;E1149='Import Demurrage Detention'!$G$2&amp;'Import Demurrage Detention'!$C$3,"Y","N"),IF(G1149&amp;E1149='Import Demurrage Detention'!$H$2&amp;'Import Demurrage Detention'!$C$3,"Y","N"))</f>
        <v>N</v>
      </c>
      <c r="C1149" s="82" t="s">
        <v>455</v>
      </c>
      <c r="D1149" s="82" t="s">
        <v>5394</v>
      </c>
      <c r="E1149" s="82" t="s">
        <v>79</v>
      </c>
      <c r="F1149" s="82" t="s">
        <v>21</v>
      </c>
      <c r="G1149" s="82" t="s">
        <v>456</v>
      </c>
      <c r="H1149" s="83">
        <v>45180</v>
      </c>
      <c r="I1149" s="82" t="s">
        <v>5363</v>
      </c>
      <c r="J1149" s="82" t="s">
        <v>65</v>
      </c>
      <c r="K1149" s="82" t="s">
        <v>5244</v>
      </c>
      <c r="L1149" s="82" t="s">
        <v>7132</v>
      </c>
      <c r="M1149" s="82" t="s">
        <v>7111</v>
      </c>
      <c r="N1149" s="82" t="s">
        <v>7114</v>
      </c>
      <c r="O1149" s="82" t="s">
        <v>5294</v>
      </c>
      <c r="P1149" s="82" t="s">
        <v>5439</v>
      </c>
      <c r="Q1149" s="82" t="s">
        <v>460</v>
      </c>
      <c r="R1149" s="82" t="s">
        <v>5441</v>
      </c>
      <c r="S1149" s="82" t="s">
        <v>431</v>
      </c>
      <c r="T1149" s="82" t="s">
        <v>5442</v>
      </c>
      <c r="U1149" s="82" t="s">
        <v>27</v>
      </c>
      <c r="V1149" s="82" t="s">
        <v>27</v>
      </c>
      <c r="W1149" s="2" t="str">
        <f t="shared" si="67"/>
        <v>VNDANYDetention</v>
      </c>
    </row>
    <row r="1150" spans="1:23" ht="15">
      <c r="A1150" s="2" t="str">
        <f>+IF(B1150="N","",IF(COUNTIF(B:B,B1150)&gt;1,COUNTIF(B$3:B1150,B1150),""))</f>
        <v/>
      </c>
      <c r="B1150" s="2" t="str">
        <f>+IF(F1150="Detention",IF(G1150&amp;E1150='Import Demurrage Detention'!$G$2&amp;'Import Demurrage Detention'!$C$3,"Y","N"),IF(G1150&amp;E1150='Import Demurrage Detention'!$H$2&amp;'Import Demurrage Detention'!$C$3,"Y","N"))</f>
        <v>N</v>
      </c>
      <c r="C1150" s="82" t="s">
        <v>455</v>
      </c>
      <c r="D1150" s="82" t="s">
        <v>5394</v>
      </c>
      <c r="E1150" s="82" t="s">
        <v>79</v>
      </c>
      <c r="F1150" s="82" t="s">
        <v>21</v>
      </c>
      <c r="G1150" s="82" t="s">
        <v>459</v>
      </c>
      <c r="H1150" s="83">
        <v>45180</v>
      </c>
      <c r="I1150" s="82" t="s">
        <v>5363</v>
      </c>
      <c r="J1150" s="82" t="s">
        <v>65</v>
      </c>
      <c r="K1150" s="82" t="s">
        <v>24</v>
      </c>
      <c r="L1150" s="82" t="s">
        <v>7132</v>
      </c>
      <c r="M1150" s="82" t="s">
        <v>7111</v>
      </c>
      <c r="N1150" s="82" t="s">
        <v>7112</v>
      </c>
      <c r="O1150" s="82" t="s">
        <v>5294</v>
      </c>
      <c r="P1150" s="82" t="s">
        <v>7113</v>
      </c>
      <c r="Q1150" s="82" t="s">
        <v>460</v>
      </c>
      <c r="R1150" s="82" t="s">
        <v>5439</v>
      </c>
      <c r="S1150" s="82" t="s">
        <v>431</v>
      </c>
      <c r="T1150" s="82" t="s">
        <v>5440</v>
      </c>
      <c r="U1150" s="82" t="s">
        <v>27</v>
      </c>
      <c r="V1150" s="82" t="s">
        <v>27</v>
      </c>
      <c r="W1150" s="2" t="str">
        <f t="shared" si="67"/>
        <v>VNHANYDetention</v>
      </c>
    </row>
    <row r="1151" spans="1:23" ht="15">
      <c r="A1151" s="2" t="str">
        <f>+IF(B1151="N","",IF(COUNTIF(B:B,B1151)&gt;1,COUNTIF(B$3:B1151,B1151),""))</f>
        <v/>
      </c>
      <c r="B1151" s="2" t="str">
        <f>+IF(F1151="Detention",IF(G1151&amp;E1151='Import Demurrage Detention'!$G$2&amp;'Import Demurrage Detention'!$C$3,"Y","N"),IF(G1151&amp;E1151='Import Demurrage Detention'!$H$2&amp;'Import Demurrage Detention'!$C$3,"Y","N"))</f>
        <v>N</v>
      </c>
      <c r="C1151" s="82" t="s">
        <v>455</v>
      </c>
      <c r="D1151" s="82" t="s">
        <v>5394</v>
      </c>
      <c r="E1151" s="82" t="s">
        <v>79</v>
      </c>
      <c r="F1151" s="82" t="s">
        <v>21</v>
      </c>
      <c r="G1151" s="82" t="s">
        <v>459</v>
      </c>
      <c r="H1151" s="83">
        <v>45180</v>
      </c>
      <c r="I1151" s="82" t="s">
        <v>5363</v>
      </c>
      <c r="J1151" s="82" t="s">
        <v>65</v>
      </c>
      <c r="K1151" s="82" t="s">
        <v>5244</v>
      </c>
      <c r="L1151" s="82" t="s">
        <v>7132</v>
      </c>
      <c r="M1151" s="82" t="s">
        <v>7111</v>
      </c>
      <c r="N1151" s="82" t="s">
        <v>7114</v>
      </c>
      <c r="O1151" s="82" t="s">
        <v>5294</v>
      </c>
      <c r="P1151" s="82" t="s">
        <v>5439</v>
      </c>
      <c r="Q1151" s="82" t="s">
        <v>460</v>
      </c>
      <c r="R1151" s="82" t="s">
        <v>5441</v>
      </c>
      <c r="S1151" s="82" t="s">
        <v>431</v>
      </c>
      <c r="T1151" s="82" t="s">
        <v>5442</v>
      </c>
      <c r="U1151" s="82" t="s">
        <v>27</v>
      </c>
      <c r="V1151" s="82" t="s">
        <v>27</v>
      </c>
      <c r="W1151" s="2" t="str">
        <f t="shared" si="67"/>
        <v>VNHANYDetention</v>
      </c>
    </row>
    <row r="1152" spans="1:23" ht="15">
      <c r="A1152" s="2" t="str">
        <f>+IF(B1152="N","",IF(COUNTIF(B:B,B1152)&gt;1,COUNTIF(B$3:B1152,B1152),""))</f>
        <v/>
      </c>
      <c r="B1152" s="2" t="str">
        <f>+IF(F1152="Detention",IF(G1152&amp;E1152='Import Demurrage Detention'!$G$2&amp;'Import Demurrage Detention'!$C$3,"Y","N"),IF(G1152&amp;E1152='Import Demurrage Detention'!$H$2&amp;'Import Demurrage Detention'!$C$3,"Y","N"))</f>
        <v>N</v>
      </c>
      <c r="C1152" s="82" t="s">
        <v>455</v>
      </c>
      <c r="D1152" s="82" t="s">
        <v>5394</v>
      </c>
      <c r="E1152" s="82" t="s">
        <v>79</v>
      </c>
      <c r="F1152" s="82" t="s">
        <v>21</v>
      </c>
      <c r="G1152" s="82" t="s">
        <v>457</v>
      </c>
      <c r="H1152" s="83">
        <v>45180</v>
      </c>
      <c r="I1152" s="82" t="s">
        <v>5363</v>
      </c>
      <c r="J1152" s="82" t="s">
        <v>65</v>
      </c>
      <c r="K1152" s="82" t="s">
        <v>24</v>
      </c>
      <c r="L1152" s="82" t="s">
        <v>7132</v>
      </c>
      <c r="M1152" s="82" t="s">
        <v>7111</v>
      </c>
      <c r="N1152" s="82" t="s">
        <v>7112</v>
      </c>
      <c r="O1152" s="82" t="s">
        <v>5294</v>
      </c>
      <c r="P1152" s="82" t="s">
        <v>7113</v>
      </c>
      <c r="Q1152" s="82" t="s">
        <v>460</v>
      </c>
      <c r="R1152" s="82" t="s">
        <v>5439</v>
      </c>
      <c r="S1152" s="82" t="s">
        <v>431</v>
      </c>
      <c r="T1152" s="82" t="s">
        <v>5440</v>
      </c>
      <c r="U1152" s="82" t="s">
        <v>27</v>
      </c>
      <c r="V1152" s="82" t="s">
        <v>27</v>
      </c>
      <c r="W1152" s="2" t="str">
        <f t="shared" si="67"/>
        <v>VNHPHYDetention</v>
      </c>
    </row>
    <row r="1153" spans="1:23" ht="15">
      <c r="A1153" s="2" t="str">
        <f>+IF(B1153="N","",IF(COUNTIF(B:B,B1153)&gt;1,COUNTIF(B$3:B1153,B1153),""))</f>
        <v/>
      </c>
      <c r="B1153" s="2" t="str">
        <f>+IF(F1153="Detention",IF(G1153&amp;E1153='Import Demurrage Detention'!$G$2&amp;'Import Demurrage Detention'!$C$3,"Y","N"),IF(G1153&amp;E1153='Import Demurrage Detention'!$H$2&amp;'Import Demurrage Detention'!$C$3,"Y","N"))</f>
        <v>N</v>
      </c>
      <c r="C1153" s="82" t="s">
        <v>455</v>
      </c>
      <c r="D1153" s="82" t="s">
        <v>5394</v>
      </c>
      <c r="E1153" s="82" t="s">
        <v>79</v>
      </c>
      <c r="F1153" s="82" t="s">
        <v>21</v>
      </c>
      <c r="G1153" s="82" t="s">
        <v>457</v>
      </c>
      <c r="H1153" s="83">
        <v>45180</v>
      </c>
      <c r="I1153" s="82" t="s">
        <v>5363</v>
      </c>
      <c r="J1153" s="82" t="s">
        <v>65</v>
      </c>
      <c r="K1153" s="82" t="s">
        <v>5244</v>
      </c>
      <c r="L1153" s="82" t="s">
        <v>7132</v>
      </c>
      <c r="M1153" s="82" t="s">
        <v>7111</v>
      </c>
      <c r="N1153" s="82" t="s">
        <v>7114</v>
      </c>
      <c r="O1153" s="82" t="s">
        <v>5294</v>
      </c>
      <c r="P1153" s="82" t="s">
        <v>5439</v>
      </c>
      <c r="Q1153" s="82" t="s">
        <v>460</v>
      </c>
      <c r="R1153" s="82" t="s">
        <v>5441</v>
      </c>
      <c r="S1153" s="82" t="s">
        <v>431</v>
      </c>
      <c r="T1153" s="82" t="s">
        <v>5442</v>
      </c>
      <c r="U1153" s="82" t="s">
        <v>27</v>
      </c>
      <c r="V1153" s="82" t="s">
        <v>27</v>
      </c>
      <c r="W1153" s="2" t="str">
        <f t="shared" si="67"/>
        <v>VNHPHYDetention</v>
      </c>
    </row>
    <row r="1154" spans="1:23" ht="15">
      <c r="A1154" s="2" t="str">
        <f>+IF(B1154="N","",IF(COUNTIF(B:B,B1154)&gt;1,COUNTIF(B$3:B1154,B1154),""))</f>
        <v/>
      </c>
      <c r="B1154" s="2" t="str">
        <f>+IF(F1154="Detention",IF(G1154&amp;E1154='Import Demurrage Detention'!$G$2&amp;'Import Demurrage Detention'!$C$3,"Y","N"),IF(G1154&amp;E1154='Import Demurrage Detention'!$H$2&amp;'Import Demurrage Detention'!$C$3,"Y","N"))</f>
        <v>N</v>
      </c>
      <c r="C1154" s="82" t="s">
        <v>455</v>
      </c>
      <c r="D1154" s="82" t="s">
        <v>5394</v>
      </c>
      <c r="E1154" s="82" t="s">
        <v>79</v>
      </c>
      <c r="F1154" s="82" t="s">
        <v>21</v>
      </c>
      <c r="G1154" s="82" t="s">
        <v>458</v>
      </c>
      <c r="H1154" s="83">
        <v>45180</v>
      </c>
      <c r="I1154" s="82" t="s">
        <v>5363</v>
      </c>
      <c r="J1154" s="82" t="s">
        <v>65</v>
      </c>
      <c r="K1154" s="82" t="s">
        <v>24</v>
      </c>
      <c r="L1154" s="82" t="s">
        <v>7132</v>
      </c>
      <c r="M1154" s="82" t="s">
        <v>7111</v>
      </c>
      <c r="N1154" s="82" t="s">
        <v>7112</v>
      </c>
      <c r="O1154" s="82" t="s">
        <v>5294</v>
      </c>
      <c r="P1154" s="82" t="s">
        <v>7113</v>
      </c>
      <c r="Q1154" s="82" t="s">
        <v>460</v>
      </c>
      <c r="R1154" s="82" t="s">
        <v>5439</v>
      </c>
      <c r="S1154" s="82" t="s">
        <v>431</v>
      </c>
      <c r="T1154" s="82" t="s">
        <v>5440</v>
      </c>
      <c r="U1154" s="82" t="s">
        <v>27</v>
      </c>
      <c r="V1154" s="82" t="s">
        <v>27</v>
      </c>
      <c r="W1154" s="2" t="str">
        <f t="shared" si="67"/>
        <v>VNSGNYDetention</v>
      </c>
    </row>
    <row r="1155" spans="1:23" ht="15">
      <c r="A1155" s="2" t="str">
        <f>+IF(B1155="N","",IF(COUNTIF(B:B,B1155)&gt;1,COUNTIF(B$3:B1155,B1155),""))</f>
        <v/>
      </c>
      <c r="B1155" s="2" t="str">
        <f>+IF(F1155="Detention",IF(G1155&amp;E1155='Import Demurrage Detention'!$G$2&amp;'Import Demurrage Detention'!$C$3,"Y","N"),IF(G1155&amp;E1155='Import Demurrage Detention'!$H$2&amp;'Import Demurrage Detention'!$C$3,"Y","N"))</f>
        <v>N</v>
      </c>
      <c r="C1155" s="82" t="s">
        <v>455</v>
      </c>
      <c r="D1155" s="82" t="s">
        <v>5394</v>
      </c>
      <c r="E1155" s="82" t="s">
        <v>79</v>
      </c>
      <c r="F1155" s="82" t="s">
        <v>21</v>
      </c>
      <c r="G1155" s="82" t="s">
        <v>458</v>
      </c>
      <c r="H1155" s="83">
        <v>45180</v>
      </c>
      <c r="I1155" s="82" t="s">
        <v>5363</v>
      </c>
      <c r="J1155" s="82" t="s">
        <v>65</v>
      </c>
      <c r="K1155" s="82" t="s">
        <v>5244</v>
      </c>
      <c r="L1155" s="82" t="s">
        <v>7132</v>
      </c>
      <c r="M1155" s="82" t="s">
        <v>7111</v>
      </c>
      <c r="N1155" s="82" t="s">
        <v>7114</v>
      </c>
      <c r="O1155" s="82" t="s">
        <v>5294</v>
      </c>
      <c r="P1155" s="82" t="s">
        <v>5439</v>
      </c>
      <c r="Q1155" s="82" t="s">
        <v>460</v>
      </c>
      <c r="R1155" s="82" t="s">
        <v>5441</v>
      </c>
      <c r="S1155" s="82" t="s">
        <v>431</v>
      </c>
      <c r="T1155" s="82" t="s">
        <v>5442</v>
      </c>
      <c r="U1155" s="82" t="s">
        <v>27</v>
      </c>
      <c r="V1155" s="82" t="s">
        <v>27</v>
      </c>
      <c r="W1155" s="2" t="str">
        <f t="shared" si="67"/>
        <v>VNSGNYDetention</v>
      </c>
    </row>
    <row r="1156" spans="1:23" ht="15">
      <c r="A1156" s="2" t="str">
        <f>+IF(B1156="N","",IF(COUNTIF(B:B,B1156)&gt;1,COUNTIF(B$3:B1156,B1156),""))</f>
        <v/>
      </c>
      <c r="B1156" s="2" t="str">
        <f>+IF(F1156="Detention",IF(G1156&amp;E1156='Import Demurrage Detention'!$G$2&amp;'Import Demurrage Detention'!$C$3,"Y","N"),IF(G1156&amp;E1156='Import Demurrage Detention'!$H$2&amp;'Import Demurrage Detention'!$C$3,"Y","N"))</f>
        <v>N</v>
      </c>
      <c r="C1156" s="82" t="s">
        <v>455</v>
      </c>
      <c r="D1156" s="82" t="s">
        <v>5394</v>
      </c>
      <c r="E1156" s="82" t="s">
        <v>79</v>
      </c>
      <c r="F1156" s="82" t="s">
        <v>21</v>
      </c>
      <c r="G1156" s="82" t="s">
        <v>4735</v>
      </c>
      <c r="H1156" s="83">
        <v>45180</v>
      </c>
      <c r="I1156" s="82" t="s">
        <v>5363</v>
      </c>
      <c r="J1156" s="82" t="s">
        <v>65</v>
      </c>
      <c r="K1156" s="82" t="s">
        <v>24</v>
      </c>
      <c r="L1156" s="82" t="s">
        <v>7132</v>
      </c>
      <c r="M1156" s="82" t="s">
        <v>7111</v>
      </c>
      <c r="N1156" s="82" t="s">
        <v>7112</v>
      </c>
      <c r="O1156" s="82" t="s">
        <v>5294</v>
      </c>
      <c r="P1156" s="82" t="s">
        <v>7113</v>
      </c>
      <c r="Q1156" s="82" t="s">
        <v>460</v>
      </c>
      <c r="R1156" s="82" t="s">
        <v>5439</v>
      </c>
      <c r="S1156" s="82" t="s">
        <v>431</v>
      </c>
      <c r="T1156" s="82" t="s">
        <v>5440</v>
      </c>
      <c r="U1156" s="82" t="s">
        <v>27</v>
      </c>
      <c r="V1156" s="82" t="s">
        <v>27</v>
      </c>
      <c r="W1156" s="2" t="str">
        <f t="shared" si="67"/>
        <v>VNQNNYDetention</v>
      </c>
    </row>
    <row r="1157" spans="1:23" ht="15">
      <c r="A1157" s="2" t="str">
        <f>+IF(B1157="N","",IF(COUNTIF(B:B,B1157)&gt;1,COUNTIF(B$3:B1157,B1157),""))</f>
        <v/>
      </c>
      <c r="B1157" s="2" t="str">
        <f>+IF(F1157="Detention",IF(G1157&amp;E1157='Import Demurrage Detention'!$G$2&amp;'Import Demurrage Detention'!$C$3,"Y","N"),IF(G1157&amp;E1157='Import Demurrage Detention'!$H$2&amp;'Import Demurrage Detention'!$C$3,"Y","N"))</f>
        <v>N</v>
      </c>
      <c r="C1157" s="82" t="s">
        <v>455</v>
      </c>
      <c r="D1157" s="82" t="s">
        <v>5394</v>
      </c>
      <c r="E1157" s="82" t="s">
        <v>79</v>
      </c>
      <c r="F1157" s="82" t="s">
        <v>21</v>
      </c>
      <c r="G1157" s="82" t="s">
        <v>4735</v>
      </c>
      <c r="H1157" s="83">
        <v>45180</v>
      </c>
      <c r="I1157" s="82" t="s">
        <v>5363</v>
      </c>
      <c r="J1157" s="82" t="s">
        <v>65</v>
      </c>
      <c r="K1157" s="82" t="s">
        <v>5244</v>
      </c>
      <c r="L1157" s="82" t="s">
        <v>7132</v>
      </c>
      <c r="M1157" s="82" t="s">
        <v>7111</v>
      </c>
      <c r="N1157" s="82" t="s">
        <v>7114</v>
      </c>
      <c r="O1157" s="82" t="s">
        <v>5294</v>
      </c>
      <c r="P1157" s="82" t="s">
        <v>5439</v>
      </c>
      <c r="Q1157" s="82" t="s">
        <v>460</v>
      </c>
      <c r="R1157" s="82" t="s">
        <v>5441</v>
      </c>
      <c r="S1157" s="82" t="s">
        <v>431</v>
      </c>
      <c r="T1157" s="82" t="s">
        <v>5442</v>
      </c>
      <c r="U1157" s="82" t="s">
        <v>27</v>
      </c>
      <c r="V1157" s="82" t="s">
        <v>27</v>
      </c>
      <c r="W1157" s="2" t="str">
        <f t="shared" si="67"/>
        <v>VNQNNYDetention</v>
      </c>
    </row>
    <row r="1158" spans="1:23" ht="15">
      <c r="A1158" s="2" t="str">
        <f>+IF(B1158="N","",IF(COUNTIF(B:B,B1158)&gt;1,COUNTIF(B$3:B1158,B1158),""))</f>
        <v/>
      </c>
      <c r="B1158" s="2" t="str">
        <f>+IF(F1158="Detention",IF(G1158&amp;E1158='Import Demurrage Detention'!$G$2&amp;'Import Demurrage Detention'!$C$3,"Y","N"),IF(G1158&amp;E1158='Import Demurrage Detention'!$H$2&amp;'Import Demurrage Detention'!$C$3,"Y","N"))</f>
        <v>N</v>
      </c>
      <c r="C1158" s="82" t="s">
        <v>455</v>
      </c>
      <c r="D1158" s="82" t="s">
        <v>5394</v>
      </c>
      <c r="E1158" s="82" t="s">
        <v>20</v>
      </c>
      <c r="F1158" s="82" t="s">
        <v>21</v>
      </c>
      <c r="G1158" s="82" t="s">
        <v>456</v>
      </c>
      <c r="H1158" s="83">
        <v>45180</v>
      </c>
      <c r="I1158" s="82" t="s">
        <v>5363</v>
      </c>
      <c r="J1158" s="82" t="s">
        <v>65</v>
      </c>
      <c r="K1158" s="82" t="s">
        <v>24</v>
      </c>
      <c r="L1158" s="82" t="s">
        <v>7140</v>
      </c>
      <c r="M1158" s="82" t="s">
        <v>7111</v>
      </c>
      <c r="N1158" s="82" t="s">
        <v>7112</v>
      </c>
      <c r="O1158" s="82" t="s">
        <v>5294</v>
      </c>
      <c r="P1158" s="82" t="s">
        <v>7113</v>
      </c>
      <c r="Q1158" s="82" t="s">
        <v>460</v>
      </c>
      <c r="R1158" s="82" t="s">
        <v>5439</v>
      </c>
      <c r="S1158" s="82" t="s">
        <v>431</v>
      </c>
      <c r="T1158" s="82" t="s">
        <v>5440</v>
      </c>
      <c r="U1158" s="82" t="s">
        <v>27</v>
      </c>
      <c r="V1158" s="82" t="s">
        <v>27</v>
      </c>
      <c r="W1158" s="2" t="str">
        <f t="shared" si="67"/>
        <v>VNDANNDetention</v>
      </c>
    </row>
    <row r="1159" spans="1:23" ht="15">
      <c r="A1159" s="2" t="str">
        <f>+IF(B1159="N","",IF(COUNTIF(B:B,B1159)&gt;1,COUNTIF(B$3:B1159,B1159),""))</f>
        <v/>
      </c>
      <c r="B1159" s="2" t="str">
        <f>+IF(F1159="Detention",IF(G1159&amp;E1159='Import Demurrage Detention'!$G$2&amp;'Import Demurrage Detention'!$C$3,"Y","N"),IF(G1159&amp;E1159='Import Demurrage Detention'!$H$2&amp;'Import Demurrage Detention'!$C$3,"Y","N"))</f>
        <v>N</v>
      </c>
      <c r="C1159" s="82" t="s">
        <v>455</v>
      </c>
      <c r="D1159" s="82" t="s">
        <v>5394</v>
      </c>
      <c r="E1159" s="82" t="s">
        <v>20</v>
      </c>
      <c r="F1159" s="82" t="s">
        <v>21</v>
      </c>
      <c r="G1159" s="82" t="s">
        <v>456</v>
      </c>
      <c r="H1159" s="83">
        <v>45180</v>
      </c>
      <c r="I1159" s="82" t="s">
        <v>5363</v>
      </c>
      <c r="J1159" s="82" t="s">
        <v>65</v>
      </c>
      <c r="K1159" s="82" t="s">
        <v>5244</v>
      </c>
      <c r="L1159" s="82" t="s">
        <v>7140</v>
      </c>
      <c r="M1159" s="82" t="s">
        <v>7111</v>
      </c>
      <c r="N1159" s="82" t="s">
        <v>7114</v>
      </c>
      <c r="O1159" s="82" t="s">
        <v>5294</v>
      </c>
      <c r="P1159" s="82" t="s">
        <v>5439</v>
      </c>
      <c r="Q1159" s="82" t="s">
        <v>460</v>
      </c>
      <c r="R1159" s="82" t="s">
        <v>5441</v>
      </c>
      <c r="S1159" s="82" t="s">
        <v>431</v>
      </c>
      <c r="T1159" s="82" t="s">
        <v>5442</v>
      </c>
      <c r="U1159" s="82" t="s">
        <v>27</v>
      </c>
      <c r="V1159" s="82" t="s">
        <v>27</v>
      </c>
      <c r="W1159" s="2" t="str">
        <f t="shared" si="67"/>
        <v>VNDANNDetention</v>
      </c>
    </row>
    <row r="1160" spans="1:23" ht="15">
      <c r="A1160" s="2" t="str">
        <f>+IF(B1160="N","",IF(COUNTIF(B:B,B1160)&gt;1,COUNTIF(B$3:B1160,B1160),""))</f>
        <v/>
      </c>
      <c r="B1160" s="2" t="str">
        <f>+IF(F1160="Detention",IF(G1160&amp;E1160='Import Demurrage Detention'!$G$2&amp;'Import Demurrage Detention'!$C$3,"Y","N"),IF(G1160&amp;E1160='Import Demurrage Detention'!$H$2&amp;'Import Demurrage Detention'!$C$3,"Y","N"))</f>
        <v>N</v>
      </c>
      <c r="C1160" s="82" t="s">
        <v>455</v>
      </c>
      <c r="D1160" s="82" t="s">
        <v>5394</v>
      </c>
      <c r="E1160" s="82" t="s">
        <v>20</v>
      </c>
      <c r="F1160" s="82" t="s">
        <v>21</v>
      </c>
      <c r="G1160" s="82" t="s">
        <v>459</v>
      </c>
      <c r="H1160" s="83">
        <v>45180</v>
      </c>
      <c r="I1160" s="82" t="s">
        <v>5363</v>
      </c>
      <c r="J1160" s="82" t="s">
        <v>65</v>
      </c>
      <c r="K1160" s="82" t="s">
        <v>24</v>
      </c>
      <c r="L1160" s="82" t="s">
        <v>7140</v>
      </c>
      <c r="M1160" s="82" t="s">
        <v>7111</v>
      </c>
      <c r="N1160" s="82" t="s">
        <v>7112</v>
      </c>
      <c r="O1160" s="82" t="s">
        <v>5294</v>
      </c>
      <c r="P1160" s="82" t="s">
        <v>7113</v>
      </c>
      <c r="Q1160" s="82" t="s">
        <v>460</v>
      </c>
      <c r="R1160" s="82" t="s">
        <v>5439</v>
      </c>
      <c r="S1160" s="82" t="s">
        <v>431</v>
      </c>
      <c r="T1160" s="82" t="s">
        <v>5440</v>
      </c>
      <c r="U1160" s="82" t="s">
        <v>27</v>
      </c>
      <c r="V1160" s="82" t="s">
        <v>27</v>
      </c>
      <c r="W1160" s="2" t="str">
        <f t="shared" si="67"/>
        <v>VNHANNDetention</v>
      </c>
    </row>
    <row r="1161" spans="1:23" ht="15">
      <c r="A1161" s="2" t="str">
        <f>+IF(B1161="N","",IF(COUNTIF(B:B,B1161)&gt;1,COUNTIF(B$3:B1161,B1161),""))</f>
        <v/>
      </c>
      <c r="B1161" s="2" t="str">
        <f>+IF(F1161="Detention",IF(G1161&amp;E1161='Import Demurrage Detention'!$G$2&amp;'Import Demurrage Detention'!$C$3,"Y","N"),IF(G1161&amp;E1161='Import Demurrage Detention'!$H$2&amp;'Import Demurrage Detention'!$C$3,"Y","N"))</f>
        <v>N</v>
      </c>
      <c r="C1161" s="82" t="s">
        <v>455</v>
      </c>
      <c r="D1161" s="82" t="s">
        <v>5394</v>
      </c>
      <c r="E1161" s="82" t="s">
        <v>20</v>
      </c>
      <c r="F1161" s="82" t="s">
        <v>21</v>
      </c>
      <c r="G1161" s="82" t="s">
        <v>459</v>
      </c>
      <c r="H1161" s="83">
        <v>45180</v>
      </c>
      <c r="I1161" s="82" t="s">
        <v>5363</v>
      </c>
      <c r="J1161" s="82" t="s">
        <v>65</v>
      </c>
      <c r="K1161" s="82" t="s">
        <v>5244</v>
      </c>
      <c r="L1161" s="82" t="s">
        <v>7140</v>
      </c>
      <c r="M1161" s="82" t="s">
        <v>7111</v>
      </c>
      <c r="N1161" s="82" t="s">
        <v>7114</v>
      </c>
      <c r="O1161" s="82" t="s">
        <v>5294</v>
      </c>
      <c r="P1161" s="82" t="s">
        <v>5439</v>
      </c>
      <c r="Q1161" s="82" t="s">
        <v>460</v>
      </c>
      <c r="R1161" s="82" t="s">
        <v>5441</v>
      </c>
      <c r="S1161" s="82" t="s">
        <v>431</v>
      </c>
      <c r="T1161" s="82" t="s">
        <v>5442</v>
      </c>
      <c r="U1161" s="82" t="s">
        <v>27</v>
      </c>
      <c r="V1161" s="82" t="s">
        <v>27</v>
      </c>
      <c r="W1161" s="2" t="str">
        <f t="shared" si="67"/>
        <v>VNHANNDetention</v>
      </c>
    </row>
    <row r="1162" spans="1:23" ht="15">
      <c r="A1162" s="2" t="str">
        <f>+IF(B1162="N","",IF(COUNTIF(B:B,B1162)&gt;1,COUNTIF(B$3:B1162,B1162),""))</f>
        <v/>
      </c>
      <c r="B1162" s="2" t="str">
        <f>+IF(F1162="Detention",IF(G1162&amp;E1162='Import Demurrage Detention'!$G$2&amp;'Import Demurrage Detention'!$C$3,"Y","N"),IF(G1162&amp;E1162='Import Demurrage Detention'!$H$2&amp;'Import Demurrage Detention'!$C$3,"Y","N"))</f>
        <v>N</v>
      </c>
      <c r="C1162" s="82" t="s">
        <v>455</v>
      </c>
      <c r="D1162" s="82" t="s">
        <v>5394</v>
      </c>
      <c r="E1162" s="82" t="s">
        <v>20</v>
      </c>
      <c r="F1162" s="82" t="s">
        <v>21</v>
      </c>
      <c r="G1162" s="82" t="s">
        <v>457</v>
      </c>
      <c r="H1162" s="83">
        <v>45180</v>
      </c>
      <c r="I1162" s="82" t="s">
        <v>5363</v>
      </c>
      <c r="J1162" s="82" t="s">
        <v>65</v>
      </c>
      <c r="K1162" s="82" t="s">
        <v>24</v>
      </c>
      <c r="L1162" s="82" t="s">
        <v>7140</v>
      </c>
      <c r="M1162" s="82" t="s">
        <v>7111</v>
      </c>
      <c r="N1162" s="82" t="s">
        <v>7112</v>
      </c>
      <c r="O1162" s="82" t="s">
        <v>5294</v>
      </c>
      <c r="P1162" s="82" t="s">
        <v>7113</v>
      </c>
      <c r="Q1162" s="82" t="s">
        <v>460</v>
      </c>
      <c r="R1162" s="82" t="s">
        <v>5439</v>
      </c>
      <c r="S1162" s="82" t="s">
        <v>431</v>
      </c>
      <c r="T1162" s="82" t="s">
        <v>5440</v>
      </c>
      <c r="U1162" s="82" t="s">
        <v>27</v>
      </c>
      <c r="V1162" s="82" t="s">
        <v>27</v>
      </c>
      <c r="W1162" s="2" t="str">
        <f t="shared" si="67"/>
        <v>VNHPHNDetention</v>
      </c>
    </row>
    <row r="1163" spans="1:23" ht="15">
      <c r="A1163" s="2" t="str">
        <f>+IF(B1163="N","",IF(COUNTIF(B:B,B1163)&gt;1,COUNTIF(B$3:B1163,B1163),""))</f>
        <v/>
      </c>
      <c r="B1163" s="2" t="str">
        <f>+IF(F1163="Detention",IF(G1163&amp;E1163='Import Demurrage Detention'!$G$2&amp;'Import Demurrage Detention'!$C$3,"Y","N"),IF(G1163&amp;E1163='Import Demurrage Detention'!$H$2&amp;'Import Demurrage Detention'!$C$3,"Y","N"))</f>
        <v>N</v>
      </c>
      <c r="C1163" s="82" t="s">
        <v>455</v>
      </c>
      <c r="D1163" s="82" t="s">
        <v>5394</v>
      </c>
      <c r="E1163" s="82" t="s">
        <v>20</v>
      </c>
      <c r="F1163" s="82" t="s">
        <v>21</v>
      </c>
      <c r="G1163" s="82" t="s">
        <v>457</v>
      </c>
      <c r="H1163" s="83">
        <v>45180</v>
      </c>
      <c r="I1163" s="82" t="s">
        <v>5363</v>
      </c>
      <c r="J1163" s="82" t="s">
        <v>65</v>
      </c>
      <c r="K1163" s="82" t="s">
        <v>5244</v>
      </c>
      <c r="L1163" s="82" t="s">
        <v>7140</v>
      </c>
      <c r="M1163" s="82" t="s">
        <v>7111</v>
      </c>
      <c r="N1163" s="82" t="s">
        <v>7114</v>
      </c>
      <c r="O1163" s="82" t="s">
        <v>5294</v>
      </c>
      <c r="P1163" s="82" t="s">
        <v>5439</v>
      </c>
      <c r="Q1163" s="82" t="s">
        <v>460</v>
      </c>
      <c r="R1163" s="82" t="s">
        <v>5441</v>
      </c>
      <c r="S1163" s="82" t="s">
        <v>431</v>
      </c>
      <c r="T1163" s="82" t="s">
        <v>5442</v>
      </c>
      <c r="U1163" s="82" t="s">
        <v>27</v>
      </c>
      <c r="V1163" s="82" t="s">
        <v>27</v>
      </c>
      <c r="W1163" s="2" t="str">
        <f t="shared" si="67"/>
        <v>VNHPHNDetention</v>
      </c>
    </row>
    <row r="1164" spans="1:23" ht="15">
      <c r="A1164" s="2" t="str">
        <f>+IF(B1164="N","",IF(COUNTIF(B:B,B1164)&gt;1,COUNTIF(B$3:B1164,B1164),""))</f>
        <v/>
      </c>
      <c r="B1164" s="2" t="str">
        <f>+IF(F1164="Detention",IF(G1164&amp;E1164='Import Demurrage Detention'!$G$2&amp;'Import Demurrage Detention'!$C$3,"Y","N"),IF(G1164&amp;E1164='Import Demurrage Detention'!$H$2&amp;'Import Demurrage Detention'!$C$3,"Y","N"))</f>
        <v>N</v>
      </c>
      <c r="C1164" s="82" t="s">
        <v>455</v>
      </c>
      <c r="D1164" s="82" t="s">
        <v>5394</v>
      </c>
      <c r="E1164" s="82" t="s">
        <v>20</v>
      </c>
      <c r="F1164" s="82" t="s">
        <v>21</v>
      </c>
      <c r="G1164" s="82" t="s">
        <v>4735</v>
      </c>
      <c r="H1164" s="83">
        <v>45180</v>
      </c>
      <c r="I1164" s="82" t="s">
        <v>5363</v>
      </c>
      <c r="J1164" s="82" t="s">
        <v>65</v>
      </c>
      <c r="K1164" s="82" t="s">
        <v>24</v>
      </c>
      <c r="L1164" s="82" t="s">
        <v>7140</v>
      </c>
      <c r="M1164" s="82" t="s">
        <v>7111</v>
      </c>
      <c r="N1164" s="82" t="s">
        <v>7112</v>
      </c>
      <c r="O1164" s="82" t="s">
        <v>5294</v>
      </c>
      <c r="P1164" s="82" t="s">
        <v>7113</v>
      </c>
      <c r="Q1164" s="82" t="s">
        <v>460</v>
      </c>
      <c r="R1164" s="82" t="s">
        <v>5439</v>
      </c>
      <c r="S1164" s="82" t="s">
        <v>431</v>
      </c>
      <c r="T1164" s="82" t="s">
        <v>5440</v>
      </c>
      <c r="U1164" s="82" t="s">
        <v>27</v>
      </c>
      <c r="V1164" s="82" t="s">
        <v>27</v>
      </c>
      <c r="W1164" s="2" t="str">
        <f t="shared" si="67"/>
        <v>VNQNNNDetention</v>
      </c>
    </row>
    <row r="1165" spans="1:23" ht="15">
      <c r="A1165" s="2" t="str">
        <f>+IF(B1165="N","",IF(COUNTIF(B:B,B1165)&gt;1,COUNTIF(B$3:B1165,B1165),""))</f>
        <v/>
      </c>
      <c r="B1165" s="2" t="str">
        <f>+IF(F1165="Detention",IF(G1165&amp;E1165='Import Demurrage Detention'!$G$2&amp;'Import Demurrage Detention'!$C$3,"Y","N"),IF(G1165&amp;E1165='Import Demurrage Detention'!$H$2&amp;'Import Demurrage Detention'!$C$3,"Y","N"))</f>
        <v>N</v>
      </c>
      <c r="C1165" s="82" t="s">
        <v>455</v>
      </c>
      <c r="D1165" s="82" t="s">
        <v>5394</v>
      </c>
      <c r="E1165" s="82" t="s">
        <v>20</v>
      </c>
      <c r="F1165" s="82" t="s">
        <v>21</v>
      </c>
      <c r="G1165" s="82" t="s">
        <v>4735</v>
      </c>
      <c r="H1165" s="83">
        <v>45180</v>
      </c>
      <c r="I1165" s="82" t="s">
        <v>5363</v>
      </c>
      <c r="J1165" s="82" t="s">
        <v>65</v>
      </c>
      <c r="K1165" s="82" t="s">
        <v>5244</v>
      </c>
      <c r="L1165" s="82" t="s">
        <v>7140</v>
      </c>
      <c r="M1165" s="82" t="s">
        <v>7111</v>
      </c>
      <c r="N1165" s="82" t="s">
        <v>7114</v>
      </c>
      <c r="O1165" s="82" t="s">
        <v>5294</v>
      </c>
      <c r="P1165" s="82" t="s">
        <v>5439</v>
      </c>
      <c r="Q1165" s="82" t="s">
        <v>460</v>
      </c>
      <c r="R1165" s="82" t="s">
        <v>5441</v>
      </c>
      <c r="S1165" s="82" t="s">
        <v>431</v>
      </c>
      <c r="T1165" s="82" t="s">
        <v>5442</v>
      </c>
      <c r="U1165" s="82" t="s">
        <v>27</v>
      </c>
      <c r="V1165" s="82" t="s">
        <v>27</v>
      </c>
      <c r="W1165" s="2" t="str">
        <f t="shared" si="67"/>
        <v>VNQNNNDetention</v>
      </c>
    </row>
    <row r="1166" spans="1:23" ht="15">
      <c r="A1166" s="2" t="str">
        <f>+IF(B1166="N","",IF(COUNTIF(B:B,B1166)&gt;1,COUNTIF(B$3:B1166,B1166),""))</f>
        <v/>
      </c>
      <c r="B1166" s="2" t="str">
        <f>+IF(F1166="Detention",IF(G1166&amp;E1166='Import Demurrage Detention'!$G$2&amp;'Import Demurrage Detention'!$C$3,"Y","N"),IF(G1166&amp;E1166='Import Demurrage Detention'!$H$2&amp;'Import Demurrage Detention'!$C$3,"Y","N"))</f>
        <v>N</v>
      </c>
      <c r="C1166" s="82" t="s">
        <v>455</v>
      </c>
      <c r="D1166" s="82" t="s">
        <v>5394</v>
      </c>
      <c r="E1166" s="82" t="s">
        <v>20</v>
      </c>
      <c r="F1166" s="82" t="s">
        <v>21</v>
      </c>
      <c r="G1166" s="82" t="s">
        <v>458</v>
      </c>
      <c r="H1166" s="83">
        <v>45180</v>
      </c>
      <c r="I1166" s="82" t="s">
        <v>5363</v>
      </c>
      <c r="J1166" s="82" t="s">
        <v>65</v>
      </c>
      <c r="K1166" s="82" t="s">
        <v>24</v>
      </c>
      <c r="L1166" s="82" t="s">
        <v>7140</v>
      </c>
      <c r="M1166" s="82" t="s">
        <v>7111</v>
      </c>
      <c r="N1166" s="82" t="s">
        <v>7112</v>
      </c>
      <c r="O1166" s="82" t="s">
        <v>5294</v>
      </c>
      <c r="P1166" s="82" t="s">
        <v>7113</v>
      </c>
      <c r="Q1166" s="82" t="s">
        <v>460</v>
      </c>
      <c r="R1166" s="82" t="s">
        <v>5439</v>
      </c>
      <c r="S1166" s="82" t="s">
        <v>431</v>
      </c>
      <c r="T1166" s="82" t="s">
        <v>5440</v>
      </c>
      <c r="U1166" s="82" t="s">
        <v>27</v>
      </c>
      <c r="V1166" s="82" t="s">
        <v>27</v>
      </c>
      <c r="W1166" s="2" t="str">
        <f t="shared" si="67"/>
        <v>VNSGNNDetention</v>
      </c>
    </row>
    <row r="1167" spans="1:23" ht="15">
      <c r="A1167" s="2" t="str">
        <f>+IF(B1167="N","",IF(COUNTIF(B:B,B1167)&gt;1,COUNTIF(B$3:B1167,B1167),""))</f>
        <v/>
      </c>
      <c r="B1167" s="2" t="str">
        <f>+IF(F1167="Detention",IF(G1167&amp;E1167='Import Demurrage Detention'!$G$2&amp;'Import Demurrage Detention'!$C$3,"Y","N"),IF(G1167&amp;E1167='Import Demurrage Detention'!$H$2&amp;'Import Demurrage Detention'!$C$3,"Y","N"))</f>
        <v>N</v>
      </c>
      <c r="C1167" s="82" t="s">
        <v>455</v>
      </c>
      <c r="D1167" s="82" t="s">
        <v>5394</v>
      </c>
      <c r="E1167" s="82" t="s">
        <v>20</v>
      </c>
      <c r="F1167" s="82" t="s">
        <v>21</v>
      </c>
      <c r="G1167" s="82" t="s">
        <v>458</v>
      </c>
      <c r="H1167" s="83">
        <v>45180</v>
      </c>
      <c r="I1167" s="82" t="s">
        <v>5363</v>
      </c>
      <c r="J1167" s="82" t="s">
        <v>65</v>
      </c>
      <c r="K1167" s="82" t="s">
        <v>5244</v>
      </c>
      <c r="L1167" s="82" t="s">
        <v>7140</v>
      </c>
      <c r="M1167" s="82" t="s">
        <v>7111</v>
      </c>
      <c r="N1167" s="82" t="s">
        <v>7114</v>
      </c>
      <c r="O1167" s="82" t="s">
        <v>5294</v>
      </c>
      <c r="P1167" s="82" t="s">
        <v>5439</v>
      </c>
      <c r="Q1167" s="82" t="s">
        <v>460</v>
      </c>
      <c r="R1167" s="82" t="s">
        <v>5441</v>
      </c>
      <c r="S1167" s="82" t="s">
        <v>431</v>
      </c>
      <c r="T1167" s="82" t="s">
        <v>5442</v>
      </c>
      <c r="U1167" s="82" t="s">
        <v>27</v>
      </c>
      <c r="V1167" s="82" t="s">
        <v>27</v>
      </c>
      <c r="W1167" s="2" t="str">
        <f t="shared" si="67"/>
        <v>VNSGNNDetention</v>
      </c>
    </row>
    <row r="1168" spans="1:23" ht="15">
      <c r="A1168" s="2" t="str">
        <f>+IF(B1168="N","",IF(COUNTIF(B:B,B1168)&gt;1,COUNTIF(B$3:B1168,B1168),""))</f>
        <v/>
      </c>
      <c r="B1168" s="2" t="str">
        <f>+IF(F1168="Detention",IF(G1168&amp;E1168='Import Demurrage Detention'!$G$2&amp;'Import Demurrage Detention'!$C$3,"Y","N"),IF(G1168&amp;E1168='Import Demurrage Detention'!$H$2&amp;'Import Demurrage Detention'!$C$3,"Y","N"))</f>
        <v>N</v>
      </c>
      <c r="C1168" s="82" t="s">
        <v>455</v>
      </c>
      <c r="D1168" s="82" t="s">
        <v>5394</v>
      </c>
      <c r="E1168" s="82" t="s">
        <v>20</v>
      </c>
      <c r="F1168" s="82" t="s">
        <v>21</v>
      </c>
      <c r="G1168" s="82" t="s">
        <v>456</v>
      </c>
      <c r="H1168" s="83">
        <v>45180</v>
      </c>
      <c r="I1168" s="82" t="s">
        <v>5363</v>
      </c>
      <c r="J1168" s="82" t="s">
        <v>65</v>
      </c>
      <c r="K1168" s="82" t="s">
        <v>24</v>
      </c>
      <c r="L1168" s="82" t="s">
        <v>7141</v>
      </c>
      <c r="M1168" s="82" t="s">
        <v>7111</v>
      </c>
      <c r="N1168" s="82" t="s">
        <v>7112</v>
      </c>
      <c r="O1168" s="82" t="s">
        <v>5294</v>
      </c>
      <c r="P1168" s="82" t="s">
        <v>7113</v>
      </c>
      <c r="Q1168" s="82" t="s">
        <v>460</v>
      </c>
      <c r="R1168" s="82" t="s">
        <v>5439</v>
      </c>
      <c r="S1168" s="82" t="s">
        <v>431</v>
      </c>
      <c r="T1168" s="82" t="s">
        <v>5440</v>
      </c>
      <c r="U1168" s="82" t="s">
        <v>27</v>
      </c>
      <c r="V1168" s="82" t="s">
        <v>27</v>
      </c>
      <c r="W1168" s="2" t="str">
        <f t="shared" si="67"/>
        <v>VNDANNDetention</v>
      </c>
    </row>
    <row r="1169" spans="1:23" ht="15">
      <c r="A1169" s="2" t="str">
        <f>+IF(B1169="N","",IF(COUNTIF(B:B,B1169)&gt;1,COUNTIF(B$3:B1169,B1169),""))</f>
        <v/>
      </c>
      <c r="B1169" s="2" t="str">
        <f>+IF(F1169="Detention",IF(G1169&amp;E1169='Import Demurrage Detention'!$G$2&amp;'Import Demurrage Detention'!$C$3,"Y","N"),IF(G1169&amp;E1169='Import Demurrage Detention'!$H$2&amp;'Import Demurrage Detention'!$C$3,"Y","N"))</f>
        <v>N</v>
      </c>
      <c r="C1169" s="82" t="s">
        <v>455</v>
      </c>
      <c r="D1169" s="82" t="s">
        <v>5394</v>
      </c>
      <c r="E1169" s="82" t="s">
        <v>20</v>
      </c>
      <c r="F1169" s="82" t="s">
        <v>21</v>
      </c>
      <c r="G1169" s="82" t="s">
        <v>456</v>
      </c>
      <c r="H1169" s="83">
        <v>45180</v>
      </c>
      <c r="I1169" s="82" t="s">
        <v>5363</v>
      </c>
      <c r="J1169" s="82" t="s">
        <v>65</v>
      </c>
      <c r="K1169" s="82" t="s">
        <v>5244</v>
      </c>
      <c r="L1169" s="82" t="s">
        <v>7141</v>
      </c>
      <c r="M1169" s="82" t="s">
        <v>7111</v>
      </c>
      <c r="N1169" s="82" t="s">
        <v>7114</v>
      </c>
      <c r="O1169" s="82" t="s">
        <v>5294</v>
      </c>
      <c r="P1169" s="82" t="s">
        <v>5439</v>
      </c>
      <c r="Q1169" s="82" t="s">
        <v>460</v>
      </c>
      <c r="R1169" s="82" t="s">
        <v>5441</v>
      </c>
      <c r="S1169" s="82" t="s">
        <v>431</v>
      </c>
      <c r="T1169" s="82" t="s">
        <v>5442</v>
      </c>
      <c r="U1169" s="82" t="s">
        <v>27</v>
      </c>
      <c r="V1169" s="82" t="s">
        <v>27</v>
      </c>
      <c r="W1169" s="2" t="str">
        <f t="shared" si="67"/>
        <v>VNDANNDetention</v>
      </c>
    </row>
    <row r="1170" spans="1:23" ht="15">
      <c r="A1170" s="2" t="str">
        <f>+IF(B1170="N","",IF(COUNTIF(B:B,B1170)&gt;1,COUNTIF(B$3:B1170,B1170),""))</f>
        <v/>
      </c>
      <c r="B1170" s="2" t="str">
        <f>+IF(F1170="Detention",IF(G1170&amp;E1170='Import Demurrage Detention'!$G$2&amp;'Import Demurrage Detention'!$C$3,"Y","N"),IF(G1170&amp;E1170='Import Demurrage Detention'!$H$2&amp;'Import Demurrage Detention'!$C$3,"Y","N"))</f>
        <v>N</v>
      </c>
      <c r="C1170" s="82" t="s">
        <v>455</v>
      </c>
      <c r="D1170" s="82" t="s">
        <v>5394</v>
      </c>
      <c r="E1170" s="82" t="s">
        <v>20</v>
      </c>
      <c r="F1170" s="82" t="s">
        <v>21</v>
      </c>
      <c r="G1170" s="82" t="s">
        <v>459</v>
      </c>
      <c r="H1170" s="83">
        <v>45180</v>
      </c>
      <c r="I1170" s="82" t="s">
        <v>5363</v>
      </c>
      <c r="J1170" s="82" t="s">
        <v>65</v>
      </c>
      <c r="K1170" s="82" t="s">
        <v>24</v>
      </c>
      <c r="L1170" s="82" t="s">
        <v>7141</v>
      </c>
      <c r="M1170" s="82" t="s">
        <v>7111</v>
      </c>
      <c r="N1170" s="82" t="s">
        <v>7112</v>
      </c>
      <c r="O1170" s="82" t="s">
        <v>5294</v>
      </c>
      <c r="P1170" s="82" t="s">
        <v>7113</v>
      </c>
      <c r="Q1170" s="82" t="s">
        <v>460</v>
      </c>
      <c r="R1170" s="82" t="s">
        <v>5439</v>
      </c>
      <c r="S1170" s="82" t="s">
        <v>431</v>
      </c>
      <c r="T1170" s="82" t="s">
        <v>5440</v>
      </c>
      <c r="U1170" s="82" t="s">
        <v>27</v>
      </c>
      <c r="V1170" s="82" t="s">
        <v>27</v>
      </c>
      <c r="W1170" s="2" t="str">
        <f t="shared" si="67"/>
        <v>VNHANNDetention</v>
      </c>
    </row>
    <row r="1171" spans="1:23" ht="15">
      <c r="A1171" s="2" t="str">
        <f>+IF(B1171="N","",IF(COUNTIF(B:B,B1171)&gt;1,COUNTIF(B$3:B1171,B1171),""))</f>
        <v/>
      </c>
      <c r="B1171" s="2" t="str">
        <f>+IF(F1171="Detention",IF(G1171&amp;E1171='Import Demurrage Detention'!$G$2&amp;'Import Demurrage Detention'!$C$3,"Y","N"),IF(G1171&amp;E1171='Import Demurrage Detention'!$H$2&amp;'Import Demurrage Detention'!$C$3,"Y","N"))</f>
        <v>N</v>
      </c>
      <c r="C1171" s="82" t="s">
        <v>455</v>
      </c>
      <c r="D1171" s="82" t="s">
        <v>5394</v>
      </c>
      <c r="E1171" s="82" t="s">
        <v>20</v>
      </c>
      <c r="F1171" s="82" t="s">
        <v>21</v>
      </c>
      <c r="G1171" s="82" t="s">
        <v>459</v>
      </c>
      <c r="H1171" s="83">
        <v>45180</v>
      </c>
      <c r="I1171" s="82" t="s">
        <v>5363</v>
      </c>
      <c r="J1171" s="82" t="s">
        <v>65</v>
      </c>
      <c r="K1171" s="82" t="s">
        <v>5244</v>
      </c>
      <c r="L1171" s="82" t="s">
        <v>7141</v>
      </c>
      <c r="M1171" s="82" t="s">
        <v>7111</v>
      </c>
      <c r="N1171" s="82" t="s">
        <v>7114</v>
      </c>
      <c r="O1171" s="82" t="s">
        <v>5294</v>
      </c>
      <c r="P1171" s="82" t="s">
        <v>5439</v>
      </c>
      <c r="Q1171" s="82" t="s">
        <v>460</v>
      </c>
      <c r="R1171" s="82" t="s">
        <v>5441</v>
      </c>
      <c r="S1171" s="82" t="s">
        <v>431</v>
      </c>
      <c r="T1171" s="82" t="s">
        <v>5442</v>
      </c>
      <c r="U1171" s="82" t="s">
        <v>27</v>
      </c>
      <c r="V1171" s="82" t="s">
        <v>27</v>
      </c>
      <c r="W1171" s="2" t="str">
        <f t="shared" si="67"/>
        <v>VNHANNDetention</v>
      </c>
    </row>
    <row r="1172" spans="1:23" ht="15">
      <c r="A1172" s="2" t="str">
        <f>+IF(B1172="N","",IF(COUNTIF(B:B,B1172)&gt;1,COUNTIF(B$3:B1172,B1172),""))</f>
        <v/>
      </c>
      <c r="B1172" s="2" t="str">
        <f>+IF(F1172="Detention",IF(G1172&amp;E1172='Import Demurrage Detention'!$G$2&amp;'Import Demurrage Detention'!$C$3,"Y","N"),IF(G1172&amp;E1172='Import Demurrage Detention'!$H$2&amp;'Import Demurrage Detention'!$C$3,"Y","N"))</f>
        <v>N</v>
      </c>
      <c r="C1172" s="82" t="s">
        <v>455</v>
      </c>
      <c r="D1172" s="82" t="s">
        <v>5394</v>
      </c>
      <c r="E1172" s="82" t="s">
        <v>20</v>
      </c>
      <c r="F1172" s="82" t="s">
        <v>21</v>
      </c>
      <c r="G1172" s="82" t="s">
        <v>457</v>
      </c>
      <c r="H1172" s="83">
        <v>45180</v>
      </c>
      <c r="I1172" s="82" t="s">
        <v>5363</v>
      </c>
      <c r="J1172" s="82" t="s">
        <v>65</v>
      </c>
      <c r="K1172" s="82" t="s">
        <v>24</v>
      </c>
      <c r="L1172" s="82" t="s">
        <v>7141</v>
      </c>
      <c r="M1172" s="82" t="s">
        <v>7111</v>
      </c>
      <c r="N1172" s="82" t="s">
        <v>7112</v>
      </c>
      <c r="O1172" s="82" t="s">
        <v>5294</v>
      </c>
      <c r="P1172" s="82" t="s">
        <v>7113</v>
      </c>
      <c r="Q1172" s="82" t="s">
        <v>460</v>
      </c>
      <c r="R1172" s="82" t="s">
        <v>5439</v>
      </c>
      <c r="S1172" s="82" t="s">
        <v>431</v>
      </c>
      <c r="T1172" s="82" t="s">
        <v>5440</v>
      </c>
      <c r="U1172" s="82" t="s">
        <v>27</v>
      </c>
      <c r="V1172" s="82" t="s">
        <v>27</v>
      </c>
      <c r="W1172" s="2" t="str">
        <f t="shared" si="67"/>
        <v>VNHPHNDetention</v>
      </c>
    </row>
    <row r="1173" spans="1:23" ht="15">
      <c r="A1173" s="2" t="str">
        <f>+IF(B1173="N","",IF(COUNTIF(B:B,B1173)&gt;1,COUNTIF(B$3:B1173,B1173),""))</f>
        <v/>
      </c>
      <c r="B1173" s="2" t="str">
        <f>+IF(F1173="Detention",IF(G1173&amp;E1173='Import Demurrage Detention'!$G$2&amp;'Import Demurrage Detention'!$C$3,"Y","N"),IF(G1173&amp;E1173='Import Demurrage Detention'!$H$2&amp;'Import Demurrage Detention'!$C$3,"Y","N"))</f>
        <v>N</v>
      </c>
      <c r="C1173" s="82" t="s">
        <v>455</v>
      </c>
      <c r="D1173" s="82" t="s">
        <v>5394</v>
      </c>
      <c r="E1173" s="82" t="s">
        <v>20</v>
      </c>
      <c r="F1173" s="82" t="s">
        <v>21</v>
      </c>
      <c r="G1173" s="82" t="s">
        <v>457</v>
      </c>
      <c r="H1173" s="83">
        <v>45180</v>
      </c>
      <c r="I1173" s="82" t="s">
        <v>5363</v>
      </c>
      <c r="J1173" s="82" t="s">
        <v>65</v>
      </c>
      <c r="K1173" s="82" t="s">
        <v>5244</v>
      </c>
      <c r="L1173" s="82" t="s">
        <v>7141</v>
      </c>
      <c r="M1173" s="82" t="s">
        <v>7111</v>
      </c>
      <c r="N1173" s="82" t="s">
        <v>7114</v>
      </c>
      <c r="O1173" s="82" t="s">
        <v>5294</v>
      </c>
      <c r="P1173" s="82" t="s">
        <v>5439</v>
      </c>
      <c r="Q1173" s="82" t="s">
        <v>460</v>
      </c>
      <c r="R1173" s="82" t="s">
        <v>5441</v>
      </c>
      <c r="S1173" s="82" t="s">
        <v>431</v>
      </c>
      <c r="T1173" s="82" t="s">
        <v>5442</v>
      </c>
      <c r="U1173" s="82" t="s">
        <v>27</v>
      </c>
      <c r="V1173" s="82" t="s">
        <v>27</v>
      </c>
      <c r="W1173" s="2" t="str">
        <f t="shared" si="67"/>
        <v>VNHPHNDetention</v>
      </c>
    </row>
    <row r="1174" spans="1:23" ht="15">
      <c r="A1174" s="2" t="str">
        <f>+IF(B1174="N","",IF(COUNTIF(B:B,B1174)&gt;1,COUNTIF(B$3:B1174,B1174),""))</f>
        <v/>
      </c>
      <c r="B1174" s="2" t="str">
        <f>+IF(F1174="Detention",IF(G1174&amp;E1174='Import Demurrage Detention'!$G$2&amp;'Import Demurrage Detention'!$C$3,"Y","N"),IF(G1174&amp;E1174='Import Demurrage Detention'!$H$2&amp;'Import Demurrage Detention'!$C$3,"Y","N"))</f>
        <v>N</v>
      </c>
      <c r="C1174" s="82" t="s">
        <v>455</v>
      </c>
      <c r="D1174" s="82" t="s">
        <v>5394</v>
      </c>
      <c r="E1174" s="82" t="s">
        <v>20</v>
      </c>
      <c r="F1174" s="82" t="s">
        <v>21</v>
      </c>
      <c r="G1174" s="82" t="s">
        <v>4735</v>
      </c>
      <c r="H1174" s="83">
        <v>45180</v>
      </c>
      <c r="I1174" s="82" t="s">
        <v>5363</v>
      </c>
      <c r="J1174" s="82" t="s">
        <v>65</v>
      </c>
      <c r="K1174" s="82" t="s">
        <v>24</v>
      </c>
      <c r="L1174" s="82" t="s">
        <v>7141</v>
      </c>
      <c r="M1174" s="82" t="s">
        <v>7111</v>
      </c>
      <c r="N1174" s="82" t="s">
        <v>7112</v>
      </c>
      <c r="O1174" s="82" t="s">
        <v>5294</v>
      </c>
      <c r="P1174" s="82" t="s">
        <v>7113</v>
      </c>
      <c r="Q1174" s="82" t="s">
        <v>460</v>
      </c>
      <c r="R1174" s="82" t="s">
        <v>5439</v>
      </c>
      <c r="S1174" s="82" t="s">
        <v>431</v>
      </c>
      <c r="T1174" s="82" t="s">
        <v>5440</v>
      </c>
      <c r="U1174" s="82" t="s">
        <v>27</v>
      </c>
      <c r="V1174" s="82" t="s">
        <v>27</v>
      </c>
      <c r="W1174" s="2" t="str">
        <f t="shared" si="67"/>
        <v>VNQNNNDetention</v>
      </c>
    </row>
    <row r="1175" spans="1:23" ht="15">
      <c r="A1175" s="2" t="str">
        <f>+IF(B1175="N","",IF(COUNTIF(B:B,B1175)&gt;1,COUNTIF(B$3:B1175,B1175),""))</f>
        <v/>
      </c>
      <c r="B1175" s="2" t="str">
        <f>+IF(F1175="Detention",IF(G1175&amp;E1175='Import Demurrage Detention'!$G$2&amp;'Import Demurrage Detention'!$C$3,"Y","N"),IF(G1175&amp;E1175='Import Demurrage Detention'!$H$2&amp;'Import Demurrage Detention'!$C$3,"Y","N"))</f>
        <v>N</v>
      </c>
      <c r="C1175" s="82" t="s">
        <v>455</v>
      </c>
      <c r="D1175" s="82" t="s">
        <v>5394</v>
      </c>
      <c r="E1175" s="82" t="s">
        <v>20</v>
      </c>
      <c r="F1175" s="82" t="s">
        <v>21</v>
      </c>
      <c r="G1175" s="82" t="s">
        <v>4735</v>
      </c>
      <c r="H1175" s="83">
        <v>45180</v>
      </c>
      <c r="I1175" s="82" t="s">
        <v>5363</v>
      </c>
      <c r="J1175" s="82" t="s">
        <v>65</v>
      </c>
      <c r="K1175" s="82" t="s">
        <v>5244</v>
      </c>
      <c r="L1175" s="82" t="s">
        <v>7141</v>
      </c>
      <c r="M1175" s="82" t="s">
        <v>7111</v>
      </c>
      <c r="N1175" s="82" t="s">
        <v>7114</v>
      </c>
      <c r="O1175" s="82" t="s">
        <v>5294</v>
      </c>
      <c r="P1175" s="82" t="s">
        <v>5439</v>
      </c>
      <c r="Q1175" s="82" t="s">
        <v>460</v>
      </c>
      <c r="R1175" s="82" t="s">
        <v>5441</v>
      </c>
      <c r="S1175" s="82" t="s">
        <v>431</v>
      </c>
      <c r="T1175" s="82" t="s">
        <v>5442</v>
      </c>
      <c r="U1175" s="82" t="s">
        <v>27</v>
      </c>
      <c r="V1175" s="82" t="s">
        <v>27</v>
      </c>
      <c r="W1175" s="2" t="str">
        <f t="shared" si="67"/>
        <v>VNQNNNDetention</v>
      </c>
    </row>
    <row r="1176" spans="1:23" ht="15">
      <c r="A1176" s="2" t="str">
        <f>+IF(B1176="N","",IF(COUNTIF(B:B,B1176)&gt;1,COUNTIF(B$3:B1176,B1176),""))</f>
        <v/>
      </c>
      <c r="B1176" s="2" t="str">
        <f>+IF(F1176="Detention",IF(G1176&amp;E1176='Import Demurrage Detention'!$G$2&amp;'Import Demurrage Detention'!$C$3,"Y","N"),IF(G1176&amp;E1176='Import Demurrage Detention'!$H$2&amp;'Import Demurrage Detention'!$C$3,"Y","N"))</f>
        <v>N</v>
      </c>
      <c r="C1176" s="82" t="s">
        <v>455</v>
      </c>
      <c r="D1176" s="82" t="s">
        <v>5394</v>
      </c>
      <c r="E1176" s="82" t="s">
        <v>20</v>
      </c>
      <c r="F1176" s="82" t="s">
        <v>21</v>
      </c>
      <c r="G1176" s="82" t="s">
        <v>458</v>
      </c>
      <c r="H1176" s="83">
        <v>45180</v>
      </c>
      <c r="I1176" s="82" t="s">
        <v>5363</v>
      </c>
      <c r="J1176" s="82" t="s">
        <v>65</v>
      </c>
      <c r="K1176" s="82" t="s">
        <v>24</v>
      </c>
      <c r="L1176" s="82" t="s">
        <v>7141</v>
      </c>
      <c r="M1176" s="82" t="s">
        <v>7111</v>
      </c>
      <c r="N1176" s="82" t="s">
        <v>7112</v>
      </c>
      <c r="O1176" s="82" t="s">
        <v>5294</v>
      </c>
      <c r="P1176" s="82" t="s">
        <v>7113</v>
      </c>
      <c r="Q1176" s="82" t="s">
        <v>460</v>
      </c>
      <c r="R1176" s="82" t="s">
        <v>5439</v>
      </c>
      <c r="S1176" s="82" t="s">
        <v>431</v>
      </c>
      <c r="T1176" s="82" t="s">
        <v>5440</v>
      </c>
      <c r="U1176" s="82" t="s">
        <v>27</v>
      </c>
      <c r="V1176" s="82" t="s">
        <v>27</v>
      </c>
      <c r="W1176" s="2" t="str">
        <f t="shared" si="67"/>
        <v>VNSGNNDetention</v>
      </c>
    </row>
    <row r="1177" spans="1:23" ht="15">
      <c r="A1177" s="2" t="str">
        <f>+IF(B1177="N","",IF(COUNTIF(B:B,B1177)&gt;1,COUNTIF(B$3:B1177,B1177),""))</f>
        <v/>
      </c>
      <c r="B1177" s="2" t="str">
        <f>+IF(F1177="Detention",IF(G1177&amp;E1177='Import Demurrage Detention'!$G$2&amp;'Import Demurrage Detention'!$C$3,"Y","N"),IF(G1177&amp;E1177='Import Demurrage Detention'!$H$2&amp;'Import Demurrage Detention'!$C$3,"Y","N"))</f>
        <v>N</v>
      </c>
      <c r="C1177" s="82" t="s">
        <v>455</v>
      </c>
      <c r="D1177" s="82" t="s">
        <v>5394</v>
      </c>
      <c r="E1177" s="82" t="s">
        <v>20</v>
      </c>
      <c r="F1177" s="82" t="s">
        <v>21</v>
      </c>
      <c r="G1177" s="82" t="s">
        <v>458</v>
      </c>
      <c r="H1177" s="83">
        <v>45180</v>
      </c>
      <c r="I1177" s="82" t="s">
        <v>5363</v>
      </c>
      <c r="J1177" s="82" t="s">
        <v>65</v>
      </c>
      <c r="K1177" s="82" t="s">
        <v>5244</v>
      </c>
      <c r="L1177" s="82" t="s">
        <v>7141</v>
      </c>
      <c r="M1177" s="82" t="s">
        <v>7111</v>
      </c>
      <c r="N1177" s="82" t="s">
        <v>7114</v>
      </c>
      <c r="O1177" s="82" t="s">
        <v>5294</v>
      </c>
      <c r="P1177" s="82" t="s">
        <v>5439</v>
      </c>
      <c r="Q1177" s="82" t="s">
        <v>460</v>
      </c>
      <c r="R1177" s="82" t="s">
        <v>5441</v>
      </c>
      <c r="S1177" s="82" t="s">
        <v>431</v>
      </c>
      <c r="T1177" s="82" t="s">
        <v>5442</v>
      </c>
      <c r="U1177" s="82" t="s">
        <v>27</v>
      </c>
      <c r="V1177" s="82" t="s">
        <v>27</v>
      </c>
      <c r="W1177" s="2" t="str">
        <f t="shared" si="67"/>
        <v>VNSGNNDetention</v>
      </c>
    </row>
    <row r="1178" spans="1:23" ht="15">
      <c r="A1178" s="2" t="str">
        <f>+IF(B1178="N","",IF(COUNTIF(B:B,B1178)&gt;1,COUNTIF(B$3:B1178,B1178),""))</f>
        <v/>
      </c>
      <c r="B1178" s="2" t="str">
        <f>+IF(F1178="Detention",IF(G1178&amp;E1178='Import Demurrage Detention'!$G$2&amp;'Import Demurrage Detention'!$C$3,"Y","N"),IF(G1178&amp;E1178='Import Demurrage Detention'!$H$2&amp;'Import Demurrage Detention'!$C$3,"Y","N"))</f>
        <v>N</v>
      </c>
      <c r="C1178" s="82" t="s">
        <v>455</v>
      </c>
      <c r="D1178" s="82" t="s">
        <v>5394</v>
      </c>
      <c r="E1178" s="82" t="s">
        <v>20</v>
      </c>
      <c r="F1178" s="82" t="s">
        <v>21</v>
      </c>
      <c r="G1178" s="82" t="s">
        <v>456</v>
      </c>
      <c r="H1178" s="83">
        <v>45180</v>
      </c>
      <c r="I1178" s="82" t="s">
        <v>5363</v>
      </c>
      <c r="J1178" s="82" t="s">
        <v>65</v>
      </c>
      <c r="K1178" s="82" t="s">
        <v>24</v>
      </c>
      <c r="L1178" s="82" t="s">
        <v>7142</v>
      </c>
      <c r="M1178" s="82" t="s">
        <v>7111</v>
      </c>
      <c r="N1178" s="82" t="s">
        <v>7112</v>
      </c>
      <c r="O1178" s="82" t="s">
        <v>5294</v>
      </c>
      <c r="P1178" s="82" t="s">
        <v>7113</v>
      </c>
      <c r="Q1178" s="82" t="s">
        <v>460</v>
      </c>
      <c r="R1178" s="82" t="s">
        <v>5439</v>
      </c>
      <c r="S1178" s="82" t="s">
        <v>431</v>
      </c>
      <c r="T1178" s="82" t="s">
        <v>5440</v>
      </c>
      <c r="U1178" s="82" t="s">
        <v>27</v>
      </c>
      <c r="V1178" s="82" t="s">
        <v>27</v>
      </c>
      <c r="W1178" s="2" t="str">
        <f t="shared" si="67"/>
        <v>VNDANNDetention</v>
      </c>
    </row>
    <row r="1179" spans="1:23" ht="15">
      <c r="A1179" s="2" t="str">
        <f>+IF(B1179="N","",IF(COUNTIF(B:B,B1179)&gt;1,COUNTIF(B$3:B1179,B1179),""))</f>
        <v/>
      </c>
      <c r="B1179" s="2" t="str">
        <f>+IF(F1179="Detention",IF(G1179&amp;E1179='Import Demurrage Detention'!$G$2&amp;'Import Demurrage Detention'!$C$3,"Y","N"),IF(G1179&amp;E1179='Import Demurrage Detention'!$H$2&amp;'Import Demurrage Detention'!$C$3,"Y","N"))</f>
        <v>N</v>
      </c>
      <c r="C1179" s="82" t="s">
        <v>455</v>
      </c>
      <c r="D1179" s="82" t="s">
        <v>5394</v>
      </c>
      <c r="E1179" s="82" t="s">
        <v>20</v>
      </c>
      <c r="F1179" s="82" t="s">
        <v>21</v>
      </c>
      <c r="G1179" s="82" t="s">
        <v>456</v>
      </c>
      <c r="H1179" s="83">
        <v>45180</v>
      </c>
      <c r="I1179" s="82" t="s">
        <v>5363</v>
      </c>
      <c r="J1179" s="82" t="s">
        <v>65</v>
      </c>
      <c r="K1179" s="82" t="s">
        <v>5244</v>
      </c>
      <c r="L1179" s="82" t="s">
        <v>7142</v>
      </c>
      <c r="M1179" s="82" t="s">
        <v>7111</v>
      </c>
      <c r="N1179" s="82" t="s">
        <v>7114</v>
      </c>
      <c r="O1179" s="82" t="s">
        <v>5294</v>
      </c>
      <c r="P1179" s="82" t="s">
        <v>5439</v>
      </c>
      <c r="Q1179" s="82" t="s">
        <v>460</v>
      </c>
      <c r="R1179" s="82" t="s">
        <v>5441</v>
      </c>
      <c r="S1179" s="82" t="s">
        <v>431</v>
      </c>
      <c r="T1179" s="82" t="s">
        <v>5442</v>
      </c>
      <c r="U1179" s="82" t="s">
        <v>27</v>
      </c>
      <c r="V1179" s="82" t="s">
        <v>27</v>
      </c>
      <c r="W1179" s="2" t="str">
        <f t="shared" si="67"/>
        <v>VNDANNDetention</v>
      </c>
    </row>
    <row r="1180" spans="1:23" ht="15">
      <c r="A1180" s="2" t="str">
        <f>+IF(B1180="N","",IF(COUNTIF(B:B,B1180)&gt;1,COUNTIF(B$3:B1180,B1180),""))</f>
        <v/>
      </c>
      <c r="B1180" s="2" t="str">
        <f>+IF(F1180="Detention",IF(G1180&amp;E1180='Import Demurrage Detention'!$G$2&amp;'Import Demurrage Detention'!$C$3,"Y","N"),IF(G1180&amp;E1180='Import Demurrage Detention'!$H$2&amp;'Import Demurrage Detention'!$C$3,"Y","N"))</f>
        <v>N</v>
      </c>
      <c r="C1180" s="82" t="s">
        <v>455</v>
      </c>
      <c r="D1180" s="82" t="s">
        <v>5394</v>
      </c>
      <c r="E1180" s="82" t="s">
        <v>20</v>
      </c>
      <c r="F1180" s="82" t="s">
        <v>21</v>
      </c>
      <c r="G1180" s="82" t="s">
        <v>459</v>
      </c>
      <c r="H1180" s="83">
        <v>45180</v>
      </c>
      <c r="I1180" s="82" t="s">
        <v>5363</v>
      </c>
      <c r="J1180" s="82" t="s">
        <v>65</v>
      </c>
      <c r="K1180" s="82" t="s">
        <v>24</v>
      </c>
      <c r="L1180" s="82" t="s">
        <v>7142</v>
      </c>
      <c r="M1180" s="82" t="s">
        <v>7111</v>
      </c>
      <c r="N1180" s="82" t="s">
        <v>7112</v>
      </c>
      <c r="O1180" s="82" t="s">
        <v>5294</v>
      </c>
      <c r="P1180" s="82" t="s">
        <v>7113</v>
      </c>
      <c r="Q1180" s="82" t="s">
        <v>460</v>
      </c>
      <c r="R1180" s="82" t="s">
        <v>5439</v>
      </c>
      <c r="S1180" s="82" t="s">
        <v>431</v>
      </c>
      <c r="T1180" s="82" t="s">
        <v>5440</v>
      </c>
      <c r="U1180" s="82" t="s">
        <v>27</v>
      </c>
      <c r="V1180" s="82" t="s">
        <v>27</v>
      </c>
      <c r="W1180" s="2" t="str">
        <f t="shared" si="67"/>
        <v>VNHANNDetention</v>
      </c>
    </row>
    <row r="1181" spans="1:23" ht="15">
      <c r="A1181" s="2" t="str">
        <f>+IF(B1181="N","",IF(COUNTIF(B:B,B1181)&gt;1,COUNTIF(B$3:B1181,B1181),""))</f>
        <v/>
      </c>
      <c r="B1181" s="2" t="str">
        <f>+IF(F1181="Detention",IF(G1181&amp;E1181='Import Demurrage Detention'!$G$2&amp;'Import Demurrage Detention'!$C$3,"Y","N"),IF(G1181&amp;E1181='Import Demurrage Detention'!$H$2&amp;'Import Demurrage Detention'!$C$3,"Y","N"))</f>
        <v>N</v>
      </c>
      <c r="C1181" s="82" t="s">
        <v>455</v>
      </c>
      <c r="D1181" s="82" t="s">
        <v>5394</v>
      </c>
      <c r="E1181" s="82" t="s">
        <v>20</v>
      </c>
      <c r="F1181" s="82" t="s">
        <v>21</v>
      </c>
      <c r="G1181" s="82" t="s">
        <v>459</v>
      </c>
      <c r="H1181" s="83">
        <v>45180</v>
      </c>
      <c r="I1181" s="82" t="s">
        <v>5363</v>
      </c>
      <c r="J1181" s="82" t="s">
        <v>65</v>
      </c>
      <c r="K1181" s="82" t="s">
        <v>5244</v>
      </c>
      <c r="L1181" s="82" t="s">
        <v>7142</v>
      </c>
      <c r="M1181" s="82" t="s">
        <v>7111</v>
      </c>
      <c r="N1181" s="82" t="s">
        <v>7114</v>
      </c>
      <c r="O1181" s="82" t="s">
        <v>5294</v>
      </c>
      <c r="P1181" s="82" t="s">
        <v>5439</v>
      </c>
      <c r="Q1181" s="82" t="s">
        <v>460</v>
      </c>
      <c r="R1181" s="82" t="s">
        <v>5441</v>
      </c>
      <c r="S1181" s="82" t="s">
        <v>431</v>
      </c>
      <c r="T1181" s="82" t="s">
        <v>5442</v>
      </c>
      <c r="U1181" s="82" t="s">
        <v>27</v>
      </c>
      <c r="V1181" s="82" t="s">
        <v>27</v>
      </c>
      <c r="W1181" s="2" t="str">
        <f t="shared" si="67"/>
        <v>VNHANNDetention</v>
      </c>
    </row>
    <row r="1182" spans="1:23" ht="15">
      <c r="A1182" s="2" t="str">
        <f>+IF(B1182="N","",IF(COUNTIF(B:B,B1182)&gt;1,COUNTIF(B$3:B1182,B1182),""))</f>
        <v/>
      </c>
      <c r="B1182" s="2" t="str">
        <f>+IF(F1182="Detention",IF(G1182&amp;E1182='Import Demurrage Detention'!$G$2&amp;'Import Demurrage Detention'!$C$3,"Y","N"),IF(G1182&amp;E1182='Import Demurrage Detention'!$H$2&amp;'Import Demurrage Detention'!$C$3,"Y","N"))</f>
        <v>N</v>
      </c>
      <c r="C1182" s="82" t="s">
        <v>455</v>
      </c>
      <c r="D1182" s="82" t="s">
        <v>5394</v>
      </c>
      <c r="E1182" s="82" t="s">
        <v>20</v>
      </c>
      <c r="F1182" s="82" t="s">
        <v>21</v>
      </c>
      <c r="G1182" s="82" t="s">
        <v>457</v>
      </c>
      <c r="H1182" s="83">
        <v>45180</v>
      </c>
      <c r="I1182" s="82" t="s">
        <v>5363</v>
      </c>
      <c r="J1182" s="82" t="s">
        <v>65</v>
      </c>
      <c r="K1182" s="82" t="s">
        <v>24</v>
      </c>
      <c r="L1182" s="82" t="s">
        <v>7142</v>
      </c>
      <c r="M1182" s="82" t="s">
        <v>7111</v>
      </c>
      <c r="N1182" s="82" t="s">
        <v>7112</v>
      </c>
      <c r="O1182" s="82" t="s">
        <v>5294</v>
      </c>
      <c r="P1182" s="82" t="s">
        <v>7113</v>
      </c>
      <c r="Q1182" s="82" t="s">
        <v>460</v>
      </c>
      <c r="R1182" s="82" t="s">
        <v>5439</v>
      </c>
      <c r="S1182" s="82" t="s">
        <v>431</v>
      </c>
      <c r="T1182" s="82" t="s">
        <v>5440</v>
      </c>
      <c r="U1182" s="82" t="s">
        <v>27</v>
      </c>
      <c r="V1182" s="82" t="s">
        <v>27</v>
      </c>
      <c r="W1182" s="2" t="str">
        <f t="shared" si="67"/>
        <v>VNHPHNDetention</v>
      </c>
    </row>
    <row r="1183" spans="1:23" ht="15">
      <c r="A1183" s="2" t="str">
        <f>+IF(B1183="N","",IF(COUNTIF(B:B,B1183)&gt;1,COUNTIF(B$3:B1183,B1183),""))</f>
        <v/>
      </c>
      <c r="B1183" s="2" t="str">
        <f>+IF(F1183="Detention",IF(G1183&amp;E1183='Import Demurrage Detention'!$G$2&amp;'Import Demurrage Detention'!$C$3,"Y","N"),IF(G1183&amp;E1183='Import Demurrage Detention'!$H$2&amp;'Import Demurrage Detention'!$C$3,"Y","N"))</f>
        <v>N</v>
      </c>
      <c r="C1183" s="82" t="s">
        <v>455</v>
      </c>
      <c r="D1183" s="82" t="s">
        <v>5394</v>
      </c>
      <c r="E1183" s="82" t="s">
        <v>20</v>
      </c>
      <c r="F1183" s="82" t="s">
        <v>21</v>
      </c>
      <c r="G1183" s="82" t="s">
        <v>457</v>
      </c>
      <c r="H1183" s="83">
        <v>45180</v>
      </c>
      <c r="I1183" s="82" t="s">
        <v>5363</v>
      </c>
      <c r="J1183" s="82" t="s">
        <v>65</v>
      </c>
      <c r="K1183" s="82" t="s">
        <v>5244</v>
      </c>
      <c r="L1183" s="82" t="s">
        <v>7142</v>
      </c>
      <c r="M1183" s="82" t="s">
        <v>7111</v>
      </c>
      <c r="N1183" s="82" t="s">
        <v>7114</v>
      </c>
      <c r="O1183" s="82" t="s">
        <v>5294</v>
      </c>
      <c r="P1183" s="82" t="s">
        <v>5439</v>
      </c>
      <c r="Q1183" s="82" t="s">
        <v>460</v>
      </c>
      <c r="R1183" s="82" t="s">
        <v>5441</v>
      </c>
      <c r="S1183" s="82" t="s">
        <v>431</v>
      </c>
      <c r="T1183" s="82" t="s">
        <v>5442</v>
      </c>
      <c r="U1183" s="82" t="s">
        <v>27</v>
      </c>
      <c r="V1183" s="82" t="s">
        <v>27</v>
      </c>
      <c r="W1183" s="2" t="str">
        <f t="shared" si="67"/>
        <v>VNHPHNDetention</v>
      </c>
    </row>
    <row r="1184" spans="1:23" ht="15">
      <c r="A1184" s="2" t="str">
        <f>+IF(B1184="N","",IF(COUNTIF(B:B,B1184)&gt;1,COUNTIF(B$3:B1184,B1184),""))</f>
        <v/>
      </c>
      <c r="B1184" s="2" t="str">
        <f>+IF(F1184="Detention",IF(G1184&amp;E1184='Import Demurrage Detention'!$G$2&amp;'Import Demurrage Detention'!$C$3,"Y","N"),IF(G1184&amp;E1184='Import Demurrage Detention'!$H$2&amp;'Import Demurrage Detention'!$C$3,"Y","N"))</f>
        <v>N</v>
      </c>
      <c r="C1184" s="82" t="s">
        <v>455</v>
      </c>
      <c r="D1184" s="82" t="s">
        <v>5394</v>
      </c>
      <c r="E1184" s="82" t="s">
        <v>20</v>
      </c>
      <c r="F1184" s="82" t="s">
        <v>21</v>
      </c>
      <c r="G1184" s="82" t="s">
        <v>4735</v>
      </c>
      <c r="H1184" s="83">
        <v>45180</v>
      </c>
      <c r="I1184" s="82" t="s">
        <v>5363</v>
      </c>
      <c r="J1184" s="82" t="s">
        <v>65</v>
      </c>
      <c r="K1184" s="82" t="s">
        <v>24</v>
      </c>
      <c r="L1184" s="82" t="s">
        <v>7142</v>
      </c>
      <c r="M1184" s="82" t="s">
        <v>7111</v>
      </c>
      <c r="N1184" s="82" t="s">
        <v>7112</v>
      </c>
      <c r="O1184" s="82" t="s">
        <v>5294</v>
      </c>
      <c r="P1184" s="82" t="s">
        <v>7113</v>
      </c>
      <c r="Q1184" s="82" t="s">
        <v>460</v>
      </c>
      <c r="R1184" s="82" t="s">
        <v>5439</v>
      </c>
      <c r="S1184" s="82" t="s">
        <v>431</v>
      </c>
      <c r="T1184" s="82" t="s">
        <v>5440</v>
      </c>
      <c r="U1184" s="82" t="s">
        <v>27</v>
      </c>
      <c r="V1184" s="82" t="s">
        <v>27</v>
      </c>
      <c r="W1184" s="2" t="str">
        <f t="shared" si="67"/>
        <v>VNQNNNDetention</v>
      </c>
    </row>
    <row r="1185" spans="1:23" ht="15">
      <c r="A1185" s="2" t="str">
        <f>+IF(B1185="N","",IF(COUNTIF(B:B,B1185)&gt;1,COUNTIF(B$3:B1185,B1185),""))</f>
        <v/>
      </c>
      <c r="B1185" s="2" t="str">
        <f>+IF(F1185="Detention",IF(G1185&amp;E1185='Import Demurrage Detention'!$G$2&amp;'Import Demurrage Detention'!$C$3,"Y","N"),IF(G1185&amp;E1185='Import Demurrage Detention'!$H$2&amp;'Import Demurrage Detention'!$C$3,"Y","N"))</f>
        <v>N</v>
      </c>
      <c r="C1185" s="82" t="s">
        <v>455</v>
      </c>
      <c r="D1185" s="82" t="s">
        <v>5394</v>
      </c>
      <c r="E1185" s="82" t="s">
        <v>20</v>
      </c>
      <c r="F1185" s="82" t="s">
        <v>21</v>
      </c>
      <c r="G1185" s="82" t="s">
        <v>4735</v>
      </c>
      <c r="H1185" s="83">
        <v>45180</v>
      </c>
      <c r="I1185" s="82" t="s">
        <v>5363</v>
      </c>
      <c r="J1185" s="82" t="s">
        <v>65</v>
      </c>
      <c r="K1185" s="82" t="s">
        <v>5244</v>
      </c>
      <c r="L1185" s="82" t="s">
        <v>7142</v>
      </c>
      <c r="M1185" s="82" t="s">
        <v>7111</v>
      </c>
      <c r="N1185" s="82" t="s">
        <v>7114</v>
      </c>
      <c r="O1185" s="82" t="s">
        <v>5294</v>
      </c>
      <c r="P1185" s="82" t="s">
        <v>5439</v>
      </c>
      <c r="Q1185" s="82" t="s">
        <v>460</v>
      </c>
      <c r="R1185" s="82" t="s">
        <v>5441</v>
      </c>
      <c r="S1185" s="82" t="s">
        <v>431</v>
      </c>
      <c r="T1185" s="82" t="s">
        <v>5442</v>
      </c>
      <c r="U1185" s="82" t="s">
        <v>27</v>
      </c>
      <c r="V1185" s="82" t="s">
        <v>27</v>
      </c>
      <c r="W1185" s="2" t="str">
        <f t="shared" si="67"/>
        <v>VNQNNNDetention</v>
      </c>
    </row>
    <row r="1186" spans="1:23" ht="15">
      <c r="A1186" s="2" t="str">
        <f>+IF(B1186="N","",IF(COUNTIF(B:B,B1186)&gt;1,COUNTIF(B$3:B1186,B1186),""))</f>
        <v/>
      </c>
      <c r="B1186" s="2" t="str">
        <f>+IF(F1186="Detention",IF(G1186&amp;E1186='Import Demurrage Detention'!$G$2&amp;'Import Demurrage Detention'!$C$3,"Y","N"),IF(G1186&amp;E1186='Import Demurrage Detention'!$H$2&amp;'Import Demurrage Detention'!$C$3,"Y","N"))</f>
        <v>N</v>
      </c>
      <c r="C1186" s="82" t="s">
        <v>455</v>
      </c>
      <c r="D1186" s="82" t="s">
        <v>5394</v>
      </c>
      <c r="E1186" s="82" t="s">
        <v>20</v>
      </c>
      <c r="F1186" s="82" t="s">
        <v>21</v>
      </c>
      <c r="G1186" s="82" t="s">
        <v>458</v>
      </c>
      <c r="H1186" s="83">
        <v>45180</v>
      </c>
      <c r="I1186" s="82" t="s">
        <v>5363</v>
      </c>
      <c r="J1186" s="82" t="s">
        <v>65</v>
      </c>
      <c r="K1186" s="82" t="s">
        <v>24</v>
      </c>
      <c r="L1186" s="82" t="s">
        <v>7142</v>
      </c>
      <c r="M1186" s="82" t="s">
        <v>7111</v>
      </c>
      <c r="N1186" s="82" t="s">
        <v>7112</v>
      </c>
      <c r="O1186" s="82" t="s">
        <v>5294</v>
      </c>
      <c r="P1186" s="82" t="s">
        <v>7113</v>
      </c>
      <c r="Q1186" s="82" t="s">
        <v>460</v>
      </c>
      <c r="R1186" s="82" t="s">
        <v>5439</v>
      </c>
      <c r="S1186" s="82" t="s">
        <v>431</v>
      </c>
      <c r="T1186" s="82" t="s">
        <v>5440</v>
      </c>
      <c r="U1186" s="82" t="s">
        <v>27</v>
      </c>
      <c r="V1186" s="82" t="s">
        <v>27</v>
      </c>
      <c r="W1186" s="2" t="str">
        <f t="shared" si="67"/>
        <v>VNSGNNDetention</v>
      </c>
    </row>
    <row r="1187" spans="1:23" ht="15">
      <c r="A1187" s="2" t="str">
        <f>+IF(B1187="N","",IF(COUNTIF(B:B,B1187)&gt;1,COUNTIF(B$3:B1187,B1187),""))</f>
        <v/>
      </c>
      <c r="B1187" s="2" t="str">
        <f>+IF(F1187="Detention",IF(G1187&amp;E1187='Import Demurrage Detention'!$G$2&amp;'Import Demurrage Detention'!$C$3,"Y","N"),IF(G1187&amp;E1187='Import Demurrage Detention'!$H$2&amp;'Import Demurrage Detention'!$C$3,"Y","N"))</f>
        <v>N</v>
      </c>
      <c r="C1187" s="82" t="s">
        <v>455</v>
      </c>
      <c r="D1187" s="82" t="s">
        <v>5394</v>
      </c>
      <c r="E1187" s="82" t="s">
        <v>20</v>
      </c>
      <c r="F1187" s="82" t="s">
        <v>21</v>
      </c>
      <c r="G1187" s="82" t="s">
        <v>458</v>
      </c>
      <c r="H1187" s="83">
        <v>45180</v>
      </c>
      <c r="I1187" s="82" t="s">
        <v>5363</v>
      </c>
      <c r="J1187" s="82" t="s">
        <v>65</v>
      </c>
      <c r="K1187" s="82" t="s">
        <v>5244</v>
      </c>
      <c r="L1187" s="82" t="s">
        <v>7142</v>
      </c>
      <c r="M1187" s="82" t="s">
        <v>7111</v>
      </c>
      <c r="N1187" s="82" t="s">
        <v>7114</v>
      </c>
      <c r="O1187" s="82" t="s">
        <v>5294</v>
      </c>
      <c r="P1187" s="82" t="s">
        <v>5439</v>
      </c>
      <c r="Q1187" s="82" t="s">
        <v>460</v>
      </c>
      <c r="R1187" s="82" t="s">
        <v>5441</v>
      </c>
      <c r="S1187" s="82" t="s">
        <v>431</v>
      </c>
      <c r="T1187" s="82" t="s">
        <v>5442</v>
      </c>
      <c r="U1187" s="82" t="s">
        <v>27</v>
      </c>
      <c r="V1187" s="82" t="s">
        <v>27</v>
      </c>
      <c r="W1187" s="2" t="str">
        <f t="shared" si="67"/>
        <v>VNSGNNDetention</v>
      </c>
    </row>
    <row r="1188" spans="1:23" ht="15">
      <c r="A1188" s="2" t="str">
        <f>+IF(B1188="N","",IF(COUNTIF(B:B,B1188)&gt;1,COUNTIF(B$3:B1188,B1188),""))</f>
        <v/>
      </c>
      <c r="B1188" s="2" t="str">
        <f>+IF(F1188="Detention",IF(G1188&amp;E1188='Import Demurrage Detention'!$G$2&amp;'Import Demurrage Detention'!$C$3,"Y","N"),IF(G1188&amp;E1188='Import Demurrage Detention'!$H$2&amp;'Import Demurrage Detention'!$C$3,"Y","N"))</f>
        <v>N</v>
      </c>
      <c r="C1188" s="82" t="s">
        <v>455</v>
      </c>
      <c r="D1188" s="82" t="s">
        <v>5394</v>
      </c>
      <c r="E1188" s="82" t="s">
        <v>20</v>
      </c>
      <c r="F1188" s="82" t="s">
        <v>21</v>
      </c>
      <c r="G1188" s="82" t="s">
        <v>456</v>
      </c>
      <c r="H1188" s="83">
        <v>45180</v>
      </c>
      <c r="I1188" s="82" t="s">
        <v>5363</v>
      </c>
      <c r="J1188" s="82" t="s">
        <v>65</v>
      </c>
      <c r="K1188" s="82" t="s">
        <v>24</v>
      </c>
      <c r="L1188" s="82" t="s">
        <v>7050</v>
      </c>
      <c r="M1188" s="82" t="s">
        <v>7111</v>
      </c>
      <c r="N1188" s="82" t="s">
        <v>7112</v>
      </c>
      <c r="O1188" s="82" t="s">
        <v>5294</v>
      </c>
      <c r="P1188" s="82" t="s">
        <v>7113</v>
      </c>
      <c r="Q1188" s="82" t="s">
        <v>460</v>
      </c>
      <c r="R1188" s="82" t="s">
        <v>5439</v>
      </c>
      <c r="S1188" s="82" t="s">
        <v>431</v>
      </c>
      <c r="T1188" s="82" t="s">
        <v>5440</v>
      </c>
      <c r="U1188" s="82" t="s">
        <v>27</v>
      </c>
      <c r="V1188" s="82" t="s">
        <v>27</v>
      </c>
      <c r="W1188" s="2" t="str">
        <f t="shared" si="67"/>
        <v>VNDANNDetention</v>
      </c>
    </row>
    <row r="1189" spans="1:23" ht="15">
      <c r="A1189" s="2" t="str">
        <f>+IF(B1189="N","",IF(COUNTIF(B:B,B1189)&gt;1,COUNTIF(B$3:B1189,B1189),""))</f>
        <v/>
      </c>
      <c r="B1189" s="2" t="str">
        <f>+IF(F1189="Detention",IF(G1189&amp;E1189='Import Demurrage Detention'!$G$2&amp;'Import Demurrage Detention'!$C$3,"Y","N"),IF(G1189&amp;E1189='Import Demurrage Detention'!$H$2&amp;'Import Demurrage Detention'!$C$3,"Y","N"))</f>
        <v>N</v>
      </c>
      <c r="C1189" s="82" t="s">
        <v>455</v>
      </c>
      <c r="D1189" s="82" t="s">
        <v>5394</v>
      </c>
      <c r="E1189" s="82" t="s">
        <v>20</v>
      </c>
      <c r="F1189" s="82" t="s">
        <v>21</v>
      </c>
      <c r="G1189" s="82" t="s">
        <v>456</v>
      </c>
      <c r="H1189" s="83">
        <v>45180</v>
      </c>
      <c r="I1189" s="82" t="s">
        <v>5363</v>
      </c>
      <c r="J1189" s="82" t="s">
        <v>65</v>
      </c>
      <c r="K1189" s="82" t="s">
        <v>5244</v>
      </c>
      <c r="L1189" s="82" t="s">
        <v>7050</v>
      </c>
      <c r="M1189" s="82" t="s">
        <v>7111</v>
      </c>
      <c r="N1189" s="82" t="s">
        <v>7114</v>
      </c>
      <c r="O1189" s="82" t="s">
        <v>5294</v>
      </c>
      <c r="P1189" s="82" t="s">
        <v>5439</v>
      </c>
      <c r="Q1189" s="82" t="s">
        <v>460</v>
      </c>
      <c r="R1189" s="82" t="s">
        <v>5441</v>
      </c>
      <c r="S1189" s="82" t="s">
        <v>431</v>
      </c>
      <c r="T1189" s="82" t="s">
        <v>5442</v>
      </c>
      <c r="U1189" s="82" t="s">
        <v>27</v>
      </c>
      <c r="V1189" s="82" t="s">
        <v>27</v>
      </c>
      <c r="W1189" s="2" t="str">
        <f t="shared" si="67"/>
        <v>VNDANNDetention</v>
      </c>
    </row>
    <row r="1190" spans="1:23" ht="15">
      <c r="A1190" s="2" t="str">
        <f>+IF(B1190="N","",IF(COUNTIF(B:B,B1190)&gt;1,COUNTIF(B$3:B1190,B1190),""))</f>
        <v/>
      </c>
      <c r="B1190" s="2" t="str">
        <f>+IF(F1190="Detention",IF(G1190&amp;E1190='Import Demurrage Detention'!$G$2&amp;'Import Demurrage Detention'!$C$3,"Y","N"),IF(G1190&amp;E1190='Import Demurrage Detention'!$H$2&amp;'Import Demurrage Detention'!$C$3,"Y","N"))</f>
        <v>N</v>
      </c>
      <c r="C1190" s="82" t="s">
        <v>455</v>
      </c>
      <c r="D1190" s="82" t="s">
        <v>5394</v>
      </c>
      <c r="E1190" s="82" t="s">
        <v>20</v>
      </c>
      <c r="F1190" s="82" t="s">
        <v>21</v>
      </c>
      <c r="G1190" s="82" t="s">
        <v>459</v>
      </c>
      <c r="H1190" s="83">
        <v>45180</v>
      </c>
      <c r="I1190" s="82" t="s">
        <v>5363</v>
      </c>
      <c r="J1190" s="82" t="s">
        <v>65</v>
      </c>
      <c r="K1190" s="82" t="s">
        <v>24</v>
      </c>
      <c r="L1190" s="82" t="s">
        <v>7050</v>
      </c>
      <c r="M1190" s="82" t="s">
        <v>7111</v>
      </c>
      <c r="N1190" s="82" t="s">
        <v>7112</v>
      </c>
      <c r="O1190" s="82" t="s">
        <v>5294</v>
      </c>
      <c r="P1190" s="82" t="s">
        <v>7113</v>
      </c>
      <c r="Q1190" s="82" t="s">
        <v>460</v>
      </c>
      <c r="R1190" s="82" t="s">
        <v>5439</v>
      </c>
      <c r="S1190" s="82" t="s">
        <v>431</v>
      </c>
      <c r="T1190" s="82" t="s">
        <v>5440</v>
      </c>
      <c r="U1190" s="82" t="s">
        <v>27</v>
      </c>
      <c r="V1190" s="82" t="s">
        <v>27</v>
      </c>
      <c r="W1190" s="2" t="str">
        <f t="shared" si="67"/>
        <v>VNHANNDetention</v>
      </c>
    </row>
    <row r="1191" spans="1:23" ht="15">
      <c r="A1191" s="2" t="str">
        <f>+IF(B1191="N","",IF(COUNTIF(B:B,B1191)&gt;1,COUNTIF(B$3:B1191,B1191),""))</f>
        <v/>
      </c>
      <c r="B1191" s="2" t="str">
        <f>+IF(F1191="Detention",IF(G1191&amp;E1191='Import Demurrage Detention'!$G$2&amp;'Import Demurrage Detention'!$C$3,"Y","N"),IF(G1191&amp;E1191='Import Demurrage Detention'!$H$2&amp;'Import Demurrage Detention'!$C$3,"Y","N"))</f>
        <v>N</v>
      </c>
      <c r="C1191" s="82" t="s">
        <v>455</v>
      </c>
      <c r="D1191" s="82" t="s">
        <v>5394</v>
      </c>
      <c r="E1191" s="82" t="s">
        <v>20</v>
      </c>
      <c r="F1191" s="82" t="s">
        <v>21</v>
      </c>
      <c r="G1191" s="82" t="s">
        <v>459</v>
      </c>
      <c r="H1191" s="83">
        <v>45180</v>
      </c>
      <c r="I1191" s="82" t="s">
        <v>5363</v>
      </c>
      <c r="J1191" s="82" t="s">
        <v>65</v>
      </c>
      <c r="K1191" s="82" t="s">
        <v>5244</v>
      </c>
      <c r="L1191" s="82" t="s">
        <v>7050</v>
      </c>
      <c r="M1191" s="82" t="s">
        <v>7111</v>
      </c>
      <c r="N1191" s="82" t="s">
        <v>7114</v>
      </c>
      <c r="O1191" s="82" t="s">
        <v>5294</v>
      </c>
      <c r="P1191" s="82" t="s">
        <v>5439</v>
      </c>
      <c r="Q1191" s="82" t="s">
        <v>460</v>
      </c>
      <c r="R1191" s="82" t="s">
        <v>5441</v>
      </c>
      <c r="S1191" s="82" t="s">
        <v>431</v>
      </c>
      <c r="T1191" s="82" t="s">
        <v>5442</v>
      </c>
      <c r="U1191" s="82" t="s">
        <v>27</v>
      </c>
      <c r="V1191" s="82" t="s">
        <v>27</v>
      </c>
      <c r="W1191" s="2" t="str">
        <f t="shared" si="67"/>
        <v>VNHANNDetention</v>
      </c>
    </row>
    <row r="1192" spans="1:23" ht="15">
      <c r="A1192" s="2" t="str">
        <f>+IF(B1192="N","",IF(COUNTIF(B:B,B1192)&gt;1,COUNTIF(B$3:B1192,B1192),""))</f>
        <v/>
      </c>
      <c r="B1192" s="2" t="str">
        <f>+IF(F1192="Detention",IF(G1192&amp;E1192='Import Demurrage Detention'!$G$2&amp;'Import Demurrage Detention'!$C$3,"Y","N"),IF(G1192&amp;E1192='Import Demurrage Detention'!$H$2&amp;'Import Demurrage Detention'!$C$3,"Y","N"))</f>
        <v>N</v>
      </c>
      <c r="C1192" s="82" t="s">
        <v>455</v>
      </c>
      <c r="D1192" s="82" t="s">
        <v>5394</v>
      </c>
      <c r="E1192" s="82" t="s">
        <v>20</v>
      </c>
      <c r="F1192" s="82" t="s">
        <v>21</v>
      </c>
      <c r="G1192" s="82" t="s">
        <v>457</v>
      </c>
      <c r="H1192" s="83">
        <v>45180</v>
      </c>
      <c r="I1192" s="82" t="s">
        <v>5363</v>
      </c>
      <c r="J1192" s="82" t="s">
        <v>65</v>
      </c>
      <c r="K1192" s="82" t="s">
        <v>24</v>
      </c>
      <c r="L1192" s="82" t="s">
        <v>7050</v>
      </c>
      <c r="M1192" s="82" t="s">
        <v>7111</v>
      </c>
      <c r="N1192" s="82" t="s">
        <v>7112</v>
      </c>
      <c r="O1192" s="82" t="s">
        <v>5294</v>
      </c>
      <c r="P1192" s="82" t="s">
        <v>7113</v>
      </c>
      <c r="Q1192" s="82" t="s">
        <v>460</v>
      </c>
      <c r="R1192" s="82" t="s">
        <v>5439</v>
      </c>
      <c r="S1192" s="82" t="s">
        <v>431</v>
      </c>
      <c r="T1192" s="82" t="s">
        <v>5440</v>
      </c>
      <c r="U1192" s="82" t="s">
        <v>27</v>
      </c>
      <c r="V1192" s="82" t="s">
        <v>27</v>
      </c>
      <c r="W1192" s="2" t="str">
        <f t="shared" si="67"/>
        <v>VNHPHNDetention</v>
      </c>
    </row>
    <row r="1193" spans="1:23" ht="15">
      <c r="A1193" s="2" t="str">
        <f>+IF(B1193="N","",IF(COUNTIF(B:B,B1193)&gt;1,COUNTIF(B$3:B1193,B1193),""))</f>
        <v/>
      </c>
      <c r="B1193" s="2" t="str">
        <f>+IF(F1193="Detention",IF(G1193&amp;E1193='Import Demurrage Detention'!$G$2&amp;'Import Demurrage Detention'!$C$3,"Y","N"),IF(G1193&amp;E1193='Import Demurrage Detention'!$H$2&amp;'Import Demurrage Detention'!$C$3,"Y","N"))</f>
        <v>N</v>
      </c>
      <c r="C1193" s="82" t="s">
        <v>455</v>
      </c>
      <c r="D1193" s="82" t="s">
        <v>5394</v>
      </c>
      <c r="E1193" s="82" t="s">
        <v>20</v>
      </c>
      <c r="F1193" s="82" t="s">
        <v>21</v>
      </c>
      <c r="G1193" s="82" t="s">
        <v>457</v>
      </c>
      <c r="H1193" s="83">
        <v>45180</v>
      </c>
      <c r="I1193" s="82" t="s">
        <v>5363</v>
      </c>
      <c r="J1193" s="82" t="s">
        <v>65</v>
      </c>
      <c r="K1193" s="82" t="s">
        <v>5244</v>
      </c>
      <c r="L1193" s="82" t="s">
        <v>7050</v>
      </c>
      <c r="M1193" s="82" t="s">
        <v>7111</v>
      </c>
      <c r="N1193" s="82" t="s">
        <v>7114</v>
      </c>
      <c r="O1193" s="82" t="s">
        <v>5294</v>
      </c>
      <c r="P1193" s="82" t="s">
        <v>5439</v>
      </c>
      <c r="Q1193" s="82" t="s">
        <v>460</v>
      </c>
      <c r="R1193" s="82" t="s">
        <v>5441</v>
      </c>
      <c r="S1193" s="82" t="s">
        <v>431</v>
      </c>
      <c r="T1193" s="82" t="s">
        <v>5442</v>
      </c>
      <c r="U1193" s="82" t="s">
        <v>27</v>
      </c>
      <c r="V1193" s="82" t="s">
        <v>27</v>
      </c>
      <c r="W1193" s="2" t="str">
        <f t="shared" si="67"/>
        <v>VNHPHNDetention</v>
      </c>
    </row>
    <row r="1194" spans="1:23" ht="15">
      <c r="A1194" s="2" t="str">
        <f>+IF(B1194="N","",IF(COUNTIF(B:B,B1194)&gt;1,COUNTIF(B$3:B1194,B1194),""))</f>
        <v/>
      </c>
      <c r="B1194" s="2" t="str">
        <f>+IF(F1194="Detention",IF(G1194&amp;E1194='Import Demurrage Detention'!$G$2&amp;'Import Demurrage Detention'!$C$3,"Y","N"),IF(G1194&amp;E1194='Import Demurrage Detention'!$H$2&amp;'Import Demurrage Detention'!$C$3,"Y","N"))</f>
        <v>N</v>
      </c>
      <c r="C1194" s="82" t="s">
        <v>455</v>
      </c>
      <c r="D1194" s="82" t="s">
        <v>5394</v>
      </c>
      <c r="E1194" s="82" t="s">
        <v>20</v>
      </c>
      <c r="F1194" s="82" t="s">
        <v>21</v>
      </c>
      <c r="G1194" s="82" t="s">
        <v>4735</v>
      </c>
      <c r="H1194" s="83">
        <v>45180</v>
      </c>
      <c r="I1194" s="82" t="s">
        <v>5363</v>
      </c>
      <c r="J1194" s="82" t="s">
        <v>65</v>
      </c>
      <c r="K1194" s="82" t="s">
        <v>24</v>
      </c>
      <c r="L1194" s="82" t="s">
        <v>7050</v>
      </c>
      <c r="M1194" s="82" t="s">
        <v>7111</v>
      </c>
      <c r="N1194" s="82" t="s">
        <v>7112</v>
      </c>
      <c r="O1194" s="82" t="s">
        <v>5294</v>
      </c>
      <c r="P1194" s="82" t="s">
        <v>7113</v>
      </c>
      <c r="Q1194" s="82" t="s">
        <v>460</v>
      </c>
      <c r="R1194" s="82" t="s">
        <v>5439</v>
      </c>
      <c r="S1194" s="82" t="s">
        <v>431</v>
      </c>
      <c r="T1194" s="82" t="s">
        <v>5440</v>
      </c>
      <c r="U1194" s="82" t="s">
        <v>27</v>
      </c>
      <c r="V1194" s="82" t="s">
        <v>27</v>
      </c>
      <c r="W1194" s="2" t="str">
        <f t="shared" si="67"/>
        <v>VNQNNNDetention</v>
      </c>
    </row>
    <row r="1195" spans="1:23" ht="15">
      <c r="A1195" s="2" t="str">
        <f>+IF(B1195="N","",IF(COUNTIF(B:B,B1195)&gt;1,COUNTIF(B$3:B1195,B1195),""))</f>
        <v/>
      </c>
      <c r="B1195" s="2" t="str">
        <f>+IF(F1195="Detention",IF(G1195&amp;E1195='Import Demurrage Detention'!$G$2&amp;'Import Demurrage Detention'!$C$3,"Y","N"),IF(G1195&amp;E1195='Import Demurrage Detention'!$H$2&amp;'Import Demurrage Detention'!$C$3,"Y","N"))</f>
        <v>N</v>
      </c>
      <c r="C1195" s="82" t="s">
        <v>455</v>
      </c>
      <c r="D1195" s="82" t="s">
        <v>5394</v>
      </c>
      <c r="E1195" s="82" t="s">
        <v>20</v>
      </c>
      <c r="F1195" s="82" t="s">
        <v>21</v>
      </c>
      <c r="G1195" s="82" t="s">
        <v>4735</v>
      </c>
      <c r="H1195" s="83">
        <v>45180</v>
      </c>
      <c r="I1195" s="82" t="s">
        <v>5363</v>
      </c>
      <c r="J1195" s="82" t="s">
        <v>65</v>
      </c>
      <c r="K1195" s="82" t="s">
        <v>5244</v>
      </c>
      <c r="L1195" s="82" t="s">
        <v>7050</v>
      </c>
      <c r="M1195" s="82" t="s">
        <v>7111</v>
      </c>
      <c r="N1195" s="82" t="s">
        <v>7114</v>
      </c>
      <c r="O1195" s="82" t="s">
        <v>5294</v>
      </c>
      <c r="P1195" s="82" t="s">
        <v>5439</v>
      </c>
      <c r="Q1195" s="82" t="s">
        <v>460</v>
      </c>
      <c r="R1195" s="82" t="s">
        <v>5441</v>
      </c>
      <c r="S1195" s="82" t="s">
        <v>431</v>
      </c>
      <c r="T1195" s="82" t="s">
        <v>5442</v>
      </c>
      <c r="U1195" s="82" t="s">
        <v>27</v>
      </c>
      <c r="V1195" s="82" t="s">
        <v>27</v>
      </c>
      <c r="W1195" s="2" t="str">
        <f t="shared" si="67"/>
        <v>VNQNNNDetention</v>
      </c>
    </row>
    <row r="1196" spans="1:23" ht="15">
      <c r="A1196" s="2" t="str">
        <f>+IF(B1196="N","",IF(COUNTIF(B:B,B1196)&gt;1,COUNTIF(B$3:B1196,B1196),""))</f>
        <v/>
      </c>
      <c r="B1196" s="2" t="str">
        <f>+IF(F1196="Detention",IF(G1196&amp;E1196='Import Demurrage Detention'!$G$2&amp;'Import Demurrage Detention'!$C$3,"Y","N"),IF(G1196&amp;E1196='Import Demurrage Detention'!$H$2&amp;'Import Demurrage Detention'!$C$3,"Y","N"))</f>
        <v>N</v>
      </c>
      <c r="C1196" s="82" t="s">
        <v>455</v>
      </c>
      <c r="D1196" s="82" t="s">
        <v>5394</v>
      </c>
      <c r="E1196" s="82" t="s">
        <v>20</v>
      </c>
      <c r="F1196" s="82" t="s">
        <v>21</v>
      </c>
      <c r="G1196" s="82" t="s">
        <v>458</v>
      </c>
      <c r="H1196" s="83">
        <v>45180</v>
      </c>
      <c r="I1196" s="82" t="s">
        <v>5363</v>
      </c>
      <c r="J1196" s="82" t="s">
        <v>65</v>
      </c>
      <c r="K1196" s="82" t="s">
        <v>24</v>
      </c>
      <c r="L1196" s="82" t="s">
        <v>7050</v>
      </c>
      <c r="M1196" s="82" t="s">
        <v>7111</v>
      </c>
      <c r="N1196" s="82" t="s">
        <v>7112</v>
      </c>
      <c r="O1196" s="82" t="s">
        <v>5294</v>
      </c>
      <c r="P1196" s="82" t="s">
        <v>7113</v>
      </c>
      <c r="Q1196" s="82" t="s">
        <v>460</v>
      </c>
      <c r="R1196" s="82" t="s">
        <v>5439</v>
      </c>
      <c r="S1196" s="82" t="s">
        <v>431</v>
      </c>
      <c r="T1196" s="82" t="s">
        <v>5440</v>
      </c>
      <c r="U1196" s="82" t="s">
        <v>27</v>
      </c>
      <c r="V1196" s="82" t="s">
        <v>27</v>
      </c>
      <c r="W1196" s="2" t="str">
        <f t="shared" si="67"/>
        <v>VNSGNNDetention</v>
      </c>
    </row>
    <row r="1197" spans="1:23" ht="15">
      <c r="A1197" s="2" t="str">
        <f>+IF(B1197="N","",IF(COUNTIF(B:B,B1197)&gt;1,COUNTIF(B$3:B1197,B1197),""))</f>
        <v/>
      </c>
      <c r="B1197" s="2" t="str">
        <f>+IF(F1197="Detention",IF(G1197&amp;E1197='Import Demurrage Detention'!$G$2&amp;'Import Demurrage Detention'!$C$3,"Y","N"),IF(G1197&amp;E1197='Import Demurrage Detention'!$H$2&amp;'Import Demurrage Detention'!$C$3,"Y","N"))</f>
        <v>N</v>
      </c>
      <c r="C1197" s="82" t="s">
        <v>455</v>
      </c>
      <c r="D1197" s="82" t="s">
        <v>5394</v>
      </c>
      <c r="E1197" s="82" t="s">
        <v>20</v>
      </c>
      <c r="F1197" s="82" t="s">
        <v>21</v>
      </c>
      <c r="G1197" s="82" t="s">
        <v>458</v>
      </c>
      <c r="H1197" s="83">
        <v>45180</v>
      </c>
      <c r="I1197" s="82" t="s">
        <v>5363</v>
      </c>
      <c r="J1197" s="82" t="s">
        <v>65</v>
      </c>
      <c r="K1197" s="82" t="s">
        <v>5244</v>
      </c>
      <c r="L1197" s="82" t="s">
        <v>7050</v>
      </c>
      <c r="M1197" s="82" t="s">
        <v>7111</v>
      </c>
      <c r="N1197" s="82" t="s">
        <v>7114</v>
      </c>
      <c r="O1197" s="82" t="s">
        <v>5294</v>
      </c>
      <c r="P1197" s="82" t="s">
        <v>5439</v>
      </c>
      <c r="Q1197" s="82" t="s">
        <v>460</v>
      </c>
      <c r="R1197" s="82" t="s">
        <v>5441</v>
      </c>
      <c r="S1197" s="82" t="s">
        <v>431</v>
      </c>
      <c r="T1197" s="82" t="s">
        <v>5442</v>
      </c>
      <c r="U1197" s="82" t="s">
        <v>27</v>
      </c>
      <c r="V1197" s="82" t="s">
        <v>27</v>
      </c>
      <c r="W1197" s="2" t="str">
        <f t="shared" si="67"/>
        <v>VNSGNNDetention</v>
      </c>
    </row>
    <row r="1198" spans="1:23" ht="15">
      <c r="A1198" s="2" t="str">
        <f>+IF(B1198="N","",IF(COUNTIF(B:B,B1198)&gt;1,COUNTIF(B$3:B1198,B1198),""))</f>
        <v/>
      </c>
      <c r="B1198" s="2" t="str">
        <f>+IF(F1198="Detention",IF(G1198&amp;E1198='Import Demurrage Detention'!$G$2&amp;'Import Demurrage Detention'!$C$3,"Y","N"),IF(G1198&amp;E1198='Import Demurrage Detention'!$H$2&amp;'Import Demurrage Detention'!$C$3,"Y","N"))</f>
        <v>N</v>
      </c>
      <c r="C1198" s="82" t="s">
        <v>455</v>
      </c>
      <c r="D1198" s="82" t="s">
        <v>5394</v>
      </c>
      <c r="E1198" s="82" t="s">
        <v>79</v>
      </c>
      <c r="F1198" s="82" t="s">
        <v>21</v>
      </c>
      <c r="G1198" s="82" t="s">
        <v>456</v>
      </c>
      <c r="H1198" s="83">
        <v>45180</v>
      </c>
      <c r="I1198" s="82" t="s">
        <v>5363</v>
      </c>
      <c r="J1198" s="82" t="s">
        <v>65</v>
      </c>
      <c r="K1198" s="82" t="s">
        <v>24</v>
      </c>
      <c r="L1198" s="82" t="s">
        <v>7133</v>
      </c>
      <c r="M1198" s="82" t="s">
        <v>7111</v>
      </c>
      <c r="N1198" s="82" t="s">
        <v>7112</v>
      </c>
      <c r="O1198" s="82" t="s">
        <v>5294</v>
      </c>
      <c r="P1198" s="82" t="s">
        <v>7113</v>
      </c>
      <c r="Q1198" s="82" t="s">
        <v>460</v>
      </c>
      <c r="R1198" s="82" t="s">
        <v>5439</v>
      </c>
      <c r="S1198" s="82" t="s">
        <v>431</v>
      </c>
      <c r="T1198" s="82" t="s">
        <v>5440</v>
      </c>
      <c r="U1198" s="82" t="s">
        <v>27</v>
      </c>
      <c r="V1198" s="82" t="s">
        <v>27</v>
      </c>
      <c r="W1198" s="2" t="str">
        <f t="shared" si="67"/>
        <v>VNDANYDetention</v>
      </c>
    </row>
    <row r="1199" spans="1:23" ht="15">
      <c r="A1199" s="2" t="str">
        <f>+IF(B1199="N","",IF(COUNTIF(B:B,B1199)&gt;1,COUNTIF(B$3:B1199,B1199),""))</f>
        <v/>
      </c>
      <c r="B1199" s="2" t="str">
        <f>+IF(F1199="Detention",IF(G1199&amp;E1199='Import Demurrage Detention'!$G$2&amp;'Import Demurrage Detention'!$C$3,"Y","N"),IF(G1199&amp;E1199='Import Demurrage Detention'!$H$2&amp;'Import Demurrage Detention'!$C$3,"Y","N"))</f>
        <v>N</v>
      </c>
      <c r="C1199" s="82" t="s">
        <v>455</v>
      </c>
      <c r="D1199" s="82" t="s">
        <v>5394</v>
      </c>
      <c r="E1199" s="82" t="s">
        <v>79</v>
      </c>
      <c r="F1199" s="82" t="s">
        <v>21</v>
      </c>
      <c r="G1199" s="82" t="s">
        <v>456</v>
      </c>
      <c r="H1199" s="83">
        <v>45180</v>
      </c>
      <c r="I1199" s="82" t="s">
        <v>5363</v>
      </c>
      <c r="J1199" s="82" t="s">
        <v>65</v>
      </c>
      <c r="K1199" s="82" t="s">
        <v>5244</v>
      </c>
      <c r="L1199" s="82" t="s">
        <v>7133</v>
      </c>
      <c r="M1199" s="82" t="s">
        <v>7111</v>
      </c>
      <c r="N1199" s="82" t="s">
        <v>7114</v>
      </c>
      <c r="O1199" s="82" t="s">
        <v>5294</v>
      </c>
      <c r="P1199" s="82" t="s">
        <v>5439</v>
      </c>
      <c r="Q1199" s="82" t="s">
        <v>460</v>
      </c>
      <c r="R1199" s="82" t="s">
        <v>5441</v>
      </c>
      <c r="S1199" s="82" t="s">
        <v>431</v>
      </c>
      <c r="T1199" s="82" t="s">
        <v>5442</v>
      </c>
      <c r="U1199" s="82" t="s">
        <v>27</v>
      </c>
      <c r="V1199" s="82" t="s">
        <v>27</v>
      </c>
      <c r="W1199" s="2" t="str">
        <f t="shared" si="67"/>
        <v>VNDANYDetention</v>
      </c>
    </row>
    <row r="1200" spans="1:23" ht="15">
      <c r="A1200" s="2" t="str">
        <f>+IF(B1200="N","",IF(COUNTIF(B:B,B1200)&gt;1,COUNTIF(B$3:B1200,B1200),""))</f>
        <v/>
      </c>
      <c r="B1200" s="2" t="str">
        <f>+IF(F1200="Detention",IF(G1200&amp;E1200='Import Demurrage Detention'!$G$2&amp;'Import Demurrage Detention'!$C$3,"Y","N"),IF(G1200&amp;E1200='Import Demurrage Detention'!$H$2&amp;'Import Demurrage Detention'!$C$3,"Y","N"))</f>
        <v>N</v>
      </c>
      <c r="C1200" s="82" t="s">
        <v>455</v>
      </c>
      <c r="D1200" s="82" t="s">
        <v>5394</v>
      </c>
      <c r="E1200" s="82" t="s">
        <v>79</v>
      </c>
      <c r="F1200" s="82" t="s">
        <v>21</v>
      </c>
      <c r="G1200" s="82" t="s">
        <v>459</v>
      </c>
      <c r="H1200" s="83">
        <v>45180</v>
      </c>
      <c r="I1200" s="82" t="s">
        <v>5363</v>
      </c>
      <c r="J1200" s="82" t="s">
        <v>65</v>
      </c>
      <c r="K1200" s="82" t="s">
        <v>24</v>
      </c>
      <c r="L1200" s="82" t="s">
        <v>7133</v>
      </c>
      <c r="M1200" s="82" t="s">
        <v>7111</v>
      </c>
      <c r="N1200" s="82" t="s">
        <v>7112</v>
      </c>
      <c r="O1200" s="82" t="s">
        <v>5294</v>
      </c>
      <c r="P1200" s="82" t="s">
        <v>7113</v>
      </c>
      <c r="Q1200" s="82" t="s">
        <v>460</v>
      </c>
      <c r="R1200" s="82" t="s">
        <v>5439</v>
      </c>
      <c r="S1200" s="82" t="s">
        <v>431</v>
      </c>
      <c r="T1200" s="82" t="s">
        <v>5440</v>
      </c>
      <c r="U1200" s="82" t="s">
        <v>27</v>
      </c>
      <c r="V1200" s="82" t="s">
        <v>27</v>
      </c>
      <c r="W1200" s="2" t="str">
        <f t="shared" si="67"/>
        <v>VNHANYDetention</v>
      </c>
    </row>
    <row r="1201" spans="1:23" ht="15">
      <c r="A1201" s="2" t="str">
        <f>+IF(B1201="N","",IF(COUNTIF(B:B,B1201)&gt;1,COUNTIF(B$3:B1201,B1201),""))</f>
        <v/>
      </c>
      <c r="B1201" s="2" t="str">
        <f>+IF(F1201="Detention",IF(G1201&amp;E1201='Import Demurrage Detention'!$G$2&amp;'Import Demurrage Detention'!$C$3,"Y","N"),IF(G1201&amp;E1201='Import Demurrage Detention'!$H$2&amp;'Import Demurrage Detention'!$C$3,"Y","N"))</f>
        <v>N</v>
      </c>
      <c r="C1201" s="82" t="s">
        <v>455</v>
      </c>
      <c r="D1201" s="82" t="s">
        <v>5394</v>
      </c>
      <c r="E1201" s="82" t="s">
        <v>79</v>
      </c>
      <c r="F1201" s="82" t="s">
        <v>21</v>
      </c>
      <c r="G1201" s="82" t="s">
        <v>459</v>
      </c>
      <c r="H1201" s="83">
        <v>45180</v>
      </c>
      <c r="I1201" s="82" t="s">
        <v>5363</v>
      </c>
      <c r="J1201" s="82" t="s">
        <v>65</v>
      </c>
      <c r="K1201" s="82" t="s">
        <v>5244</v>
      </c>
      <c r="L1201" s="82" t="s">
        <v>7133</v>
      </c>
      <c r="M1201" s="82" t="s">
        <v>7111</v>
      </c>
      <c r="N1201" s="82" t="s">
        <v>7114</v>
      </c>
      <c r="O1201" s="82" t="s">
        <v>5294</v>
      </c>
      <c r="P1201" s="82" t="s">
        <v>5439</v>
      </c>
      <c r="Q1201" s="82" t="s">
        <v>460</v>
      </c>
      <c r="R1201" s="82" t="s">
        <v>5441</v>
      </c>
      <c r="S1201" s="82" t="s">
        <v>431</v>
      </c>
      <c r="T1201" s="82" t="s">
        <v>5442</v>
      </c>
      <c r="U1201" s="82" t="s">
        <v>27</v>
      </c>
      <c r="V1201" s="82" t="s">
        <v>27</v>
      </c>
      <c r="W1201" s="2" t="str">
        <f t="shared" si="67"/>
        <v>VNHANYDetention</v>
      </c>
    </row>
    <row r="1202" spans="1:23" ht="15">
      <c r="A1202" s="2" t="str">
        <f>+IF(B1202="N","",IF(COUNTIF(B:B,B1202)&gt;1,COUNTIF(B$3:B1202,B1202),""))</f>
        <v/>
      </c>
      <c r="B1202" s="2" t="str">
        <f>+IF(F1202="Detention",IF(G1202&amp;E1202='Import Demurrage Detention'!$G$2&amp;'Import Demurrage Detention'!$C$3,"Y","N"),IF(G1202&amp;E1202='Import Demurrage Detention'!$H$2&amp;'Import Demurrage Detention'!$C$3,"Y","N"))</f>
        <v>N</v>
      </c>
      <c r="C1202" s="82" t="s">
        <v>455</v>
      </c>
      <c r="D1202" s="82" t="s">
        <v>5394</v>
      </c>
      <c r="E1202" s="82" t="s">
        <v>79</v>
      </c>
      <c r="F1202" s="82" t="s">
        <v>21</v>
      </c>
      <c r="G1202" s="82" t="s">
        <v>457</v>
      </c>
      <c r="H1202" s="83">
        <v>45180</v>
      </c>
      <c r="I1202" s="82" t="s">
        <v>5363</v>
      </c>
      <c r="J1202" s="82" t="s">
        <v>65</v>
      </c>
      <c r="K1202" s="82" t="s">
        <v>24</v>
      </c>
      <c r="L1202" s="82" t="s">
        <v>7133</v>
      </c>
      <c r="M1202" s="82" t="s">
        <v>7111</v>
      </c>
      <c r="N1202" s="82" t="s">
        <v>7112</v>
      </c>
      <c r="O1202" s="82" t="s">
        <v>5294</v>
      </c>
      <c r="P1202" s="82" t="s">
        <v>7113</v>
      </c>
      <c r="Q1202" s="82" t="s">
        <v>460</v>
      </c>
      <c r="R1202" s="82" t="s">
        <v>5439</v>
      </c>
      <c r="S1202" s="82" t="s">
        <v>431</v>
      </c>
      <c r="T1202" s="82" t="s">
        <v>5440</v>
      </c>
      <c r="U1202" s="82" t="s">
        <v>27</v>
      </c>
      <c r="V1202" s="82" t="s">
        <v>27</v>
      </c>
      <c r="W1202" s="2" t="str">
        <f t="shared" si="67"/>
        <v>VNHPHYDetention</v>
      </c>
    </row>
    <row r="1203" spans="1:23" ht="15">
      <c r="A1203" s="2" t="str">
        <f>+IF(B1203="N","",IF(COUNTIF(B:B,B1203)&gt;1,COUNTIF(B$3:B1203,B1203),""))</f>
        <v/>
      </c>
      <c r="B1203" s="2" t="str">
        <f>+IF(F1203="Detention",IF(G1203&amp;E1203='Import Demurrage Detention'!$G$2&amp;'Import Demurrage Detention'!$C$3,"Y","N"),IF(G1203&amp;E1203='Import Demurrage Detention'!$H$2&amp;'Import Demurrage Detention'!$C$3,"Y","N"))</f>
        <v>N</v>
      </c>
      <c r="C1203" s="82" t="s">
        <v>455</v>
      </c>
      <c r="D1203" s="82" t="s">
        <v>5394</v>
      </c>
      <c r="E1203" s="82" t="s">
        <v>79</v>
      </c>
      <c r="F1203" s="82" t="s">
        <v>21</v>
      </c>
      <c r="G1203" s="82" t="s">
        <v>457</v>
      </c>
      <c r="H1203" s="83">
        <v>45180</v>
      </c>
      <c r="I1203" s="82" t="s">
        <v>5363</v>
      </c>
      <c r="J1203" s="82" t="s">
        <v>65</v>
      </c>
      <c r="K1203" s="82" t="s">
        <v>5244</v>
      </c>
      <c r="L1203" s="82" t="s">
        <v>7133</v>
      </c>
      <c r="M1203" s="82" t="s">
        <v>7111</v>
      </c>
      <c r="N1203" s="82" t="s">
        <v>7114</v>
      </c>
      <c r="O1203" s="82" t="s">
        <v>5294</v>
      </c>
      <c r="P1203" s="82" t="s">
        <v>5439</v>
      </c>
      <c r="Q1203" s="82" t="s">
        <v>460</v>
      </c>
      <c r="R1203" s="82" t="s">
        <v>5441</v>
      </c>
      <c r="S1203" s="82" t="s">
        <v>431</v>
      </c>
      <c r="T1203" s="82" t="s">
        <v>5442</v>
      </c>
      <c r="U1203" s="82" t="s">
        <v>27</v>
      </c>
      <c r="V1203" s="82" t="s">
        <v>27</v>
      </c>
      <c r="W1203" s="2" t="str">
        <f t="shared" si="67"/>
        <v>VNHPHYDetention</v>
      </c>
    </row>
    <row r="1204" spans="1:23" ht="15">
      <c r="A1204" s="2" t="str">
        <f>+IF(B1204="N","",IF(COUNTIF(B:B,B1204)&gt;1,COUNTIF(B$3:B1204,B1204),""))</f>
        <v/>
      </c>
      <c r="B1204" s="2" t="str">
        <f>+IF(F1204="Detention",IF(G1204&amp;E1204='Import Demurrage Detention'!$G$2&amp;'Import Demurrage Detention'!$C$3,"Y","N"),IF(G1204&amp;E1204='Import Demurrage Detention'!$H$2&amp;'Import Demurrage Detention'!$C$3,"Y","N"))</f>
        <v>N</v>
      </c>
      <c r="C1204" s="82" t="s">
        <v>455</v>
      </c>
      <c r="D1204" s="82" t="s">
        <v>5394</v>
      </c>
      <c r="E1204" s="82" t="s">
        <v>79</v>
      </c>
      <c r="F1204" s="82" t="s">
        <v>21</v>
      </c>
      <c r="G1204" s="82" t="s">
        <v>458</v>
      </c>
      <c r="H1204" s="83">
        <v>45180</v>
      </c>
      <c r="I1204" s="82" t="s">
        <v>5363</v>
      </c>
      <c r="J1204" s="82" t="s">
        <v>65</v>
      </c>
      <c r="K1204" s="82" t="s">
        <v>24</v>
      </c>
      <c r="L1204" s="82" t="s">
        <v>7133</v>
      </c>
      <c r="M1204" s="82" t="s">
        <v>7111</v>
      </c>
      <c r="N1204" s="82" t="s">
        <v>7112</v>
      </c>
      <c r="O1204" s="82" t="s">
        <v>5294</v>
      </c>
      <c r="P1204" s="82" t="s">
        <v>7113</v>
      </c>
      <c r="Q1204" s="82" t="s">
        <v>460</v>
      </c>
      <c r="R1204" s="82" t="s">
        <v>5439</v>
      </c>
      <c r="S1204" s="82" t="s">
        <v>431</v>
      </c>
      <c r="T1204" s="82" t="s">
        <v>5440</v>
      </c>
      <c r="U1204" s="82" t="s">
        <v>27</v>
      </c>
      <c r="V1204" s="82" t="s">
        <v>27</v>
      </c>
      <c r="W1204" s="2" t="str">
        <f t="shared" si="67"/>
        <v>VNSGNYDetention</v>
      </c>
    </row>
    <row r="1205" spans="1:23" ht="15">
      <c r="A1205" s="2" t="str">
        <f>+IF(B1205="N","",IF(COUNTIF(B:B,B1205)&gt;1,COUNTIF(B$3:B1205,B1205),""))</f>
        <v/>
      </c>
      <c r="B1205" s="2" t="str">
        <f>+IF(F1205="Detention",IF(G1205&amp;E1205='Import Demurrage Detention'!$G$2&amp;'Import Demurrage Detention'!$C$3,"Y","N"),IF(G1205&amp;E1205='Import Demurrage Detention'!$H$2&amp;'Import Demurrage Detention'!$C$3,"Y","N"))</f>
        <v>N</v>
      </c>
      <c r="C1205" s="82" t="s">
        <v>455</v>
      </c>
      <c r="D1205" s="82" t="s">
        <v>5394</v>
      </c>
      <c r="E1205" s="82" t="s">
        <v>79</v>
      </c>
      <c r="F1205" s="82" t="s">
        <v>21</v>
      </c>
      <c r="G1205" s="82" t="s">
        <v>458</v>
      </c>
      <c r="H1205" s="83">
        <v>45180</v>
      </c>
      <c r="I1205" s="82" t="s">
        <v>5363</v>
      </c>
      <c r="J1205" s="82" t="s">
        <v>65</v>
      </c>
      <c r="K1205" s="82" t="s">
        <v>5244</v>
      </c>
      <c r="L1205" s="82" t="s">
        <v>7133</v>
      </c>
      <c r="M1205" s="82" t="s">
        <v>7111</v>
      </c>
      <c r="N1205" s="82" t="s">
        <v>7114</v>
      </c>
      <c r="O1205" s="82" t="s">
        <v>5294</v>
      </c>
      <c r="P1205" s="82" t="s">
        <v>5439</v>
      </c>
      <c r="Q1205" s="82" t="s">
        <v>460</v>
      </c>
      <c r="R1205" s="82" t="s">
        <v>5441</v>
      </c>
      <c r="S1205" s="82" t="s">
        <v>431</v>
      </c>
      <c r="T1205" s="82" t="s">
        <v>5442</v>
      </c>
      <c r="U1205" s="82" t="s">
        <v>27</v>
      </c>
      <c r="V1205" s="82" t="s">
        <v>27</v>
      </c>
      <c r="W1205" s="2" t="str">
        <f t="shared" si="67"/>
        <v>VNSGNYDetention</v>
      </c>
    </row>
    <row r="1206" spans="1:23" ht="15">
      <c r="A1206" s="2" t="str">
        <f>+IF(B1206="N","",IF(COUNTIF(B:B,B1206)&gt;1,COUNTIF(B$3:B1206,B1206),""))</f>
        <v/>
      </c>
      <c r="B1206" s="2" t="str">
        <f>+IF(F1206="Detention",IF(G1206&amp;E1206='Import Demurrage Detention'!$G$2&amp;'Import Demurrage Detention'!$C$3,"Y","N"),IF(G1206&amp;E1206='Import Demurrage Detention'!$H$2&amp;'Import Demurrage Detention'!$C$3,"Y","N"))</f>
        <v>N</v>
      </c>
      <c r="C1206" s="82" t="s">
        <v>455</v>
      </c>
      <c r="D1206" s="82" t="s">
        <v>5394</v>
      </c>
      <c r="E1206" s="82" t="s">
        <v>79</v>
      </c>
      <c r="F1206" s="82" t="s">
        <v>21</v>
      </c>
      <c r="G1206" s="82" t="s">
        <v>4735</v>
      </c>
      <c r="H1206" s="83">
        <v>45180</v>
      </c>
      <c r="I1206" s="82" t="s">
        <v>5363</v>
      </c>
      <c r="J1206" s="82" t="s">
        <v>65</v>
      </c>
      <c r="K1206" s="82" t="s">
        <v>24</v>
      </c>
      <c r="L1206" s="82" t="s">
        <v>7133</v>
      </c>
      <c r="M1206" s="82" t="s">
        <v>7111</v>
      </c>
      <c r="N1206" s="82" t="s">
        <v>7112</v>
      </c>
      <c r="O1206" s="82" t="s">
        <v>5294</v>
      </c>
      <c r="P1206" s="82" t="s">
        <v>7113</v>
      </c>
      <c r="Q1206" s="82" t="s">
        <v>460</v>
      </c>
      <c r="R1206" s="82" t="s">
        <v>5439</v>
      </c>
      <c r="S1206" s="82" t="s">
        <v>431</v>
      </c>
      <c r="T1206" s="82" t="s">
        <v>5440</v>
      </c>
      <c r="U1206" s="82" t="s">
        <v>27</v>
      </c>
      <c r="V1206" s="82" t="s">
        <v>27</v>
      </c>
      <c r="W1206" s="2" t="str">
        <f t="shared" si="67"/>
        <v>VNQNNYDetention</v>
      </c>
    </row>
    <row r="1207" spans="1:23" ht="15">
      <c r="A1207" s="2" t="str">
        <f>+IF(B1207="N","",IF(COUNTIF(B:B,B1207)&gt;1,COUNTIF(B$3:B1207,B1207),""))</f>
        <v/>
      </c>
      <c r="B1207" s="2" t="str">
        <f>+IF(F1207="Detention",IF(G1207&amp;E1207='Import Demurrage Detention'!$G$2&amp;'Import Demurrage Detention'!$C$3,"Y","N"),IF(G1207&amp;E1207='Import Demurrage Detention'!$H$2&amp;'Import Demurrage Detention'!$C$3,"Y","N"))</f>
        <v>N</v>
      </c>
      <c r="C1207" s="82" t="s">
        <v>455</v>
      </c>
      <c r="D1207" s="82" t="s">
        <v>5394</v>
      </c>
      <c r="E1207" s="82" t="s">
        <v>79</v>
      </c>
      <c r="F1207" s="82" t="s">
        <v>21</v>
      </c>
      <c r="G1207" s="82" t="s">
        <v>4735</v>
      </c>
      <c r="H1207" s="83">
        <v>45180</v>
      </c>
      <c r="I1207" s="82" t="s">
        <v>5363</v>
      </c>
      <c r="J1207" s="82" t="s">
        <v>65</v>
      </c>
      <c r="K1207" s="82" t="s">
        <v>5244</v>
      </c>
      <c r="L1207" s="82" t="s">
        <v>7133</v>
      </c>
      <c r="M1207" s="82" t="s">
        <v>7111</v>
      </c>
      <c r="N1207" s="82" t="s">
        <v>7114</v>
      </c>
      <c r="O1207" s="82" t="s">
        <v>5294</v>
      </c>
      <c r="P1207" s="82" t="s">
        <v>5439</v>
      </c>
      <c r="Q1207" s="82" t="s">
        <v>460</v>
      </c>
      <c r="R1207" s="82" t="s">
        <v>5441</v>
      </c>
      <c r="S1207" s="82" t="s">
        <v>431</v>
      </c>
      <c r="T1207" s="82" t="s">
        <v>5442</v>
      </c>
      <c r="U1207" s="82" t="s">
        <v>27</v>
      </c>
      <c r="V1207" s="82" t="s">
        <v>27</v>
      </c>
      <c r="W1207" s="2" t="str">
        <f t="shared" si="67"/>
        <v>VNQNNYDetention</v>
      </c>
    </row>
    <row r="1208" spans="1:23" ht="15">
      <c r="A1208" s="2" t="str">
        <f>+IF(B1208="N","",IF(COUNTIF(B:B,B1208)&gt;1,COUNTIF(B$3:B1208,B1208),""))</f>
        <v/>
      </c>
      <c r="B1208" s="2" t="str">
        <f>+IF(F1208="Detention",IF(G1208&amp;E1208='Import Demurrage Detention'!$G$2&amp;'Import Demurrage Detention'!$C$3,"Y","N"),IF(G1208&amp;E1208='Import Demurrage Detention'!$H$2&amp;'Import Demurrage Detention'!$C$3,"Y","N"))</f>
        <v>N</v>
      </c>
      <c r="C1208" s="82" t="s">
        <v>455</v>
      </c>
      <c r="D1208" s="82" t="s">
        <v>5394</v>
      </c>
      <c r="E1208" s="82" t="s">
        <v>20</v>
      </c>
      <c r="F1208" s="82" t="s">
        <v>21</v>
      </c>
      <c r="G1208" s="82" t="s">
        <v>456</v>
      </c>
      <c r="H1208" s="83">
        <v>45180</v>
      </c>
      <c r="I1208" s="82" t="s">
        <v>5363</v>
      </c>
      <c r="J1208" s="82" t="s">
        <v>65</v>
      </c>
      <c r="K1208" s="82" t="s">
        <v>24</v>
      </c>
      <c r="L1208" s="82" t="s">
        <v>7143</v>
      </c>
      <c r="M1208" s="82" t="s">
        <v>7111</v>
      </c>
      <c r="N1208" s="82" t="s">
        <v>7112</v>
      </c>
      <c r="O1208" s="82" t="s">
        <v>5294</v>
      </c>
      <c r="P1208" s="82" t="s">
        <v>7113</v>
      </c>
      <c r="Q1208" s="82" t="s">
        <v>460</v>
      </c>
      <c r="R1208" s="82" t="s">
        <v>5439</v>
      </c>
      <c r="S1208" s="82" t="s">
        <v>431</v>
      </c>
      <c r="T1208" s="82" t="s">
        <v>5440</v>
      </c>
      <c r="U1208" s="82" t="s">
        <v>27</v>
      </c>
      <c r="V1208" s="82" t="s">
        <v>27</v>
      </c>
      <c r="W1208" s="2" t="str">
        <f t="shared" si="67"/>
        <v>VNDANNDetention</v>
      </c>
    </row>
    <row r="1209" spans="1:23" ht="15">
      <c r="A1209" s="2" t="str">
        <f>+IF(B1209="N","",IF(COUNTIF(B:B,B1209)&gt;1,COUNTIF(B$3:B1209,B1209),""))</f>
        <v/>
      </c>
      <c r="B1209" s="2" t="str">
        <f>+IF(F1209="Detention",IF(G1209&amp;E1209='Import Demurrage Detention'!$G$2&amp;'Import Demurrage Detention'!$C$3,"Y","N"),IF(G1209&amp;E1209='Import Demurrage Detention'!$H$2&amp;'Import Demurrage Detention'!$C$3,"Y","N"))</f>
        <v>N</v>
      </c>
      <c r="C1209" s="82" t="s">
        <v>455</v>
      </c>
      <c r="D1209" s="82" t="s">
        <v>5394</v>
      </c>
      <c r="E1209" s="82" t="s">
        <v>20</v>
      </c>
      <c r="F1209" s="82" t="s">
        <v>21</v>
      </c>
      <c r="G1209" s="82" t="s">
        <v>456</v>
      </c>
      <c r="H1209" s="83">
        <v>45180</v>
      </c>
      <c r="I1209" s="82" t="s">
        <v>5363</v>
      </c>
      <c r="J1209" s="82" t="s">
        <v>65</v>
      </c>
      <c r="K1209" s="82" t="s">
        <v>5244</v>
      </c>
      <c r="L1209" s="82" t="s">
        <v>7143</v>
      </c>
      <c r="M1209" s="82" t="s">
        <v>7111</v>
      </c>
      <c r="N1209" s="82" t="s">
        <v>7114</v>
      </c>
      <c r="O1209" s="82" t="s">
        <v>5294</v>
      </c>
      <c r="P1209" s="82" t="s">
        <v>5439</v>
      </c>
      <c r="Q1209" s="82" t="s">
        <v>460</v>
      </c>
      <c r="R1209" s="82" t="s">
        <v>5441</v>
      </c>
      <c r="S1209" s="82" t="s">
        <v>431</v>
      </c>
      <c r="T1209" s="82" t="s">
        <v>5442</v>
      </c>
      <c r="U1209" s="82" t="s">
        <v>27</v>
      </c>
      <c r="V1209" s="82" t="s">
        <v>27</v>
      </c>
      <c r="W1209" s="2" t="str">
        <f t="shared" si="67"/>
        <v>VNDANNDetention</v>
      </c>
    </row>
    <row r="1210" spans="1:23" ht="15">
      <c r="A1210" s="2" t="str">
        <f>+IF(B1210="N","",IF(COUNTIF(B:B,B1210)&gt;1,COUNTIF(B$3:B1210,B1210),""))</f>
        <v/>
      </c>
      <c r="B1210" s="2" t="str">
        <f>+IF(F1210="Detention",IF(G1210&amp;E1210='Import Demurrage Detention'!$G$2&amp;'Import Demurrage Detention'!$C$3,"Y","N"),IF(G1210&amp;E1210='Import Demurrage Detention'!$H$2&amp;'Import Demurrage Detention'!$C$3,"Y","N"))</f>
        <v>N</v>
      </c>
      <c r="C1210" s="82" t="s">
        <v>455</v>
      </c>
      <c r="D1210" s="82" t="s">
        <v>5394</v>
      </c>
      <c r="E1210" s="82" t="s">
        <v>20</v>
      </c>
      <c r="F1210" s="82" t="s">
        <v>21</v>
      </c>
      <c r="G1210" s="82" t="s">
        <v>459</v>
      </c>
      <c r="H1210" s="83">
        <v>45180</v>
      </c>
      <c r="I1210" s="82" t="s">
        <v>5363</v>
      </c>
      <c r="J1210" s="82" t="s">
        <v>65</v>
      </c>
      <c r="K1210" s="82" t="s">
        <v>24</v>
      </c>
      <c r="L1210" s="82" t="s">
        <v>7143</v>
      </c>
      <c r="M1210" s="82" t="s">
        <v>7111</v>
      </c>
      <c r="N1210" s="82" t="s">
        <v>7112</v>
      </c>
      <c r="O1210" s="82" t="s">
        <v>5294</v>
      </c>
      <c r="P1210" s="82" t="s">
        <v>7113</v>
      </c>
      <c r="Q1210" s="82" t="s">
        <v>460</v>
      </c>
      <c r="R1210" s="82" t="s">
        <v>5439</v>
      </c>
      <c r="S1210" s="82" t="s">
        <v>431</v>
      </c>
      <c r="T1210" s="82" t="s">
        <v>5440</v>
      </c>
      <c r="U1210" s="82" t="s">
        <v>27</v>
      </c>
      <c r="V1210" s="82" t="s">
        <v>27</v>
      </c>
      <c r="W1210" s="2" t="str">
        <f t="shared" ref="W1210:W1273" si="68">+G1210&amp;E1210&amp;F1210</f>
        <v>VNHANNDetention</v>
      </c>
    </row>
    <row r="1211" spans="1:23" ht="15">
      <c r="A1211" s="2" t="str">
        <f>+IF(B1211="N","",IF(COUNTIF(B:B,B1211)&gt;1,COUNTIF(B$3:B1211,B1211),""))</f>
        <v/>
      </c>
      <c r="B1211" s="2" t="str">
        <f>+IF(F1211="Detention",IF(G1211&amp;E1211='Import Demurrage Detention'!$G$2&amp;'Import Demurrage Detention'!$C$3,"Y","N"),IF(G1211&amp;E1211='Import Demurrage Detention'!$H$2&amp;'Import Demurrage Detention'!$C$3,"Y","N"))</f>
        <v>N</v>
      </c>
      <c r="C1211" s="82" t="s">
        <v>455</v>
      </c>
      <c r="D1211" s="82" t="s">
        <v>5394</v>
      </c>
      <c r="E1211" s="82" t="s">
        <v>20</v>
      </c>
      <c r="F1211" s="82" t="s">
        <v>21</v>
      </c>
      <c r="G1211" s="82" t="s">
        <v>459</v>
      </c>
      <c r="H1211" s="83">
        <v>45180</v>
      </c>
      <c r="I1211" s="82" t="s">
        <v>5363</v>
      </c>
      <c r="J1211" s="82" t="s">
        <v>65</v>
      </c>
      <c r="K1211" s="82" t="s">
        <v>5244</v>
      </c>
      <c r="L1211" s="82" t="s">
        <v>7143</v>
      </c>
      <c r="M1211" s="82" t="s">
        <v>7111</v>
      </c>
      <c r="N1211" s="82" t="s">
        <v>7114</v>
      </c>
      <c r="O1211" s="82" t="s">
        <v>5294</v>
      </c>
      <c r="P1211" s="82" t="s">
        <v>5439</v>
      </c>
      <c r="Q1211" s="82" t="s">
        <v>460</v>
      </c>
      <c r="R1211" s="82" t="s">
        <v>5441</v>
      </c>
      <c r="S1211" s="82" t="s">
        <v>431</v>
      </c>
      <c r="T1211" s="82" t="s">
        <v>5442</v>
      </c>
      <c r="U1211" s="82" t="s">
        <v>27</v>
      </c>
      <c r="V1211" s="82" t="s">
        <v>27</v>
      </c>
      <c r="W1211" s="2" t="str">
        <f t="shared" si="68"/>
        <v>VNHANNDetention</v>
      </c>
    </row>
    <row r="1212" spans="1:23" ht="15">
      <c r="A1212" s="2" t="str">
        <f>+IF(B1212="N","",IF(COUNTIF(B:B,B1212)&gt;1,COUNTIF(B$3:B1212,B1212),""))</f>
        <v/>
      </c>
      <c r="B1212" s="2" t="str">
        <f>+IF(F1212="Detention",IF(G1212&amp;E1212='Import Demurrage Detention'!$G$2&amp;'Import Demurrage Detention'!$C$3,"Y","N"),IF(G1212&amp;E1212='Import Demurrage Detention'!$H$2&amp;'Import Demurrage Detention'!$C$3,"Y","N"))</f>
        <v>N</v>
      </c>
      <c r="C1212" s="82" t="s">
        <v>455</v>
      </c>
      <c r="D1212" s="82" t="s">
        <v>5394</v>
      </c>
      <c r="E1212" s="82" t="s">
        <v>20</v>
      </c>
      <c r="F1212" s="82" t="s">
        <v>21</v>
      </c>
      <c r="G1212" s="82" t="s">
        <v>457</v>
      </c>
      <c r="H1212" s="83">
        <v>45180</v>
      </c>
      <c r="I1212" s="82" t="s">
        <v>5363</v>
      </c>
      <c r="J1212" s="82" t="s">
        <v>65</v>
      </c>
      <c r="K1212" s="82" t="s">
        <v>24</v>
      </c>
      <c r="L1212" s="82" t="s">
        <v>7143</v>
      </c>
      <c r="M1212" s="82" t="s">
        <v>7111</v>
      </c>
      <c r="N1212" s="82" t="s">
        <v>7112</v>
      </c>
      <c r="O1212" s="82" t="s">
        <v>5294</v>
      </c>
      <c r="P1212" s="82" t="s">
        <v>7113</v>
      </c>
      <c r="Q1212" s="82" t="s">
        <v>460</v>
      </c>
      <c r="R1212" s="82" t="s">
        <v>5439</v>
      </c>
      <c r="S1212" s="82" t="s">
        <v>431</v>
      </c>
      <c r="T1212" s="82" t="s">
        <v>5440</v>
      </c>
      <c r="U1212" s="82" t="s">
        <v>27</v>
      </c>
      <c r="V1212" s="82" t="s">
        <v>27</v>
      </c>
      <c r="W1212" s="2" t="str">
        <f t="shared" si="68"/>
        <v>VNHPHNDetention</v>
      </c>
    </row>
    <row r="1213" spans="1:23" ht="15">
      <c r="A1213" s="2" t="str">
        <f>+IF(B1213="N","",IF(COUNTIF(B:B,B1213)&gt;1,COUNTIF(B$3:B1213,B1213),""))</f>
        <v/>
      </c>
      <c r="B1213" s="2" t="str">
        <f>+IF(F1213="Detention",IF(G1213&amp;E1213='Import Demurrage Detention'!$G$2&amp;'Import Demurrage Detention'!$C$3,"Y","N"),IF(G1213&amp;E1213='Import Demurrage Detention'!$H$2&amp;'Import Demurrage Detention'!$C$3,"Y","N"))</f>
        <v>N</v>
      </c>
      <c r="C1213" s="82" t="s">
        <v>455</v>
      </c>
      <c r="D1213" s="82" t="s">
        <v>5394</v>
      </c>
      <c r="E1213" s="82" t="s">
        <v>20</v>
      </c>
      <c r="F1213" s="82" t="s">
        <v>21</v>
      </c>
      <c r="G1213" s="82" t="s">
        <v>457</v>
      </c>
      <c r="H1213" s="83">
        <v>45180</v>
      </c>
      <c r="I1213" s="82" t="s">
        <v>5363</v>
      </c>
      <c r="J1213" s="82" t="s">
        <v>65</v>
      </c>
      <c r="K1213" s="82" t="s">
        <v>5244</v>
      </c>
      <c r="L1213" s="82" t="s">
        <v>7143</v>
      </c>
      <c r="M1213" s="82" t="s">
        <v>7111</v>
      </c>
      <c r="N1213" s="82" t="s">
        <v>7114</v>
      </c>
      <c r="O1213" s="82" t="s">
        <v>5294</v>
      </c>
      <c r="P1213" s="82" t="s">
        <v>5439</v>
      </c>
      <c r="Q1213" s="82" t="s">
        <v>460</v>
      </c>
      <c r="R1213" s="82" t="s">
        <v>5441</v>
      </c>
      <c r="S1213" s="82" t="s">
        <v>431</v>
      </c>
      <c r="T1213" s="82" t="s">
        <v>5442</v>
      </c>
      <c r="U1213" s="82" t="s">
        <v>27</v>
      </c>
      <c r="V1213" s="82" t="s">
        <v>27</v>
      </c>
      <c r="W1213" s="2" t="str">
        <f t="shared" si="68"/>
        <v>VNHPHNDetention</v>
      </c>
    </row>
    <row r="1214" spans="1:23" ht="15">
      <c r="A1214" s="2" t="str">
        <f>+IF(B1214="N","",IF(COUNTIF(B:B,B1214)&gt;1,COUNTIF(B$3:B1214,B1214),""))</f>
        <v/>
      </c>
      <c r="B1214" s="2" t="str">
        <f>+IF(F1214="Detention",IF(G1214&amp;E1214='Import Demurrage Detention'!$G$2&amp;'Import Demurrage Detention'!$C$3,"Y","N"),IF(G1214&amp;E1214='Import Demurrage Detention'!$H$2&amp;'Import Demurrage Detention'!$C$3,"Y","N"))</f>
        <v>N</v>
      </c>
      <c r="C1214" s="82" t="s">
        <v>455</v>
      </c>
      <c r="D1214" s="82" t="s">
        <v>5394</v>
      </c>
      <c r="E1214" s="82" t="s">
        <v>20</v>
      </c>
      <c r="F1214" s="82" t="s">
        <v>21</v>
      </c>
      <c r="G1214" s="82" t="s">
        <v>4735</v>
      </c>
      <c r="H1214" s="83">
        <v>45180</v>
      </c>
      <c r="I1214" s="82" t="s">
        <v>5363</v>
      </c>
      <c r="J1214" s="82" t="s">
        <v>65</v>
      </c>
      <c r="K1214" s="82" t="s">
        <v>24</v>
      </c>
      <c r="L1214" s="82" t="s">
        <v>7143</v>
      </c>
      <c r="M1214" s="82" t="s">
        <v>7111</v>
      </c>
      <c r="N1214" s="82" t="s">
        <v>7112</v>
      </c>
      <c r="O1214" s="82" t="s">
        <v>5294</v>
      </c>
      <c r="P1214" s="82" t="s">
        <v>7113</v>
      </c>
      <c r="Q1214" s="82" t="s">
        <v>460</v>
      </c>
      <c r="R1214" s="82" t="s">
        <v>5439</v>
      </c>
      <c r="S1214" s="82" t="s">
        <v>431</v>
      </c>
      <c r="T1214" s="82" t="s">
        <v>5440</v>
      </c>
      <c r="U1214" s="82" t="s">
        <v>27</v>
      </c>
      <c r="V1214" s="82" t="s">
        <v>27</v>
      </c>
      <c r="W1214" s="2" t="str">
        <f t="shared" si="68"/>
        <v>VNQNNNDetention</v>
      </c>
    </row>
    <row r="1215" spans="1:23" ht="15">
      <c r="A1215" s="2" t="str">
        <f>+IF(B1215="N","",IF(COUNTIF(B:B,B1215)&gt;1,COUNTIF(B$3:B1215,B1215),""))</f>
        <v/>
      </c>
      <c r="B1215" s="2" t="str">
        <f>+IF(F1215="Detention",IF(G1215&amp;E1215='Import Demurrage Detention'!$G$2&amp;'Import Demurrage Detention'!$C$3,"Y","N"),IF(G1215&amp;E1215='Import Demurrage Detention'!$H$2&amp;'Import Demurrage Detention'!$C$3,"Y","N"))</f>
        <v>N</v>
      </c>
      <c r="C1215" s="82" t="s">
        <v>455</v>
      </c>
      <c r="D1215" s="82" t="s">
        <v>5394</v>
      </c>
      <c r="E1215" s="82" t="s">
        <v>20</v>
      </c>
      <c r="F1215" s="82" t="s">
        <v>21</v>
      </c>
      <c r="G1215" s="82" t="s">
        <v>4735</v>
      </c>
      <c r="H1215" s="83">
        <v>45180</v>
      </c>
      <c r="I1215" s="82" t="s">
        <v>5363</v>
      </c>
      <c r="J1215" s="82" t="s">
        <v>65</v>
      </c>
      <c r="K1215" s="82" t="s">
        <v>5244</v>
      </c>
      <c r="L1215" s="82" t="s">
        <v>7143</v>
      </c>
      <c r="M1215" s="82" t="s">
        <v>7111</v>
      </c>
      <c r="N1215" s="82" t="s">
        <v>7114</v>
      </c>
      <c r="O1215" s="82" t="s">
        <v>5294</v>
      </c>
      <c r="P1215" s="82" t="s">
        <v>5439</v>
      </c>
      <c r="Q1215" s="82" t="s">
        <v>460</v>
      </c>
      <c r="R1215" s="82" t="s">
        <v>5441</v>
      </c>
      <c r="S1215" s="82" t="s">
        <v>431</v>
      </c>
      <c r="T1215" s="82" t="s">
        <v>5442</v>
      </c>
      <c r="U1215" s="82" t="s">
        <v>27</v>
      </c>
      <c r="V1215" s="82" t="s">
        <v>27</v>
      </c>
      <c r="W1215" s="2" t="str">
        <f t="shared" si="68"/>
        <v>VNQNNNDetention</v>
      </c>
    </row>
    <row r="1216" spans="1:23" ht="15">
      <c r="A1216" s="2" t="str">
        <f>+IF(B1216="N","",IF(COUNTIF(B:B,B1216)&gt;1,COUNTIF(B$3:B1216,B1216),""))</f>
        <v/>
      </c>
      <c r="B1216" s="2" t="str">
        <f>+IF(F1216="Detention",IF(G1216&amp;E1216='Import Demurrage Detention'!$G$2&amp;'Import Demurrage Detention'!$C$3,"Y","N"),IF(G1216&amp;E1216='Import Demurrage Detention'!$H$2&amp;'Import Demurrage Detention'!$C$3,"Y","N"))</f>
        <v>N</v>
      </c>
      <c r="C1216" s="82" t="s">
        <v>455</v>
      </c>
      <c r="D1216" s="82" t="s">
        <v>5394</v>
      </c>
      <c r="E1216" s="82" t="s">
        <v>20</v>
      </c>
      <c r="F1216" s="82" t="s">
        <v>21</v>
      </c>
      <c r="G1216" s="82" t="s">
        <v>458</v>
      </c>
      <c r="H1216" s="83">
        <v>45180</v>
      </c>
      <c r="I1216" s="82" t="s">
        <v>5363</v>
      </c>
      <c r="J1216" s="82" t="s">
        <v>65</v>
      </c>
      <c r="K1216" s="82" t="s">
        <v>24</v>
      </c>
      <c r="L1216" s="82" t="s">
        <v>7143</v>
      </c>
      <c r="M1216" s="82" t="s">
        <v>7111</v>
      </c>
      <c r="N1216" s="82" t="s">
        <v>7112</v>
      </c>
      <c r="O1216" s="82" t="s">
        <v>5294</v>
      </c>
      <c r="P1216" s="82" t="s">
        <v>7113</v>
      </c>
      <c r="Q1216" s="82" t="s">
        <v>460</v>
      </c>
      <c r="R1216" s="82" t="s">
        <v>5439</v>
      </c>
      <c r="S1216" s="82" t="s">
        <v>431</v>
      </c>
      <c r="T1216" s="82" t="s">
        <v>5440</v>
      </c>
      <c r="U1216" s="82" t="s">
        <v>27</v>
      </c>
      <c r="V1216" s="82" t="s">
        <v>27</v>
      </c>
      <c r="W1216" s="2" t="str">
        <f t="shared" si="68"/>
        <v>VNSGNNDetention</v>
      </c>
    </row>
    <row r="1217" spans="1:23" ht="15">
      <c r="A1217" s="2" t="str">
        <f>+IF(B1217="N","",IF(COUNTIF(B:B,B1217)&gt;1,COUNTIF(B$3:B1217,B1217),""))</f>
        <v/>
      </c>
      <c r="B1217" s="2" t="str">
        <f>+IF(F1217="Detention",IF(G1217&amp;E1217='Import Demurrage Detention'!$G$2&amp;'Import Demurrage Detention'!$C$3,"Y","N"),IF(G1217&amp;E1217='Import Demurrage Detention'!$H$2&amp;'Import Demurrage Detention'!$C$3,"Y","N"))</f>
        <v>N</v>
      </c>
      <c r="C1217" s="82" t="s">
        <v>455</v>
      </c>
      <c r="D1217" s="82" t="s">
        <v>5394</v>
      </c>
      <c r="E1217" s="82" t="s">
        <v>20</v>
      </c>
      <c r="F1217" s="82" t="s">
        <v>21</v>
      </c>
      <c r="G1217" s="82" t="s">
        <v>458</v>
      </c>
      <c r="H1217" s="83">
        <v>45180</v>
      </c>
      <c r="I1217" s="82" t="s">
        <v>5363</v>
      </c>
      <c r="J1217" s="82" t="s">
        <v>65</v>
      </c>
      <c r="K1217" s="82" t="s">
        <v>5244</v>
      </c>
      <c r="L1217" s="82" t="s">
        <v>7143</v>
      </c>
      <c r="M1217" s="82" t="s">
        <v>7111</v>
      </c>
      <c r="N1217" s="82" t="s">
        <v>7114</v>
      </c>
      <c r="O1217" s="82" t="s">
        <v>5294</v>
      </c>
      <c r="P1217" s="82" t="s">
        <v>5439</v>
      </c>
      <c r="Q1217" s="82" t="s">
        <v>460</v>
      </c>
      <c r="R1217" s="82" t="s">
        <v>5441</v>
      </c>
      <c r="S1217" s="82" t="s">
        <v>431</v>
      </c>
      <c r="T1217" s="82" t="s">
        <v>5442</v>
      </c>
      <c r="U1217" s="82" t="s">
        <v>27</v>
      </c>
      <c r="V1217" s="82" t="s">
        <v>27</v>
      </c>
      <c r="W1217" s="2" t="str">
        <f t="shared" si="68"/>
        <v>VNSGNNDetention</v>
      </c>
    </row>
    <row r="1218" spans="1:23" ht="15">
      <c r="A1218" s="2" t="str">
        <f>+IF(B1218="N","",IF(COUNTIF(B:B,B1218)&gt;1,COUNTIF(B$3:B1218,B1218),""))</f>
        <v/>
      </c>
      <c r="B1218" s="2" t="str">
        <f>+IF(F1218="Detention",IF(G1218&amp;E1218='Import Demurrage Detention'!$G$2&amp;'Import Demurrage Detention'!$C$3,"Y","N"),IF(G1218&amp;E1218='Import Demurrage Detention'!$H$2&amp;'Import Demurrage Detention'!$C$3,"Y","N"))</f>
        <v>N</v>
      </c>
      <c r="C1218" s="82" t="s">
        <v>455</v>
      </c>
      <c r="D1218" s="82" t="s">
        <v>5394</v>
      </c>
      <c r="E1218" s="82" t="s">
        <v>20</v>
      </c>
      <c r="F1218" s="82" t="s">
        <v>21</v>
      </c>
      <c r="G1218" s="82" t="s">
        <v>456</v>
      </c>
      <c r="H1218" s="83">
        <v>45180</v>
      </c>
      <c r="I1218" s="82" t="s">
        <v>5363</v>
      </c>
      <c r="J1218" s="82" t="s">
        <v>65</v>
      </c>
      <c r="K1218" s="82" t="s">
        <v>24</v>
      </c>
      <c r="L1218" s="82" t="s">
        <v>7144</v>
      </c>
      <c r="M1218" s="82" t="s">
        <v>7111</v>
      </c>
      <c r="N1218" s="82" t="s">
        <v>7112</v>
      </c>
      <c r="O1218" s="82" t="s">
        <v>5294</v>
      </c>
      <c r="P1218" s="82" t="s">
        <v>7113</v>
      </c>
      <c r="Q1218" s="82" t="s">
        <v>460</v>
      </c>
      <c r="R1218" s="82" t="s">
        <v>5439</v>
      </c>
      <c r="S1218" s="82" t="s">
        <v>431</v>
      </c>
      <c r="T1218" s="82" t="s">
        <v>5440</v>
      </c>
      <c r="U1218" s="82" t="s">
        <v>27</v>
      </c>
      <c r="V1218" s="82" t="s">
        <v>27</v>
      </c>
      <c r="W1218" s="2" t="str">
        <f t="shared" si="68"/>
        <v>VNDANNDetention</v>
      </c>
    </row>
    <row r="1219" spans="1:23" ht="15">
      <c r="A1219" s="2" t="str">
        <f>+IF(B1219="N","",IF(COUNTIF(B:B,B1219)&gt;1,COUNTIF(B$3:B1219,B1219),""))</f>
        <v/>
      </c>
      <c r="B1219" s="2" t="str">
        <f>+IF(F1219="Detention",IF(G1219&amp;E1219='Import Demurrage Detention'!$G$2&amp;'Import Demurrage Detention'!$C$3,"Y","N"),IF(G1219&amp;E1219='Import Demurrage Detention'!$H$2&amp;'Import Demurrage Detention'!$C$3,"Y","N"))</f>
        <v>N</v>
      </c>
      <c r="C1219" s="82" t="s">
        <v>455</v>
      </c>
      <c r="D1219" s="82" t="s">
        <v>5394</v>
      </c>
      <c r="E1219" s="82" t="s">
        <v>20</v>
      </c>
      <c r="F1219" s="82" t="s">
        <v>21</v>
      </c>
      <c r="G1219" s="82" t="s">
        <v>456</v>
      </c>
      <c r="H1219" s="83">
        <v>45180</v>
      </c>
      <c r="I1219" s="82" t="s">
        <v>5363</v>
      </c>
      <c r="J1219" s="82" t="s">
        <v>65</v>
      </c>
      <c r="K1219" s="82" t="s">
        <v>5244</v>
      </c>
      <c r="L1219" s="82" t="s">
        <v>7144</v>
      </c>
      <c r="M1219" s="82" t="s">
        <v>7111</v>
      </c>
      <c r="N1219" s="82" t="s">
        <v>7114</v>
      </c>
      <c r="O1219" s="82" t="s">
        <v>5294</v>
      </c>
      <c r="P1219" s="82" t="s">
        <v>5439</v>
      </c>
      <c r="Q1219" s="82" t="s">
        <v>460</v>
      </c>
      <c r="R1219" s="82" t="s">
        <v>5441</v>
      </c>
      <c r="S1219" s="82" t="s">
        <v>431</v>
      </c>
      <c r="T1219" s="82" t="s">
        <v>5442</v>
      </c>
      <c r="U1219" s="82" t="s">
        <v>27</v>
      </c>
      <c r="V1219" s="82" t="s">
        <v>27</v>
      </c>
      <c r="W1219" s="2" t="str">
        <f t="shared" si="68"/>
        <v>VNDANNDetention</v>
      </c>
    </row>
    <row r="1220" spans="1:23" ht="15">
      <c r="A1220" s="2" t="str">
        <f>+IF(B1220="N","",IF(COUNTIF(B:B,B1220)&gt;1,COUNTIF(B$3:B1220,B1220),""))</f>
        <v/>
      </c>
      <c r="B1220" s="2" t="str">
        <f>+IF(F1220="Detention",IF(G1220&amp;E1220='Import Demurrage Detention'!$G$2&amp;'Import Demurrage Detention'!$C$3,"Y","N"),IF(G1220&amp;E1220='Import Demurrage Detention'!$H$2&amp;'Import Demurrage Detention'!$C$3,"Y","N"))</f>
        <v>N</v>
      </c>
      <c r="C1220" s="82" t="s">
        <v>455</v>
      </c>
      <c r="D1220" s="82" t="s">
        <v>5394</v>
      </c>
      <c r="E1220" s="82" t="s">
        <v>20</v>
      </c>
      <c r="F1220" s="82" t="s">
        <v>21</v>
      </c>
      <c r="G1220" s="82" t="s">
        <v>459</v>
      </c>
      <c r="H1220" s="83">
        <v>45180</v>
      </c>
      <c r="I1220" s="82" t="s">
        <v>5363</v>
      </c>
      <c r="J1220" s="82" t="s">
        <v>65</v>
      </c>
      <c r="K1220" s="82" t="s">
        <v>24</v>
      </c>
      <c r="L1220" s="82" t="s">
        <v>7144</v>
      </c>
      <c r="M1220" s="82" t="s">
        <v>7111</v>
      </c>
      <c r="N1220" s="82" t="s">
        <v>7112</v>
      </c>
      <c r="O1220" s="82" t="s">
        <v>5294</v>
      </c>
      <c r="P1220" s="82" t="s">
        <v>7113</v>
      </c>
      <c r="Q1220" s="82" t="s">
        <v>460</v>
      </c>
      <c r="R1220" s="82" t="s">
        <v>5439</v>
      </c>
      <c r="S1220" s="82" t="s">
        <v>431</v>
      </c>
      <c r="T1220" s="82" t="s">
        <v>5440</v>
      </c>
      <c r="U1220" s="82" t="s">
        <v>27</v>
      </c>
      <c r="V1220" s="82" t="s">
        <v>27</v>
      </c>
      <c r="W1220" s="2" t="str">
        <f t="shared" si="68"/>
        <v>VNHANNDetention</v>
      </c>
    </row>
    <row r="1221" spans="1:23" ht="15">
      <c r="A1221" s="2" t="str">
        <f>+IF(B1221="N","",IF(COUNTIF(B:B,B1221)&gt;1,COUNTIF(B$3:B1221,B1221),""))</f>
        <v/>
      </c>
      <c r="B1221" s="2" t="str">
        <f>+IF(F1221="Detention",IF(G1221&amp;E1221='Import Demurrage Detention'!$G$2&amp;'Import Demurrage Detention'!$C$3,"Y","N"),IF(G1221&amp;E1221='Import Demurrage Detention'!$H$2&amp;'Import Demurrage Detention'!$C$3,"Y","N"))</f>
        <v>N</v>
      </c>
      <c r="C1221" s="82" t="s">
        <v>455</v>
      </c>
      <c r="D1221" s="82" t="s">
        <v>5394</v>
      </c>
      <c r="E1221" s="82" t="s">
        <v>20</v>
      </c>
      <c r="F1221" s="82" t="s">
        <v>21</v>
      </c>
      <c r="G1221" s="82" t="s">
        <v>459</v>
      </c>
      <c r="H1221" s="83">
        <v>45180</v>
      </c>
      <c r="I1221" s="82" t="s">
        <v>5363</v>
      </c>
      <c r="J1221" s="82" t="s">
        <v>65</v>
      </c>
      <c r="K1221" s="82" t="s">
        <v>5244</v>
      </c>
      <c r="L1221" s="82" t="s">
        <v>7144</v>
      </c>
      <c r="M1221" s="82" t="s">
        <v>7111</v>
      </c>
      <c r="N1221" s="82" t="s">
        <v>7114</v>
      </c>
      <c r="O1221" s="82" t="s">
        <v>5294</v>
      </c>
      <c r="P1221" s="82" t="s">
        <v>5439</v>
      </c>
      <c r="Q1221" s="82" t="s">
        <v>460</v>
      </c>
      <c r="R1221" s="82" t="s">
        <v>5441</v>
      </c>
      <c r="S1221" s="82" t="s">
        <v>431</v>
      </c>
      <c r="T1221" s="82" t="s">
        <v>5442</v>
      </c>
      <c r="U1221" s="82" t="s">
        <v>27</v>
      </c>
      <c r="V1221" s="82" t="s">
        <v>27</v>
      </c>
      <c r="W1221" s="2" t="str">
        <f t="shared" si="68"/>
        <v>VNHANNDetention</v>
      </c>
    </row>
    <row r="1222" spans="1:23" ht="15">
      <c r="A1222" s="2" t="str">
        <f>+IF(B1222="N","",IF(COUNTIF(B:B,B1222)&gt;1,COUNTIF(B$3:B1222,B1222),""))</f>
        <v/>
      </c>
      <c r="B1222" s="2" t="str">
        <f>+IF(F1222="Detention",IF(G1222&amp;E1222='Import Demurrage Detention'!$G$2&amp;'Import Demurrage Detention'!$C$3,"Y","N"),IF(G1222&amp;E1222='Import Demurrage Detention'!$H$2&amp;'Import Demurrage Detention'!$C$3,"Y","N"))</f>
        <v>N</v>
      </c>
      <c r="C1222" s="82" t="s">
        <v>455</v>
      </c>
      <c r="D1222" s="82" t="s">
        <v>5394</v>
      </c>
      <c r="E1222" s="82" t="s">
        <v>20</v>
      </c>
      <c r="F1222" s="82" t="s">
        <v>21</v>
      </c>
      <c r="G1222" s="82" t="s">
        <v>457</v>
      </c>
      <c r="H1222" s="83">
        <v>45180</v>
      </c>
      <c r="I1222" s="82" t="s">
        <v>5363</v>
      </c>
      <c r="J1222" s="82" t="s">
        <v>65</v>
      </c>
      <c r="K1222" s="82" t="s">
        <v>24</v>
      </c>
      <c r="L1222" s="82" t="s">
        <v>7144</v>
      </c>
      <c r="M1222" s="82" t="s">
        <v>7111</v>
      </c>
      <c r="N1222" s="82" t="s">
        <v>7112</v>
      </c>
      <c r="O1222" s="82" t="s">
        <v>5294</v>
      </c>
      <c r="P1222" s="82" t="s">
        <v>7113</v>
      </c>
      <c r="Q1222" s="82" t="s">
        <v>460</v>
      </c>
      <c r="R1222" s="82" t="s">
        <v>5439</v>
      </c>
      <c r="S1222" s="82" t="s">
        <v>431</v>
      </c>
      <c r="T1222" s="82" t="s">
        <v>5440</v>
      </c>
      <c r="U1222" s="82" t="s">
        <v>27</v>
      </c>
      <c r="V1222" s="82" t="s">
        <v>27</v>
      </c>
      <c r="W1222" s="2" t="str">
        <f t="shared" si="68"/>
        <v>VNHPHNDetention</v>
      </c>
    </row>
    <row r="1223" spans="1:23" ht="15">
      <c r="A1223" s="2" t="str">
        <f>+IF(B1223="N","",IF(COUNTIF(B:B,B1223)&gt;1,COUNTIF(B$3:B1223,B1223),""))</f>
        <v/>
      </c>
      <c r="B1223" s="2" t="str">
        <f>+IF(F1223="Detention",IF(G1223&amp;E1223='Import Demurrage Detention'!$G$2&amp;'Import Demurrage Detention'!$C$3,"Y","N"),IF(G1223&amp;E1223='Import Demurrage Detention'!$H$2&amp;'Import Demurrage Detention'!$C$3,"Y","N"))</f>
        <v>N</v>
      </c>
      <c r="C1223" s="82" t="s">
        <v>455</v>
      </c>
      <c r="D1223" s="82" t="s">
        <v>5394</v>
      </c>
      <c r="E1223" s="82" t="s">
        <v>20</v>
      </c>
      <c r="F1223" s="82" t="s">
        <v>21</v>
      </c>
      <c r="G1223" s="82" t="s">
        <v>457</v>
      </c>
      <c r="H1223" s="83">
        <v>45180</v>
      </c>
      <c r="I1223" s="82" t="s">
        <v>5363</v>
      </c>
      <c r="J1223" s="82" t="s">
        <v>65</v>
      </c>
      <c r="K1223" s="82" t="s">
        <v>5244</v>
      </c>
      <c r="L1223" s="82" t="s">
        <v>7144</v>
      </c>
      <c r="M1223" s="82" t="s">
        <v>7111</v>
      </c>
      <c r="N1223" s="82" t="s">
        <v>7114</v>
      </c>
      <c r="O1223" s="82" t="s">
        <v>5294</v>
      </c>
      <c r="P1223" s="82" t="s">
        <v>5439</v>
      </c>
      <c r="Q1223" s="82" t="s">
        <v>460</v>
      </c>
      <c r="R1223" s="82" t="s">
        <v>5441</v>
      </c>
      <c r="S1223" s="82" t="s">
        <v>431</v>
      </c>
      <c r="T1223" s="82" t="s">
        <v>5442</v>
      </c>
      <c r="U1223" s="82" t="s">
        <v>27</v>
      </c>
      <c r="V1223" s="82" t="s">
        <v>27</v>
      </c>
      <c r="W1223" s="2" t="str">
        <f t="shared" si="68"/>
        <v>VNHPHNDetention</v>
      </c>
    </row>
    <row r="1224" spans="1:23" ht="15">
      <c r="A1224" s="2" t="str">
        <f>+IF(B1224="N","",IF(COUNTIF(B:B,B1224)&gt;1,COUNTIF(B$3:B1224,B1224),""))</f>
        <v/>
      </c>
      <c r="B1224" s="2" t="str">
        <f>+IF(F1224="Detention",IF(G1224&amp;E1224='Import Demurrage Detention'!$G$2&amp;'Import Demurrage Detention'!$C$3,"Y","N"),IF(G1224&amp;E1224='Import Demurrage Detention'!$H$2&amp;'Import Demurrage Detention'!$C$3,"Y","N"))</f>
        <v>N</v>
      </c>
      <c r="C1224" s="82" t="s">
        <v>455</v>
      </c>
      <c r="D1224" s="82" t="s">
        <v>5394</v>
      </c>
      <c r="E1224" s="82" t="s">
        <v>20</v>
      </c>
      <c r="F1224" s="82" t="s">
        <v>21</v>
      </c>
      <c r="G1224" s="82" t="s">
        <v>4735</v>
      </c>
      <c r="H1224" s="83">
        <v>45180</v>
      </c>
      <c r="I1224" s="82" t="s">
        <v>5363</v>
      </c>
      <c r="J1224" s="82" t="s">
        <v>65</v>
      </c>
      <c r="K1224" s="82" t="s">
        <v>24</v>
      </c>
      <c r="L1224" s="82" t="s">
        <v>7144</v>
      </c>
      <c r="M1224" s="82" t="s">
        <v>7111</v>
      </c>
      <c r="N1224" s="82" t="s">
        <v>7112</v>
      </c>
      <c r="O1224" s="82" t="s">
        <v>5294</v>
      </c>
      <c r="P1224" s="82" t="s">
        <v>7113</v>
      </c>
      <c r="Q1224" s="82" t="s">
        <v>460</v>
      </c>
      <c r="R1224" s="82" t="s">
        <v>5439</v>
      </c>
      <c r="S1224" s="82" t="s">
        <v>431</v>
      </c>
      <c r="T1224" s="82" t="s">
        <v>5440</v>
      </c>
      <c r="U1224" s="82" t="s">
        <v>27</v>
      </c>
      <c r="V1224" s="82" t="s">
        <v>27</v>
      </c>
      <c r="W1224" s="2" t="str">
        <f t="shared" si="68"/>
        <v>VNQNNNDetention</v>
      </c>
    </row>
    <row r="1225" spans="1:23" ht="15">
      <c r="A1225" s="2" t="str">
        <f>+IF(B1225="N","",IF(COUNTIF(B:B,B1225)&gt;1,COUNTIF(B$3:B1225,B1225),""))</f>
        <v/>
      </c>
      <c r="B1225" s="2" t="str">
        <f>+IF(F1225="Detention",IF(G1225&amp;E1225='Import Demurrage Detention'!$G$2&amp;'Import Demurrage Detention'!$C$3,"Y","N"),IF(G1225&amp;E1225='Import Demurrage Detention'!$H$2&amp;'Import Demurrage Detention'!$C$3,"Y","N"))</f>
        <v>N</v>
      </c>
      <c r="C1225" s="82" t="s">
        <v>455</v>
      </c>
      <c r="D1225" s="82" t="s">
        <v>5394</v>
      </c>
      <c r="E1225" s="82" t="s">
        <v>20</v>
      </c>
      <c r="F1225" s="82" t="s">
        <v>21</v>
      </c>
      <c r="G1225" s="82" t="s">
        <v>4735</v>
      </c>
      <c r="H1225" s="83">
        <v>45180</v>
      </c>
      <c r="I1225" s="82" t="s">
        <v>5363</v>
      </c>
      <c r="J1225" s="82" t="s">
        <v>65</v>
      </c>
      <c r="K1225" s="82" t="s">
        <v>5244</v>
      </c>
      <c r="L1225" s="82" t="s">
        <v>7144</v>
      </c>
      <c r="M1225" s="82" t="s">
        <v>7111</v>
      </c>
      <c r="N1225" s="82" t="s">
        <v>7114</v>
      </c>
      <c r="O1225" s="82" t="s">
        <v>5294</v>
      </c>
      <c r="P1225" s="82" t="s">
        <v>5439</v>
      </c>
      <c r="Q1225" s="82" t="s">
        <v>460</v>
      </c>
      <c r="R1225" s="82" t="s">
        <v>5441</v>
      </c>
      <c r="S1225" s="82" t="s">
        <v>431</v>
      </c>
      <c r="T1225" s="82" t="s">
        <v>5442</v>
      </c>
      <c r="U1225" s="82" t="s">
        <v>27</v>
      </c>
      <c r="V1225" s="82" t="s">
        <v>27</v>
      </c>
      <c r="W1225" s="2" t="str">
        <f t="shared" si="68"/>
        <v>VNQNNNDetention</v>
      </c>
    </row>
    <row r="1226" spans="1:23" ht="15">
      <c r="A1226" s="2" t="str">
        <f>+IF(B1226="N","",IF(COUNTIF(B:B,B1226)&gt;1,COUNTIF(B$3:B1226,B1226),""))</f>
        <v/>
      </c>
      <c r="B1226" s="2" t="str">
        <f>+IF(F1226="Detention",IF(G1226&amp;E1226='Import Demurrage Detention'!$G$2&amp;'Import Demurrage Detention'!$C$3,"Y","N"),IF(G1226&amp;E1226='Import Demurrage Detention'!$H$2&amp;'Import Demurrage Detention'!$C$3,"Y","N"))</f>
        <v>N</v>
      </c>
      <c r="C1226" s="82" t="s">
        <v>455</v>
      </c>
      <c r="D1226" s="82" t="s">
        <v>5394</v>
      </c>
      <c r="E1226" s="82" t="s">
        <v>20</v>
      </c>
      <c r="F1226" s="82" t="s">
        <v>21</v>
      </c>
      <c r="G1226" s="82" t="s">
        <v>458</v>
      </c>
      <c r="H1226" s="83">
        <v>45180</v>
      </c>
      <c r="I1226" s="82" t="s">
        <v>5363</v>
      </c>
      <c r="J1226" s="82" t="s">
        <v>65</v>
      </c>
      <c r="K1226" s="82" t="s">
        <v>24</v>
      </c>
      <c r="L1226" s="82" t="s">
        <v>7144</v>
      </c>
      <c r="M1226" s="82" t="s">
        <v>7111</v>
      </c>
      <c r="N1226" s="82" t="s">
        <v>7112</v>
      </c>
      <c r="O1226" s="82" t="s">
        <v>5294</v>
      </c>
      <c r="P1226" s="82" t="s">
        <v>7113</v>
      </c>
      <c r="Q1226" s="82" t="s">
        <v>460</v>
      </c>
      <c r="R1226" s="82" t="s">
        <v>5439</v>
      </c>
      <c r="S1226" s="82" t="s">
        <v>431</v>
      </c>
      <c r="T1226" s="82" t="s">
        <v>5440</v>
      </c>
      <c r="U1226" s="82" t="s">
        <v>27</v>
      </c>
      <c r="V1226" s="82" t="s">
        <v>27</v>
      </c>
      <c r="W1226" s="2" t="str">
        <f t="shared" si="68"/>
        <v>VNSGNNDetention</v>
      </c>
    </row>
    <row r="1227" spans="1:23" ht="15">
      <c r="A1227" s="2" t="str">
        <f>+IF(B1227="N","",IF(COUNTIF(B:B,B1227)&gt;1,COUNTIF(B$3:B1227,B1227),""))</f>
        <v/>
      </c>
      <c r="B1227" s="2" t="str">
        <f>+IF(F1227="Detention",IF(G1227&amp;E1227='Import Demurrage Detention'!$G$2&amp;'Import Demurrage Detention'!$C$3,"Y","N"),IF(G1227&amp;E1227='Import Demurrage Detention'!$H$2&amp;'Import Demurrage Detention'!$C$3,"Y","N"))</f>
        <v>N</v>
      </c>
      <c r="C1227" s="82" t="s">
        <v>455</v>
      </c>
      <c r="D1227" s="82" t="s">
        <v>5394</v>
      </c>
      <c r="E1227" s="82" t="s">
        <v>20</v>
      </c>
      <c r="F1227" s="82" t="s">
        <v>21</v>
      </c>
      <c r="G1227" s="82" t="s">
        <v>458</v>
      </c>
      <c r="H1227" s="83">
        <v>45180</v>
      </c>
      <c r="I1227" s="82" t="s">
        <v>5363</v>
      </c>
      <c r="J1227" s="82" t="s">
        <v>65</v>
      </c>
      <c r="K1227" s="82" t="s">
        <v>5244</v>
      </c>
      <c r="L1227" s="82" t="s">
        <v>7144</v>
      </c>
      <c r="M1227" s="82" t="s">
        <v>7111</v>
      </c>
      <c r="N1227" s="82" t="s">
        <v>7114</v>
      </c>
      <c r="O1227" s="82" t="s">
        <v>5294</v>
      </c>
      <c r="P1227" s="82" t="s">
        <v>5439</v>
      </c>
      <c r="Q1227" s="82" t="s">
        <v>460</v>
      </c>
      <c r="R1227" s="82" t="s">
        <v>5441</v>
      </c>
      <c r="S1227" s="82" t="s">
        <v>431</v>
      </c>
      <c r="T1227" s="82" t="s">
        <v>5442</v>
      </c>
      <c r="U1227" s="82" t="s">
        <v>27</v>
      </c>
      <c r="V1227" s="82" t="s">
        <v>27</v>
      </c>
      <c r="W1227" s="2" t="str">
        <f t="shared" si="68"/>
        <v>VNSGNNDetention</v>
      </c>
    </row>
    <row r="1228" spans="1:23" ht="15">
      <c r="A1228" s="2" t="str">
        <f>+IF(B1228="N","",IF(COUNTIF(B:B,B1228)&gt;1,COUNTIF(B$3:B1228,B1228),""))</f>
        <v/>
      </c>
      <c r="B1228" s="2" t="str">
        <f>+IF(F1228="Detention",IF(G1228&amp;E1228='Import Demurrage Detention'!$G$2&amp;'Import Demurrage Detention'!$C$3,"Y","N"),IF(G1228&amp;E1228='Import Demurrage Detention'!$H$2&amp;'Import Demurrage Detention'!$C$3,"Y","N"))</f>
        <v>N</v>
      </c>
      <c r="C1228" s="82" t="s">
        <v>455</v>
      </c>
      <c r="D1228" s="82" t="s">
        <v>5394</v>
      </c>
      <c r="E1228" s="82" t="s">
        <v>79</v>
      </c>
      <c r="F1228" s="82" t="s">
        <v>21</v>
      </c>
      <c r="G1228" s="82" t="s">
        <v>456</v>
      </c>
      <c r="H1228" s="83">
        <v>45180</v>
      </c>
      <c r="I1228" s="82" t="s">
        <v>5363</v>
      </c>
      <c r="J1228" s="82" t="s">
        <v>65</v>
      </c>
      <c r="K1228" s="82" t="s">
        <v>24</v>
      </c>
      <c r="L1228" s="82" t="s">
        <v>7134</v>
      </c>
      <c r="M1228" s="82" t="s">
        <v>7111</v>
      </c>
      <c r="N1228" s="82" t="s">
        <v>7112</v>
      </c>
      <c r="O1228" s="82" t="s">
        <v>5294</v>
      </c>
      <c r="P1228" s="82" t="s">
        <v>7113</v>
      </c>
      <c r="Q1228" s="82" t="s">
        <v>460</v>
      </c>
      <c r="R1228" s="82" t="s">
        <v>5439</v>
      </c>
      <c r="S1228" s="82" t="s">
        <v>431</v>
      </c>
      <c r="T1228" s="82" t="s">
        <v>5440</v>
      </c>
      <c r="U1228" s="82" t="s">
        <v>27</v>
      </c>
      <c r="V1228" s="82" t="s">
        <v>27</v>
      </c>
      <c r="W1228" s="2" t="str">
        <f t="shared" si="68"/>
        <v>VNDANYDetention</v>
      </c>
    </row>
    <row r="1229" spans="1:23" ht="15">
      <c r="A1229" s="2" t="str">
        <f>+IF(B1229="N","",IF(COUNTIF(B:B,B1229)&gt;1,COUNTIF(B$3:B1229,B1229),""))</f>
        <v/>
      </c>
      <c r="B1229" s="2" t="str">
        <f>+IF(F1229="Detention",IF(G1229&amp;E1229='Import Demurrage Detention'!$G$2&amp;'Import Demurrage Detention'!$C$3,"Y","N"),IF(G1229&amp;E1229='Import Demurrage Detention'!$H$2&amp;'Import Demurrage Detention'!$C$3,"Y","N"))</f>
        <v>N</v>
      </c>
      <c r="C1229" s="82" t="s">
        <v>455</v>
      </c>
      <c r="D1229" s="82" t="s">
        <v>5394</v>
      </c>
      <c r="E1229" s="82" t="s">
        <v>79</v>
      </c>
      <c r="F1229" s="82" t="s">
        <v>21</v>
      </c>
      <c r="G1229" s="82" t="s">
        <v>456</v>
      </c>
      <c r="H1229" s="83">
        <v>45180</v>
      </c>
      <c r="I1229" s="82" t="s">
        <v>5363</v>
      </c>
      <c r="J1229" s="82" t="s">
        <v>65</v>
      </c>
      <c r="K1229" s="82" t="s">
        <v>5244</v>
      </c>
      <c r="L1229" s="82" t="s">
        <v>7134</v>
      </c>
      <c r="M1229" s="82" t="s">
        <v>7111</v>
      </c>
      <c r="N1229" s="82" t="s">
        <v>7114</v>
      </c>
      <c r="O1229" s="82" t="s">
        <v>5294</v>
      </c>
      <c r="P1229" s="82" t="s">
        <v>5439</v>
      </c>
      <c r="Q1229" s="82" t="s">
        <v>460</v>
      </c>
      <c r="R1229" s="82" t="s">
        <v>5441</v>
      </c>
      <c r="S1229" s="82" t="s">
        <v>431</v>
      </c>
      <c r="T1229" s="82" t="s">
        <v>5442</v>
      </c>
      <c r="U1229" s="82" t="s">
        <v>27</v>
      </c>
      <c r="V1229" s="82" t="s">
        <v>27</v>
      </c>
      <c r="W1229" s="2" t="str">
        <f t="shared" si="68"/>
        <v>VNDANYDetention</v>
      </c>
    </row>
    <row r="1230" spans="1:23" ht="15">
      <c r="A1230" s="2" t="str">
        <f>+IF(B1230="N","",IF(COUNTIF(B:B,B1230)&gt;1,COUNTIF(B$3:B1230,B1230),""))</f>
        <v/>
      </c>
      <c r="B1230" s="2" t="str">
        <f>+IF(F1230="Detention",IF(G1230&amp;E1230='Import Demurrage Detention'!$G$2&amp;'Import Demurrage Detention'!$C$3,"Y","N"),IF(G1230&amp;E1230='Import Demurrage Detention'!$H$2&amp;'Import Demurrage Detention'!$C$3,"Y","N"))</f>
        <v>N</v>
      </c>
      <c r="C1230" s="82" t="s">
        <v>455</v>
      </c>
      <c r="D1230" s="82" t="s">
        <v>5394</v>
      </c>
      <c r="E1230" s="82" t="s">
        <v>79</v>
      </c>
      <c r="F1230" s="82" t="s">
        <v>21</v>
      </c>
      <c r="G1230" s="82" t="s">
        <v>459</v>
      </c>
      <c r="H1230" s="83">
        <v>45180</v>
      </c>
      <c r="I1230" s="82" t="s">
        <v>5363</v>
      </c>
      <c r="J1230" s="82" t="s">
        <v>65</v>
      </c>
      <c r="K1230" s="82" t="s">
        <v>24</v>
      </c>
      <c r="L1230" s="82" t="s">
        <v>7134</v>
      </c>
      <c r="M1230" s="82" t="s">
        <v>7111</v>
      </c>
      <c r="N1230" s="82" t="s">
        <v>7112</v>
      </c>
      <c r="O1230" s="82" t="s">
        <v>5294</v>
      </c>
      <c r="P1230" s="82" t="s">
        <v>7113</v>
      </c>
      <c r="Q1230" s="82" t="s">
        <v>460</v>
      </c>
      <c r="R1230" s="82" t="s">
        <v>5439</v>
      </c>
      <c r="S1230" s="82" t="s">
        <v>431</v>
      </c>
      <c r="T1230" s="82" t="s">
        <v>5440</v>
      </c>
      <c r="U1230" s="82" t="s">
        <v>27</v>
      </c>
      <c r="V1230" s="82" t="s">
        <v>27</v>
      </c>
      <c r="W1230" s="2" t="str">
        <f t="shared" si="68"/>
        <v>VNHANYDetention</v>
      </c>
    </row>
    <row r="1231" spans="1:23" ht="15">
      <c r="A1231" s="2" t="str">
        <f>+IF(B1231="N","",IF(COUNTIF(B:B,B1231)&gt;1,COUNTIF(B$3:B1231,B1231),""))</f>
        <v/>
      </c>
      <c r="B1231" s="2" t="str">
        <f>+IF(F1231="Detention",IF(G1231&amp;E1231='Import Demurrage Detention'!$G$2&amp;'Import Demurrage Detention'!$C$3,"Y","N"),IF(G1231&amp;E1231='Import Demurrage Detention'!$H$2&amp;'Import Demurrage Detention'!$C$3,"Y","N"))</f>
        <v>N</v>
      </c>
      <c r="C1231" s="82" t="s">
        <v>455</v>
      </c>
      <c r="D1231" s="82" t="s">
        <v>5394</v>
      </c>
      <c r="E1231" s="82" t="s">
        <v>79</v>
      </c>
      <c r="F1231" s="82" t="s">
        <v>21</v>
      </c>
      <c r="G1231" s="82" t="s">
        <v>459</v>
      </c>
      <c r="H1231" s="83">
        <v>45180</v>
      </c>
      <c r="I1231" s="82" t="s">
        <v>5363</v>
      </c>
      <c r="J1231" s="82" t="s">
        <v>65</v>
      </c>
      <c r="K1231" s="82" t="s">
        <v>5244</v>
      </c>
      <c r="L1231" s="82" t="s">
        <v>7134</v>
      </c>
      <c r="M1231" s="82" t="s">
        <v>7111</v>
      </c>
      <c r="N1231" s="82" t="s">
        <v>7114</v>
      </c>
      <c r="O1231" s="82" t="s">
        <v>5294</v>
      </c>
      <c r="P1231" s="82" t="s">
        <v>5439</v>
      </c>
      <c r="Q1231" s="82" t="s">
        <v>460</v>
      </c>
      <c r="R1231" s="82" t="s">
        <v>5441</v>
      </c>
      <c r="S1231" s="82" t="s">
        <v>431</v>
      </c>
      <c r="T1231" s="82" t="s">
        <v>5442</v>
      </c>
      <c r="U1231" s="82" t="s">
        <v>27</v>
      </c>
      <c r="V1231" s="82" t="s">
        <v>27</v>
      </c>
      <c r="W1231" s="2" t="str">
        <f t="shared" si="68"/>
        <v>VNHANYDetention</v>
      </c>
    </row>
    <row r="1232" spans="1:23" ht="15">
      <c r="A1232" s="2" t="str">
        <f>+IF(B1232="N","",IF(COUNTIF(B:B,B1232)&gt;1,COUNTIF(B$3:B1232,B1232),""))</f>
        <v/>
      </c>
      <c r="B1232" s="2" t="str">
        <f>+IF(F1232="Detention",IF(G1232&amp;E1232='Import Demurrage Detention'!$G$2&amp;'Import Demurrage Detention'!$C$3,"Y","N"),IF(G1232&amp;E1232='Import Demurrage Detention'!$H$2&amp;'Import Demurrage Detention'!$C$3,"Y","N"))</f>
        <v>N</v>
      </c>
      <c r="C1232" s="82" t="s">
        <v>455</v>
      </c>
      <c r="D1232" s="82" t="s">
        <v>5394</v>
      </c>
      <c r="E1232" s="82" t="s">
        <v>79</v>
      </c>
      <c r="F1232" s="82" t="s">
        <v>21</v>
      </c>
      <c r="G1232" s="82" t="s">
        <v>457</v>
      </c>
      <c r="H1232" s="83">
        <v>45180</v>
      </c>
      <c r="I1232" s="82" t="s">
        <v>5363</v>
      </c>
      <c r="J1232" s="82" t="s">
        <v>65</v>
      </c>
      <c r="K1232" s="82" t="s">
        <v>24</v>
      </c>
      <c r="L1232" s="82" t="s">
        <v>7134</v>
      </c>
      <c r="M1232" s="82" t="s">
        <v>7111</v>
      </c>
      <c r="N1232" s="82" t="s">
        <v>7112</v>
      </c>
      <c r="O1232" s="82" t="s">
        <v>5294</v>
      </c>
      <c r="P1232" s="82" t="s">
        <v>7113</v>
      </c>
      <c r="Q1232" s="82" t="s">
        <v>460</v>
      </c>
      <c r="R1232" s="82" t="s">
        <v>5439</v>
      </c>
      <c r="S1232" s="82" t="s">
        <v>431</v>
      </c>
      <c r="T1232" s="82" t="s">
        <v>5440</v>
      </c>
      <c r="U1232" s="82" t="s">
        <v>27</v>
      </c>
      <c r="V1232" s="82" t="s">
        <v>27</v>
      </c>
      <c r="W1232" s="2" t="str">
        <f t="shared" si="68"/>
        <v>VNHPHYDetention</v>
      </c>
    </row>
    <row r="1233" spans="1:23" ht="15">
      <c r="A1233" s="2" t="str">
        <f>+IF(B1233="N","",IF(COUNTIF(B:B,B1233)&gt;1,COUNTIF(B$3:B1233,B1233),""))</f>
        <v/>
      </c>
      <c r="B1233" s="2" t="str">
        <f>+IF(F1233="Detention",IF(G1233&amp;E1233='Import Demurrage Detention'!$G$2&amp;'Import Demurrage Detention'!$C$3,"Y","N"),IF(G1233&amp;E1233='Import Demurrage Detention'!$H$2&amp;'Import Demurrage Detention'!$C$3,"Y","N"))</f>
        <v>N</v>
      </c>
      <c r="C1233" s="82" t="s">
        <v>455</v>
      </c>
      <c r="D1233" s="82" t="s">
        <v>5394</v>
      </c>
      <c r="E1233" s="82" t="s">
        <v>79</v>
      </c>
      <c r="F1233" s="82" t="s">
        <v>21</v>
      </c>
      <c r="G1233" s="82" t="s">
        <v>457</v>
      </c>
      <c r="H1233" s="83">
        <v>45180</v>
      </c>
      <c r="I1233" s="82" t="s">
        <v>5363</v>
      </c>
      <c r="J1233" s="82" t="s">
        <v>65</v>
      </c>
      <c r="K1233" s="82" t="s">
        <v>5244</v>
      </c>
      <c r="L1233" s="82" t="s">
        <v>7134</v>
      </c>
      <c r="M1233" s="82" t="s">
        <v>7111</v>
      </c>
      <c r="N1233" s="82" t="s">
        <v>7114</v>
      </c>
      <c r="O1233" s="82" t="s">
        <v>5294</v>
      </c>
      <c r="P1233" s="82" t="s">
        <v>5439</v>
      </c>
      <c r="Q1233" s="82" t="s">
        <v>460</v>
      </c>
      <c r="R1233" s="82" t="s">
        <v>5441</v>
      </c>
      <c r="S1233" s="82" t="s">
        <v>431</v>
      </c>
      <c r="T1233" s="82" t="s">
        <v>5442</v>
      </c>
      <c r="U1233" s="82" t="s">
        <v>27</v>
      </c>
      <c r="V1233" s="82" t="s">
        <v>27</v>
      </c>
      <c r="W1233" s="2" t="str">
        <f t="shared" si="68"/>
        <v>VNHPHYDetention</v>
      </c>
    </row>
    <row r="1234" spans="1:23" ht="15">
      <c r="A1234" s="2" t="str">
        <f>+IF(B1234="N","",IF(COUNTIF(B:B,B1234)&gt;1,COUNTIF(B$3:B1234,B1234),""))</f>
        <v/>
      </c>
      <c r="B1234" s="2" t="str">
        <f>+IF(F1234="Detention",IF(G1234&amp;E1234='Import Demurrage Detention'!$G$2&amp;'Import Demurrage Detention'!$C$3,"Y","N"),IF(G1234&amp;E1234='Import Demurrage Detention'!$H$2&amp;'Import Demurrage Detention'!$C$3,"Y","N"))</f>
        <v>N</v>
      </c>
      <c r="C1234" s="82" t="s">
        <v>455</v>
      </c>
      <c r="D1234" s="82" t="s">
        <v>5394</v>
      </c>
      <c r="E1234" s="82" t="s">
        <v>79</v>
      </c>
      <c r="F1234" s="82" t="s">
        <v>21</v>
      </c>
      <c r="G1234" s="82" t="s">
        <v>458</v>
      </c>
      <c r="H1234" s="83">
        <v>45180</v>
      </c>
      <c r="I1234" s="82" t="s">
        <v>5363</v>
      </c>
      <c r="J1234" s="82" t="s">
        <v>65</v>
      </c>
      <c r="K1234" s="82" t="s">
        <v>24</v>
      </c>
      <c r="L1234" s="82" t="s">
        <v>7134</v>
      </c>
      <c r="M1234" s="82" t="s">
        <v>7111</v>
      </c>
      <c r="N1234" s="82" t="s">
        <v>7112</v>
      </c>
      <c r="O1234" s="82" t="s">
        <v>5294</v>
      </c>
      <c r="P1234" s="82" t="s">
        <v>7113</v>
      </c>
      <c r="Q1234" s="82" t="s">
        <v>460</v>
      </c>
      <c r="R1234" s="82" t="s">
        <v>5439</v>
      </c>
      <c r="S1234" s="82" t="s">
        <v>431</v>
      </c>
      <c r="T1234" s="82" t="s">
        <v>5440</v>
      </c>
      <c r="U1234" s="82" t="s">
        <v>27</v>
      </c>
      <c r="V1234" s="82" t="s">
        <v>27</v>
      </c>
      <c r="W1234" s="2" t="str">
        <f t="shared" si="68"/>
        <v>VNSGNYDetention</v>
      </c>
    </row>
    <row r="1235" spans="1:23" ht="15">
      <c r="A1235" s="2" t="str">
        <f>+IF(B1235="N","",IF(COUNTIF(B:B,B1235)&gt;1,COUNTIF(B$3:B1235,B1235),""))</f>
        <v/>
      </c>
      <c r="B1235" s="2" t="str">
        <f>+IF(F1235="Detention",IF(G1235&amp;E1235='Import Demurrage Detention'!$G$2&amp;'Import Demurrage Detention'!$C$3,"Y","N"),IF(G1235&amp;E1235='Import Demurrage Detention'!$H$2&amp;'Import Demurrage Detention'!$C$3,"Y","N"))</f>
        <v>N</v>
      </c>
      <c r="C1235" s="82" t="s">
        <v>455</v>
      </c>
      <c r="D1235" s="82" t="s">
        <v>5394</v>
      </c>
      <c r="E1235" s="82" t="s">
        <v>79</v>
      </c>
      <c r="F1235" s="82" t="s">
        <v>21</v>
      </c>
      <c r="G1235" s="82" t="s">
        <v>458</v>
      </c>
      <c r="H1235" s="83">
        <v>45180</v>
      </c>
      <c r="I1235" s="82" t="s">
        <v>5363</v>
      </c>
      <c r="J1235" s="82" t="s">
        <v>65</v>
      </c>
      <c r="K1235" s="82" t="s">
        <v>5244</v>
      </c>
      <c r="L1235" s="82" t="s">
        <v>7134</v>
      </c>
      <c r="M1235" s="82" t="s">
        <v>7111</v>
      </c>
      <c r="N1235" s="82" t="s">
        <v>7114</v>
      </c>
      <c r="O1235" s="82" t="s">
        <v>5294</v>
      </c>
      <c r="P1235" s="82" t="s">
        <v>5439</v>
      </c>
      <c r="Q1235" s="82" t="s">
        <v>460</v>
      </c>
      <c r="R1235" s="82" t="s">
        <v>5441</v>
      </c>
      <c r="S1235" s="82" t="s">
        <v>431</v>
      </c>
      <c r="T1235" s="82" t="s">
        <v>5442</v>
      </c>
      <c r="U1235" s="82" t="s">
        <v>27</v>
      </c>
      <c r="V1235" s="82" t="s">
        <v>27</v>
      </c>
      <c r="W1235" s="2" t="str">
        <f t="shared" si="68"/>
        <v>VNSGNYDetention</v>
      </c>
    </row>
    <row r="1236" spans="1:23" ht="15">
      <c r="A1236" s="2" t="str">
        <f>+IF(B1236="N","",IF(COUNTIF(B:B,B1236)&gt;1,COUNTIF(B$3:B1236,B1236),""))</f>
        <v/>
      </c>
      <c r="B1236" s="2" t="str">
        <f>+IF(F1236="Detention",IF(G1236&amp;E1236='Import Demurrage Detention'!$G$2&amp;'Import Demurrage Detention'!$C$3,"Y","N"),IF(G1236&amp;E1236='Import Demurrage Detention'!$H$2&amp;'Import Demurrage Detention'!$C$3,"Y","N"))</f>
        <v>N</v>
      </c>
      <c r="C1236" s="82" t="s">
        <v>455</v>
      </c>
      <c r="D1236" s="82" t="s">
        <v>5394</v>
      </c>
      <c r="E1236" s="82" t="s">
        <v>79</v>
      </c>
      <c r="F1236" s="82" t="s">
        <v>21</v>
      </c>
      <c r="G1236" s="82" t="s">
        <v>4735</v>
      </c>
      <c r="H1236" s="83">
        <v>45180</v>
      </c>
      <c r="I1236" s="82" t="s">
        <v>5363</v>
      </c>
      <c r="J1236" s="82" t="s">
        <v>65</v>
      </c>
      <c r="K1236" s="82" t="s">
        <v>24</v>
      </c>
      <c r="L1236" s="82" t="s">
        <v>7134</v>
      </c>
      <c r="M1236" s="82" t="s">
        <v>7111</v>
      </c>
      <c r="N1236" s="82" t="s">
        <v>7112</v>
      </c>
      <c r="O1236" s="82" t="s">
        <v>5294</v>
      </c>
      <c r="P1236" s="82" t="s">
        <v>7113</v>
      </c>
      <c r="Q1236" s="82" t="s">
        <v>460</v>
      </c>
      <c r="R1236" s="82" t="s">
        <v>5439</v>
      </c>
      <c r="S1236" s="82" t="s">
        <v>431</v>
      </c>
      <c r="T1236" s="82" t="s">
        <v>5440</v>
      </c>
      <c r="U1236" s="82" t="s">
        <v>27</v>
      </c>
      <c r="V1236" s="82" t="s">
        <v>27</v>
      </c>
      <c r="W1236" s="2" t="str">
        <f t="shared" si="68"/>
        <v>VNQNNYDetention</v>
      </c>
    </row>
    <row r="1237" spans="1:23" ht="15">
      <c r="A1237" s="2" t="str">
        <f>+IF(B1237="N","",IF(COUNTIF(B:B,B1237)&gt;1,COUNTIF(B$3:B1237,B1237),""))</f>
        <v/>
      </c>
      <c r="B1237" s="2" t="str">
        <f>+IF(F1237="Detention",IF(G1237&amp;E1237='Import Demurrage Detention'!$G$2&amp;'Import Demurrage Detention'!$C$3,"Y","N"),IF(G1237&amp;E1237='Import Demurrage Detention'!$H$2&amp;'Import Demurrage Detention'!$C$3,"Y","N"))</f>
        <v>N</v>
      </c>
      <c r="C1237" s="82" t="s">
        <v>455</v>
      </c>
      <c r="D1237" s="82" t="s">
        <v>5394</v>
      </c>
      <c r="E1237" s="82" t="s">
        <v>79</v>
      </c>
      <c r="F1237" s="82" t="s">
        <v>21</v>
      </c>
      <c r="G1237" s="82" t="s">
        <v>4735</v>
      </c>
      <c r="H1237" s="83">
        <v>45180</v>
      </c>
      <c r="I1237" s="82" t="s">
        <v>5363</v>
      </c>
      <c r="J1237" s="82" t="s">
        <v>65</v>
      </c>
      <c r="K1237" s="82" t="s">
        <v>5244</v>
      </c>
      <c r="L1237" s="82" t="s">
        <v>7134</v>
      </c>
      <c r="M1237" s="82" t="s">
        <v>7111</v>
      </c>
      <c r="N1237" s="82" t="s">
        <v>7114</v>
      </c>
      <c r="O1237" s="82" t="s">
        <v>5294</v>
      </c>
      <c r="P1237" s="82" t="s">
        <v>5439</v>
      </c>
      <c r="Q1237" s="82" t="s">
        <v>460</v>
      </c>
      <c r="R1237" s="82" t="s">
        <v>5441</v>
      </c>
      <c r="S1237" s="82" t="s">
        <v>431</v>
      </c>
      <c r="T1237" s="82" t="s">
        <v>5442</v>
      </c>
      <c r="U1237" s="82" t="s">
        <v>27</v>
      </c>
      <c r="V1237" s="82" t="s">
        <v>27</v>
      </c>
      <c r="W1237" s="2" t="str">
        <f t="shared" si="68"/>
        <v>VNQNNYDetention</v>
      </c>
    </row>
    <row r="1238" spans="1:23" ht="15">
      <c r="A1238" s="2" t="str">
        <f>+IF(B1238="N","",IF(COUNTIF(B:B,B1238)&gt;1,COUNTIF(B$3:B1238,B1238),""))</f>
        <v/>
      </c>
      <c r="B1238" s="2" t="str">
        <f>+IF(F1238="Detention",IF(G1238&amp;E1238='Import Demurrage Detention'!$G$2&amp;'Import Demurrage Detention'!$C$3,"Y","N"),IF(G1238&amp;E1238='Import Demurrage Detention'!$H$2&amp;'Import Demurrage Detention'!$C$3,"Y","N"))</f>
        <v>N</v>
      </c>
      <c r="C1238" s="82" t="s">
        <v>455</v>
      </c>
      <c r="D1238" s="82" t="s">
        <v>5394</v>
      </c>
      <c r="E1238" s="82" t="s">
        <v>20</v>
      </c>
      <c r="F1238" s="82" t="s">
        <v>21</v>
      </c>
      <c r="G1238" s="82" t="s">
        <v>456</v>
      </c>
      <c r="H1238" s="83">
        <v>45180</v>
      </c>
      <c r="I1238" s="82" t="s">
        <v>5363</v>
      </c>
      <c r="J1238" s="82" t="s">
        <v>65</v>
      </c>
      <c r="K1238" s="82" t="s">
        <v>24</v>
      </c>
      <c r="L1238" s="82" t="s">
        <v>6992</v>
      </c>
      <c r="M1238" s="82" t="s">
        <v>7111</v>
      </c>
      <c r="N1238" s="82" t="s">
        <v>7112</v>
      </c>
      <c r="O1238" s="82" t="s">
        <v>5294</v>
      </c>
      <c r="P1238" s="82" t="s">
        <v>7113</v>
      </c>
      <c r="Q1238" s="82" t="s">
        <v>460</v>
      </c>
      <c r="R1238" s="82" t="s">
        <v>5439</v>
      </c>
      <c r="S1238" s="82" t="s">
        <v>431</v>
      </c>
      <c r="T1238" s="82" t="s">
        <v>5440</v>
      </c>
      <c r="U1238" s="82" t="s">
        <v>27</v>
      </c>
      <c r="V1238" s="82" t="s">
        <v>27</v>
      </c>
      <c r="W1238" s="2" t="str">
        <f t="shared" si="68"/>
        <v>VNDANNDetention</v>
      </c>
    </row>
    <row r="1239" spans="1:23" ht="15">
      <c r="A1239" s="2" t="str">
        <f>+IF(B1239="N","",IF(COUNTIF(B:B,B1239)&gt;1,COUNTIF(B$3:B1239,B1239),""))</f>
        <v/>
      </c>
      <c r="B1239" s="2" t="str">
        <f>+IF(F1239="Detention",IF(G1239&amp;E1239='Import Demurrage Detention'!$G$2&amp;'Import Demurrage Detention'!$C$3,"Y","N"),IF(G1239&amp;E1239='Import Demurrage Detention'!$H$2&amp;'Import Demurrage Detention'!$C$3,"Y","N"))</f>
        <v>N</v>
      </c>
      <c r="C1239" s="82" t="s">
        <v>455</v>
      </c>
      <c r="D1239" s="82" t="s">
        <v>5394</v>
      </c>
      <c r="E1239" s="82" t="s">
        <v>20</v>
      </c>
      <c r="F1239" s="82" t="s">
        <v>21</v>
      </c>
      <c r="G1239" s="82" t="s">
        <v>456</v>
      </c>
      <c r="H1239" s="83">
        <v>45180</v>
      </c>
      <c r="I1239" s="82" t="s">
        <v>5363</v>
      </c>
      <c r="J1239" s="82" t="s">
        <v>65</v>
      </c>
      <c r="K1239" s="82" t="s">
        <v>5244</v>
      </c>
      <c r="L1239" s="82" t="s">
        <v>6992</v>
      </c>
      <c r="M1239" s="82" t="s">
        <v>7111</v>
      </c>
      <c r="N1239" s="82" t="s">
        <v>7114</v>
      </c>
      <c r="O1239" s="82" t="s">
        <v>5294</v>
      </c>
      <c r="P1239" s="82" t="s">
        <v>5439</v>
      </c>
      <c r="Q1239" s="82" t="s">
        <v>460</v>
      </c>
      <c r="R1239" s="82" t="s">
        <v>5441</v>
      </c>
      <c r="S1239" s="82" t="s">
        <v>431</v>
      </c>
      <c r="T1239" s="82" t="s">
        <v>5442</v>
      </c>
      <c r="U1239" s="82" t="s">
        <v>27</v>
      </c>
      <c r="V1239" s="82" t="s">
        <v>27</v>
      </c>
      <c r="W1239" s="2" t="str">
        <f t="shared" si="68"/>
        <v>VNDANNDetention</v>
      </c>
    </row>
    <row r="1240" spans="1:23" ht="15">
      <c r="A1240" s="2" t="str">
        <f>+IF(B1240="N","",IF(COUNTIF(B:B,B1240)&gt;1,COUNTIF(B$3:B1240,B1240),""))</f>
        <v/>
      </c>
      <c r="B1240" s="2" t="str">
        <f>+IF(F1240="Detention",IF(G1240&amp;E1240='Import Demurrage Detention'!$G$2&amp;'Import Demurrage Detention'!$C$3,"Y","N"),IF(G1240&amp;E1240='Import Demurrage Detention'!$H$2&amp;'Import Demurrage Detention'!$C$3,"Y","N"))</f>
        <v>N</v>
      </c>
      <c r="C1240" s="82" t="s">
        <v>455</v>
      </c>
      <c r="D1240" s="82" t="s">
        <v>5394</v>
      </c>
      <c r="E1240" s="82" t="s">
        <v>20</v>
      </c>
      <c r="F1240" s="82" t="s">
        <v>21</v>
      </c>
      <c r="G1240" s="82" t="s">
        <v>459</v>
      </c>
      <c r="H1240" s="83">
        <v>45180</v>
      </c>
      <c r="I1240" s="82" t="s">
        <v>5363</v>
      </c>
      <c r="J1240" s="82" t="s">
        <v>65</v>
      </c>
      <c r="K1240" s="82" t="s">
        <v>24</v>
      </c>
      <c r="L1240" s="82" t="s">
        <v>6992</v>
      </c>
      <c r="M1240" s="82" t="s">
        <v>7111</v>
      </c>
      <c r="N1240" s="82" t="s">
        <v>7112</v>
      </c>
      <c r="O1240" s="82" t="s">
        <v>5294</v>
      </c>
      <c r="P1240" s="82" t="s">
        <v>7113</v>
      </c>
      <c r="Q1240" s="82" t="s">
        <v>460</v>
      </c>
      <c r="R1240" s="82" t="s">
        <v>5439</v>
      </c>
      <c r="S1240" s="82" t="s">
        <v>431</v>
      </c>
      <c r="T1240" s="82" t="s">
        <v>5440</v>
      </c>
      <c r="U1240" s="82" t="s">
        <v>27</v>
      </c>
      <c r="V1240" s="82" t="s">
        <v>27</v>
      </c>
      <c r="W1240" s="2" t="str">
        <f t="shared" si="68"/>
        <v>VNHANNDetention</v>
      </c>
    </row>
    <row r="1241" spans="1:23" ht="15">
      <c r="A1241" s="2" t="str">
        <f>+IF(B1241="N","",IF(COUNTIF(B:B,B1241)&gt;1,COUNTIF(B$3:B1241,B1241),""))</f>
        <v/>
      </c>
      <c r="B1241" s="2" t="str">
        <f>+IF(F1241="Detention",IF(G1241&amp;E1241='Import Demurrage Detention'!$G$2&amp;'Import Demurrage Detention'!$C$3,"Y","N"),IF(G1241&amp;E1241='Import Demurrage Detention'!$H$2&amp;'Import Demurrage Detention'!$C$3,"Y","N"))</f>
        <v>N</v>
      </c>
      <c r="C1241" s="82" t="s">
        <v>455</v>
      </c>
      <c r="D1241" s="82" t="s">
        <v>5394</v>
      </c>
      <c r="E1241" s="82" t="s">
        <v>20</v>
      </c>
      <c r="F1241" s="82" t="s">
        <v>21</v>
      </c>
      <c r="G1241" s="82" t="s">
        <v>459</v>
      </c>
      <c r="H1241" s="83">
        <v>45180</v>
      </c>
      <c r="I1241" s="82" t="s">
        <v>5363</v>
      </c>
      <c r="J1241" s="82" t="s">
        <v>65</v>
      </c>
      <c r="K1241" s="82" t="s">
        <v>5244</v>
      </c>
      <c r="L1241" s="82" t="s">
        <v>6992</v>
      </c>
      <c r="M1241" s="82" t="s">
        <v>7111</v>
      </c>
      <c r="N1241" s="82" t="s">
        <v>7114</v>
      </c>
      <c r="O1241" s="82" t="s">
        <v>5294</v>
      </c>
      <c r="P1241" s="82" t="s">
        <v>5439</v>
      </c>
      <c r="Q1241" s="82" t="s">
        <v>460</v>
      </c>
      <c r="R1241" s="82" t="s">
        <v>5441</v>
      </c>
      <c r="S1241" s="82" t="s">
        <v>431</v>
      </c>
      <c r="T1241" s="82" t="s">
        <v>5442</v>
      </c>
      <c r="U1241" s="82" t="s">
        <v>27</v>
      </c>
      <c r="V1241" s="82" t="s">
        <v>27</v>
      </c>
      <c r="W1241" s="2" t="str">
        <f t="shared" si="68"/>
        <v>VNHANNDetention</v>
      </c>
    </row>
    <row r="1242" spans="1:23" ht="15">
      <c r="A1242" s="2" t="str">
        <f>+IF(B1242="N","",IF(COUNTIF(B:B,B1242)&gt;1,COUNTIF(B$3:B1242,B1242),""))</f>
        <v/>
      </c>
      <c r="B1242" s="2" t="str">
        <f>+IF(F1242="Detention",IF(G1242&amp;E1242='Import Demurrage Detention'!$G$2&amp;'Import Demurrage Detention'!$C$3,"Y","N"),IF(G1242&amp;E1242='Import Demurrage Detention'!$H$2&amp;'Import Demurrage Detention'!$C$3,"Y","N"))</f>
        <v>N</v>
      </c>
      <c r="C1242" s="82" t="s">
        <v>455</v>
      </c>
      <c r="D1242" s="82" t="s">
        <v>5394</v>
      </c>
      <c r="E1242" s="82" t="s">
        <v>20</v>
      </c>
      <c r="F1242" s="82" t="s">
        <v>21</v>
      </c>
      <c r="G1242" s="82" t="s">
        <v>457</v>
      </c>
      <c r="H1242" s="83">
        <v>45180</v>
      </c>
      <c r="I1242" s="82" t="s">
        <v>5363</v>
      </c>
      <c r="J1242" s="82" t="s">
        <v>65</v>
      </c>
      <c r="K1242" s="82" t="s">
        <v>24</v>
      </c>
      <c r="L1242" s="82" t="s">
        <v>6992</v>
      </c>
      <c r="M1242" s="82" t="s">
        <v>7111</v>
      </c>
      <c r="N1242" s="82" t="s">
        <v>7112</v>
      </c>
      <c r="O1242" s="82" t="s">
        <v>5294</v>
      </c>
      <c r="P1242" s="82" t="s">
        <v>7113</v>
      </c>
      <c r="Q1242" s="82" t="s">
        <v>460</v>
      </c>
      <c r="R1242" s="82" t="s">
        <v>5439</v>
      </c>
      <c r="S1242" s="82" t="s">
        <v>431</v>
      </c>
      <c r="T1242" s="82" t="s">
        <v>5440</v>
      </c>
      <c r="U1242" s="82" t="s">
        <v>27</v>
      </c>
      <c r="V1242" s="82" t="s">
        <v>27</v>
      </c>
      <c r="W1242" s="2" t="str">
        <f t="shared" si="68"/>
        <v>VNHPHNDetention</v>
      </c>
    </row>
    <row r="1243" spans="1:23" ht="15">
      <c r="A1243" s="2" t="str">
        <f>+IF(B1243="N","",IF(COUNTIF(B:B,B1243)&gt;1,COUNTIF(B$3:B1243,B1243),""))</f>
        <v/>
      </c>
      <c r="B1243" s="2" t="str">
        <f>+IF(F1243="Detention",IF(G1243&amp;E1243='Import Demurrage Detention'!$G$2&amp;'Import Demurrage Detention'!$C$3,"Y","N"),IF(G1243&amp;E1243='Import Demurrage Detention'!$H$2&amp;'Import Demurrage Detention'!$C$3,"Y","N"))</f>
        <v>N</v>
      </c>
      <c r="C1243" s="82" t="s">
        <v>455</v>
      </c>
      <c r="D1243" s="82" t="s">
        <v>5394</v>
      </c>
      <c r="E1243" s="82" t="s">
        <v>20</v>
      </c>
      <c r="F1243" s="82" t="s">
        <v>21</v>
      </c>
      <c r="G1243" s="82" t="s">
        <v>457</v>
      </c>
      <c r="H1243" s="83">
        <v>45180</v>
      </c>
      <c r="I1243" s="82" t="s">
        <v>5363</v>
      </c>
      <c r="J1243" s="82" t="s">
        <v>65</v>
      </c>
      <c r="K1243" s="82" t="s">
        <v>5244</v>
      </c>
      <c r="L1243" s="82" t="s">
        <v>6992</v>
      </c>
      <c r="M1243" s="82" t="s">
        <v>7111</v>
      </c>
      <c r="N1243" s="82" t="s">
        <v>7114</v>
      </c>
      <c r="O1243" s="82" t="s">
        <v>5294</v>
      </c>
      <c r="P1243" s="82" t="s">
        <v>5439</v>
      </c>
      <c r="Q1243" s="82" t="s">
        <v>460</v>
      </c>
      <c r="R1243" s="82" t="s">
        <v>5441</v>
      </c>
      <c r="S1243" s="82" t="s">
        <v>431</v>
      </c>
      <c r="T1243" s="82" t="s">
        <v>5442</v>
      </c>
      <c r="U1243" s="82" t="s">
        <v>27</v>
      </c>
      <c r="V1243" s="82" t="s">
        <v>27</v>
      </c>
      <c r="W1243" s="2" t="str">
        <f t="shared" si="68"/>
        <v>VNHPHNDetention</v>
      </c>
    </row>
    <row r="1244" spans="1:23" ht="15">
      <c r="A1244" s="2" t="str">
        <f>+IF(B1244="N","",IF(COUNTIF(B:B,B1244)&gt;1,COUNTIF(B$3:B1244,B1244),""))</f>
        <v/>
      </c>
      <c r="B1244" s="2" t="str">
        <f>+IF(F1244="Detention",IF(G1244&amp;E1244='Import Demurrage Detention'!$G$2&amp;'Import Demurrage Detention'!$C$3,"Y","N"),IF(G1244&amp;E1244='Import Demurrage Detention'!$H$2&amp;'Import Demurrage Detention'!$C$3,"Y","N"))</f>
        <v>N</v>
      </c>
      <c r="C1244" s="82" t="s">
        <v>455</v>
      </c>
      <c r="D1244" s="82" t="s">
        <v>5394</v>
      </c>
      <c r="E1244" s="82" t="s">
        <v>20</v>
      </c>
      <c r="F1244" s="82" t="s">
        <v>21</v>
      </c>
      <c r="G1244" s="82" t="s">
        <v>4735</v>
      </c>
      <c r="H1244" s="83">
        <v>45180</v>
      </c>
      <c r="I1244" s="82" t="s">
        <v>5363</v>
      </c>
      <c r="J1244" s="82" t="s">
        <v>65</v>
      </c>
      <c r="K1244" s="82" t="s">
        <v>24</v>
      </c>
      <c r="L1244" s="82" t="s">
        <v>6992</v>
      </c>
      <c r="M1244" s="82" t="s">
        <v>7111</v>
      </c>
      <c r="N1244" s="82" t="s">
        <v>7112</v>
      </c>
      <c r="O1244" s="82" t="s">
        <v>5294</v>
      </c>
      <c r="P1244" s="82" t="s">
        <v>7113</v>
      </c>
      <c r="Q1244" s="82" t="s">
        <v>460</v>
      </c>
      <c r="R1244" s="82" t="s">
        <v>5439</v>
      </c>
      <c r="S1244" s="82" t="s">
        <v>431</v>
      </c>
      <c r="T1244" s="82" t="s">
        <v>5440</v>
      </c>
      <c r="U1244" s="82" t="s">
        <v>27</v>
      </c>
      <c r="V1244" s="82" t="s">
        <v>27</v>
      </c>
      <c r="W1244" s="2" t="str">
        <f t="shared" si="68"/>
        <v>VNQNNNDetention</v>
      </c>
    </row>
    <row r="1245" spans="1:23" ht="15">
      <c r="A1245" s="2" t="str">
        <f>+IF(B1245="N","",IF(COUNTIF(B:B,B1245)&gt;1,COUNTIF(B$3:B1245,B1245),""))</f>
        <v/>
      </c>
      <c r="B1245" s="2" t="str">
        <f>+IF(F1245="Detention",IF(G1245&amp;E1245='Import Demurrage Detention'!$G$2&amp;'Import Demurrage Detention'!$C$3,"Y","N"),IF(G1245&amp;E1245='Import Demurrage Detention'!$H$2&amp;'Import Demurrage Detention'!$C$3,"Y","N"))</f>
        <v>N</v>
      </c>
      <c r="C1245" s="82" t="s">
        <v>455</v>
      </c>
      <c r="D1245" s="82" t="s">
        <v>5394</v>
      </c>
      <c r="E1245" s="82" t="s">
        <v>20</v>
      </c>
      <c r="F1245" s="82" t="s">
        <v>21</v>
      </c>
      <c r="G1245" s="82" t="s">
        <v>4735</v>
      </c>
      <c r="H1245" s="83">
        <v>45180</v>
      </c>
      <c r="I1245" s="82" t="s">
        <v>5363</v>
      </c>
      <c r="J1245" s="82" t="s">
        <v>65</v>
      </c>
      <c r="K1245" s="82" t="s">
        <v>5244</v>
      </c>
      <c r="L1245" s="82" t="s">
        <v>6992</v>
      </c>
      <c r="M1245" s="82" t="s">
        <v>7111</v>
      </c>
      <c r="N1245" s="82" t="s">
        <v>7114</v>
      </c>
      <c r="O1245" s="82" t="s">
        <v>5294</v>
      </c>
      <c r="P1245" s="82" t="s">
        <v>5439</v>
      </c>
      <c r="Q1245" s="82" t="s">
        <v>460</v>
      </c>
      <c r="R1245" s="82" t="s">
        <v>5441</v>
      </c>
      <c r="S1245" s="82" t="s">
        <v>431</v>
      </c>
      <c r="T1245" s="82" t="s">
        <v>5442</v>
      </c>
      <c r="U1245" s="82" t="s">
        <v>27</v>
      </c>
      <c r="V1245" s="82" t="s">
        <v>27</v>
      </c>
      <c r="W1245" s="2" t="str">
        <f t="shared" si="68"/>
        <v>VNQNNNDetention</v>
      </c>
    </row>
    <row r="1246" spans="1:23" ht="15">
      <c r="A1246" s="2" t="str">
        <f>+IF(B1246="N","",IF(COUNTIF(B:B,B1246)&gt;1,COUNTIF(B$3:B1246,B1246),""))</f>
        <v/>
      </c>
      <c r="B1246" s="2" t="str">
        <f>+IF(F1246="Detention",IF(G1246&amp;E1246='Import Demurrage Detention'!$G$2&amp;'Import Demurrage Detention'!$C$3,"Y","N"),IF(G1246&amp;E1246='Import Demurrage Detention'!$H$2&amp;'Import Demurrage Detention'!$C$3,"Y","N"))</f>
        <v>N</v>
      </c>
      <c r="C1246" s="82" t="s">
        <v>455</v>
      </c>
      <c r="D1246" s="82" t="s">
        <v>5394</v>
      </c>
      <c r="E1246" s="82" t="s">
        <v>20</v>
      </c>
      <c r="F1246" s="82" t="s">
        <v>21</v>
      </c>
      <c r="G1246" s="82" t="s">
        <v>458</v>
      </c>
      <c r="H1246" s="83">
        <v>45180</v>
      </c>
      <c r="I1246" s="82" t="s">
        <v>5363</v>
      </c>
      <c r="J1246" s="82" t="s">
        <v>65</v>
      </c>
      <c r="K1246" s="82" t="s">
        <v>24</v>
      </c>
      <c r="L1246" s="82" t="s">
        <v>6992</v>
      </c>
      <c r="M1246" s="82" t="s">
        <v>7111</v>
      </c>
      <c r="N1246" s="82" t="s">
        <v>7112</v>
      </c>
      <c r="O1246" s="82" t="s">
        <v>5294</v>
      </c>
      <c r="P1246" s="82" t="s">
        <v>7113</v>
      </c>
      <c r="Q1246" s="82" t="s">
        <v>460</v>
      </c>
      <c r="R1246" s="82" t="s">
        <v>5439</v>
      </c>
      <c r="S1246" s="82" t="s">
        <v>431</v>
      </c>
      <c r="T1246" s="82" t="s">
        <v>5440</v>
      </c>
      <c r="U1246" s="82" t="s">
        <v>27</v>
      </c>
      <c r="V1246" s="82" t="s">
        <v>27</v>
      </c>
      <c r="W1246" s="2" t="str">
        <f t="shared" si="68"/>
        <v>VNSGNNDetention</v>
      </c>
    </row>
    <row r="1247" spans="1:23" ht="15">
      <c r="A1247" s="2" t="str">
        <f>+IF(B1247="N","",IF(COUNTIF(B:B,B1247)&gt;1,COUNTIF(B$3:B1247,B1247),""))</f>
        <v/>
      </c>
      <c r="B1247" s="2" t="str">
        <f>+IF(F1247="Detention",IF(G1247&amp;E1247='Import Demurrage Detention'!$G$2&amp;'Import Demurrage Detention'!$C$3,"Y","N"),IF(G1247&amp;E1247='Import Demurrage Detention'!$H$2&amp;'Import Demurrage Detention'!$C$3,"Y","N"))</f>
        <v>N</v>
      </c>
      <c r="C1247" s="82" t="s">
        <v>455</v>
      </c>
      <c r="D1247" s="82" t="s">
        <v>5394</v>
      </c>
      <c r="E1247" s="82" t="s">
        <v>20</v>
      </c>
      <c r="F1247" s="82" t="s">
        <v>21</v>
      </c>
      <c r="G1247" s="82" t="s">
        <v>458</v>
      </c>
      <c r="H1247" s="83">
        <v>45180</v>
      </c>
      <c r="I1247" s="82" t="s">
        <v>5363</v>
      </c>
      <c r="J1247" s="82" t="s">
        <v>65</v>
      </c>
      <c r="K1247" s="82" t="s">
        <v>5244</v>
      </c>
      <c r="L1247" s="82" t="s">
        <v>6992</v>
      </c>
      <c r="M1247" s="82" t="s">
        <v>7111</v>
      </c>
      <c r="N1247" s="82" t="s">
        <v>7114</v>
      </c>
      <c r="O1247" s="82" t="s">
        <v>5294</v>
      </c>
      <c r="P1247" s="82" t="s">
        <v>5439</v>
      </c>
      <c r="Q1247" s="82" t="s">
        <v>460</v>
      </c>
      <c r="R1247" s="82" t="s">
        <v>5441</v>
      </c>
      <c r="S1247" s="82" t="s">
        <v>431</v>
      </c>
      <c r="T1247" s="82" t="s">
        <v>5442</v>
      </c>
      <c r="U1247" s="82" t="s">
        <v>27</v>
      </c>
      <c r="V1247" s="82" t="s">
        <v>27</v>
      </c>
      <c r="W1247" s="2" t="str">
        <f t="shared" si="68"/>
        <v>VNSGNNDetention</v>
      </c>
    </row>
    <row r="1248" spans="1:23" ht="15">
      <c r="A1248" s="2" t="str">
        <f>+IF(B1248="N","",IF(COUNTIF(B:B,B1248)&gt;1,COUNTIF(B$3:B1248,B1248),""))</f>
        <v/>
      </c>
      <c r="B1248" s="2" t="str">
        <f>+IF(F1248="Detention",IF(G1248&amp;E1248='Import Demurrage Detention'!$G$2&amp;'Import Demurrage Detention'!$C$3,"Y","N"),IF(G1248&amp;E1248='Import Demurrage Detention'!$H$2&amp;'Import Demurrage Detention'!$C$3,"Y","N"))</f>
        <v>N</v>
      </c>
      <c r="C1248" s="82" t="s">
        <v>455</v>
      </c>
      <c r="D1248" s="82" t="s">
        <v>5394</v>
      </c>
      <c r="E1248" s="82" t="s">
        <v>20</v>
      </c>
      <c r="F1248" s="82" t="s">
        <v>21</v>
      </c>
      <c r="G1248" s="82" t="s">
        <v>456</v>
      </c>
      <c r="H1248" s="83">
        <v>45180</v>
      </c>
      <c r="I1248" s="82" t="s">
        <v>5363</v>
      </c>
      <c r="J1248" s="82" t="s">
        <v>65</v>
      </c>
      <c r="K1248" s="82" t="s">
        <v>24</v>
      </c>
      <c r="L1248" s="82" t="s">
        <v>7145</v>
      </c>
      <c r="M1248" s="82" t="s">
        <v>7111</v>
      </c>
      <c r="N1248" s="82" t="s">
        <v>7112</v>
      </c>
      <c r="O1248" s="82" t="s">
        <v>5294</v>
      </c>
      <c r="P1248" s="82" t="s">
        <v>7113</v>
      </c>
      <c r="Q1248" s="82" t="s">
        <v>460</v>
      </c>
      <c r="R1248" s="82" t="s">
        <v>5439</v>
      </c>
      <c r="S1248" s="82" t="s">
        <v>431</v>
      </c>
      <c r="T1248" s="82" t="s">
        <v>5440</v>
      </c>
      <c r="U1248" s="82" t="s">
        <v>27</v>
      </c>
      <c r="V1248" s="82" t="s">
        <v>27</v>
      </c>
      <c r="W1248" s="2" t="str">
        <f t="shared" si="68"/>
        <v>VNDANNDetention</v>
      </c>
    </row>
    <row r="1249" spans="1:23" ht="15">
      <c r="A1249" s="2" t="str">
        <f>+IF(B1249="N","",IF(COUNTIF(B:B,B1249)&gt;1,COUNTIF(B$3:B1249,B1249),""))</f>
        <v/>
      </c>
      <c r="B1249" s="2" t="str">
        <f>+IF(F1249="Detention",IF(G1249&amp;E1249='Import Demurrage Detention'!$G$2&amp;'Import Demurrage Detention'!$C$3,"Y","N"),IF(G1249&amp;E1249='Import Demurrage Detention'!$H$2&amp;'Import Demurrage Detention'!$C$3,"Y","N"))</f>
        <v>N</v>
      </c>
      <c r="C1249" s="82" t="s">
        <v>455</v>
      </c>
      <c r="D1249" s="82" t="s">
        <v>5394</v>
      </c>
      <c r="E1249" s="82" t="s">
        <v>20</v>
      </c>
      <c r="F1249" s="82" t="s">
        <v>21</v>
      </c>
      <c r="G1249" s="82" t="s">
        <v>456</v>
      </c>
      <c r="H1249" s="83">
        <v>45180</v>
      </c>
      <c r="I1249" s="82" t="s">
        <v>5363</v>
      </c>
      <c r="J1249" s="82" t="s">
        <v>65</v>
      </c>
      <c r="K1249" s="82" t="s">
        <v>5244</v>
      </c>
      <c r="L1249" s="82" t="s">
        <v>7145</v>
      </c>
      <c r="M1249" s="82" t="s">
        <v>7111</v>
      </c>
      <c r="N1249" s="82" t="s">
        <v>7114</v>
      </c>
      <c r="O1249" s="82" t="s">
        <v>5294</v>
      </c>
      <c r="P1249" s="82" t="s">
        <v>5439</v>
      </c>
      <c r="Q1249" s="82" t="s">
        <v>460</v>
      </c>
      <c r="R1249" s="82" t="s">
        <v>5441</v>
      </c>
      <c r="S1249" s="82" t="s">
        <v>431</v>
      </c>
      <c r="T1249" s="82" t="s">
        <v>5442</v>
      </c>
      <c r="U1249" s="82" t="s">
        <v>27</v>
      </c>
      <c r="V1249" s="82" t="s">
        <v>27</v>
      </c>
      <c r="W1249" s="2" t="str">
        <f t="shared" si="68"/>
        <v>VNDANNDetention</v>
      </c>
    </row>
    <row r="1250" spans="1:23" ht="15">
      <c r="A1250" s="2" t="str">
        <f>+IF(B1250="N","",IF(COUNTIF(B:B,B1250)&gt;1,COUNTIF(B$3:B1250,B1250),""))</f>
        <v/>
      </c>
      <c r="B1250" s="2" t="str">
        <f>+IF(F1250="Detention",IF(G1250&amp;E1250='Import Demurrage Detention'!$G$2&amp;'Import Demurrage Detention'!$C$3,"Y","N"),IF(G1250&amp;E1250='Import Demurrage Detention'!$H$2&amp;'Import Demurrage Detention'!$C$3,"Y","N"))</f>
        <v>N</v>
      </c>
      <c r="C1250" s="82" t="s">
        <v>455</v>
      </c>
      <c r="D1250" s="82" t="s">
        <v>5394</v>
      </c>
      <c r="E1250" s="82" t="s">
        <v>20</v>
      </c>
      <c r="F1250" s="82" t="s">
        <v>21</v>
      </c>
      <c r="G1250" s="82" t="s">
        <v>459</v>
      </c>
      <c r="H1250" s="83">
        <v>45180</v>
      </c>
      <c r="I1250" s="82" t="s">
        <v>5363</v>
      </c>
      <c r="J1250" s="82" t="s">
        <v>65</v>
      </c>
      <c r="K1250" s="82" t="s">
        <v>24</v>
      </c>
      <c r="L1250" s="82" t="s">
        <v>7145</v>
      </c>
      <c r="M1250" s="82" t="s">
        <v>7111</v>
      </c>
      <c r="N1250" s="82" t="s">
        <v>7112</v>
      </c>
      <c r="O1250" s="82" t="s">
        <v>5294</v>
      </c>
      <c r="P1250" s="82" t="s">
        <v>7113</v>
      </c>
      <c r="Q1250" s="82" t="s">
        <v>460</v>
      </c>
      <c r="R1250" s="82" t="s">
        <v>5439</v>
      </c>
      <c r="S1250" s="82" t="s">
        <v>431</v>
      </c>
      <c r="T1250" s="82" t="s">
        <v>5440</v>
      </c>
      <c r="U1250" s="82" t="s">
        <v>27</v>
      </c>
      <c r="V1250" s="82" t="s">
        <v>27</v>
      </c>
      <c r="W1250" s="2" t="str">
        <f t="shared" si="68"/>
        <v>VNHANNDetention</v>
      </c>
    </row>
    <row r="1251" spans="1:23" ht="15">
      <c r="A1251" s="2" t="str">
        <f>+IF(B1251="N","",IF(COUNTIF(B:B,B1251)&gt;1,COUNTIF(B$3:B1251,B1251),""))</f>
        <v/>
      </c>
      <c r="B1251" s="2" t="str">
        <f>+IF(F1251="Detention",IF(G1251&amp;E1251='Import Demurrage Detention'!$G$2&amp;'Import Demurrage Detention'!$C$3,"Y","N"),IF(G1251&amp;E1251='Import Demurrage Detention'!$H$2&amp;'Import Demurrage Detention'!$C$3,"Y","N"))</f>
        <v>N</v>
      </c>
      <c r="C1251" s="82" t="s">
        <v>455</v>
      </c>
      <c r="D1251" s="82" t="s">
        <v>5394</v>
      </c>
      <c r="E1251" s="82" t="s">
        <v>20</v>
      </c>
      <c r="F1251" s="82" t="s">
        <v>21</v>
      </c>
      <c r="G1251" s="82" t="s">
        <v>459</v>
      </c>
      <c r="H1251" s="83">
        <v>45180</v>
      </c>
      <c r="I1251" s="82" t="s">
        <v>5363</v>
      </c>
      <c r="J1251" s="82" t="s">
        <v>65</v>
      </c>
      <c r="K1251" s="82" t="s">
        <v>5244</v>
      </c>
      <c r="L1251" s="82" t="s">
        <v>7145</v>
      </c>
      <c r="M1251" s="82" t="s">
        <v>7111</v>
      </c>
      <c r="N1251" s="82" t="s">
        <v>7114</v>
      </c>
      <c r="O1251" s="82" t="s">
        <v>5294</v>
      </c>
      <c r="P1251" s="82" t="s">
        <v>5439</v>
      </c>
      <c r="Q1251" s="82" t="s">
        <v>460</v>
      </c>
      <c r="R1251" s="82" t="s">
        <v>5441</v>
      </c>
      <c r="S1251" s="82" t="s">
        <v>431</v>
      </c>
      <c r="T1251" s="82" t="s">
        <v>5442</v>
      </c>
      <c r="U1251" s="82" t="s">
        <v>27</v>
      </c>
      <c r="V1251" s="82" t="s">
        <v>27</v>
      </c>
      <c r="W1251" s="2" t="str">
        <f t="shared" si="68"/>
        <v>VNHANNDetention</v>
      </c>
    </row>
    <row r="1252" spans="1:23" ht="15">
      <c r="A1252" s="2" t="str">
        <f>+IF(B1252="N","",IF(COUNTIF(B:B,B1252)&gt;1,COUNTIF(B$3:B1252,B1252),""))</f>
        <v/>
      </c>
      <c r="B1252" s="2" t="str">
        <f>+IF(F1252="Detention",IF(G1252&amp;E1252='Import Demurrage Detention'!$G$2&amp;'Import Demurrage Detention'!$C$3,"Y","N"),IF(G1252&amp;E1252='Import Demurrage Detention'!$H$2&amp;'Import Demurrage Detention'!$C$3,"Y","N"))</f>
        <v>N</v>
      </c>
      <c r="C1252" s="82" t="s">
        <v>455</v>
      </c>
      <c r="D1252" s="82" t="s">
        <v>5394</v>
      </c>
      <c r="E1252" s="82" t="s">
        <v>20</v>
      </c>
      <c r="F1252" s="82" t="s">
        <v>21</v>
      </c>
      <c r="G1252" s="82" t="s">
        <v>457</v>
      </c>
      <c r="H1252" s="83">
        <v>45180</v>
      </c>
      <c r="I1252" s="82" t="s">
        <v>5363</v>
      </c>
      <c r="J1252" s="82" t="s">
        <v>65</v>
      </c>
      <c r="K1252" s="82" t="s">
        <v>24</v>
      </c>
      <c r="L1252" s="82" t="s">
        <v>7145</v>
      </c>
      <c r="M1252" s="82" t="s">
        <v>7111</v>
      </c>
      <c r="N1252" s="82" t="s">
        <v>7112</v>
      </c>
      <c r="O1252" s="82" t="s">
        <v>5294</v>
      </c>
      <c r="P1252" s="82" t="s">
        <v>7113</v>
      </c>
      <c r="Q1252" s="82" t="s">
        <v>460</v>
      </c>
      <c r="R1252" s="82" t="s">
        <v>5439</v>
      </c>
      <c r="S1252" s="82" t="s">
        <v>431</v>
      </c>
      <c r="T1252" s="82" t="s">
        <v>5440</v>
      </c>
      <c r="U1252" s="82" t="s">
        <v>27</v>
      </c>
      <c r="V1252" s="82" t="s">
        <v>27</v>
      </c>
      <c r="W1252" s="2" t="str">
        <f t="shared" si="68"/>
        <v>VNHPHNDetention</v>
      </c>
    </row>
    <row r="1253" spans="1:23" ht="15">
      <c r="A1253" s="2" t="str">
        <f>+IF(B1253="N","",IF(COUNTIF(B:B,B1253)&gt;1,COUNTIF(B$3:B1253,B1253),""))</f>
        <v/>
      </c>
      <c r="B1253" s="2" t="str">
        <f>+IF(F1253="Detention",IF(G1253&amp;E1253='Import Demurrage Detention'!$G$2&amp;'Import Demurrage Detention'!$C$3,"Y","N"),IF(G1253&amp;E1253='Import Demurrage Detention'!$H$2&amp;'Import Demurrage Detention'!$C$3,"Y","N"))</f>
        <v>N</v>
      </c>
      <c r="C1253" s="82" t="s">
        <v>455</v>
      </c>
      <c r="D1253" s="82" t="s">
        <v>5394</v>
      </c>
      <c r="E1253" s="82" t="s">
        <v>20</v>
      </c>
      <c r="F1253" s="82" t="s">
        <v>21</v>
      </c>
      <c r="G1253" s="82" t="s">
        <v>457</v>
      </c>
      <c r="H1253" s="83">
        <v>45180</v>
      </c>
      <c r="I1253" s="82" t="s">
        <v>5363</v>
      </c>
      <c r="J1253" s="82" t="s">
        <v>65</v>
      </c>
      <c r="K1253" s="82" t="s">
        <v>5244</v>
      </c>
      <c r="L1253" s="82" t="s">
        <v>7145</v>
      </c>
      <c r="M1253" s="82" t="s">
        <v>7111</v>
      </c>
      <c r="N1253" s="82" t="s">
        <v>7114</v>
      </c>
      <c r="O1253" s="82" t="s">
        <v>5294</v>
      </c>
      <c r="P1253" s="82" t="s">
        <v>5439</v>
      </c>
      <c r="Q1253" s="82" t="s">
        <v>460</v>
      </c>
      <c r="R1253" s="82" t="s">
        <v>5441</v>
      </c>
      <c r="S1253" s="82" t="s">
        <v>431</v>
      </c>
      <c r="T1253" s="82" t="s">
        <v>5442</v>
      </c>
      <c r="U1253" s="82" t="s">
        <v>27</v>
      </c>
      <c r="V1253" s="82" t="s">
        <v>27</v>
      </c>
      <c r="W1253" s="2" t="str">
        <f t="shared" si="68"/>
        <v>VNHPHNDetention</v>
      </c>
    </row>
    <row r="1254" spans="1:23" ht="15">
      <c r="A1254" s="2" t="str">
        <f>+IF(B1254="N","",IF(COUNTIF(B:B,B1254)&gt;1,COUNTIF(B$3:B1254,B1254),""))</f>
        <v/>
      </c>
      <c r="B1254" s="2" t="str">
        <f>+IF(F1254="Detention",IF(G1254&amp;E1254='Import Demurrage Detention'!$G$2&amp;'Import Demurrage Detention'!$C$3,"Y","N"),IF(G1254&amp;E1254='Import Demurrage Detention'!$H$2&amp;'Import Demurrage Detention'!$C$3,"Y","N"))</f>
        <v>N</v>
      </c>
      <c r="C1254" s="82" t="s">
        <v>455</v>
      </c>
      <c r="D1254" s="82" t="s">
        <v>5394</v>
      </c>
      <c r="E1254" s="82" t="s">
        <v>20</v>
      </c>
      <c r="F1254" s="82" t="s">
        <v>21</v>
      </c>
      <c r="G1254" s="82" t="s">
        <v>4735</v>
      </c>
      <c r="H1254" s="83">
        <v>45180</v>
      </c>
      <c r="I1254" s="82" t="s">
        <v>5363</v>
      </c>
      <c r="J1254" s="82" t="s">
        <v>65</v>
      </c>
      <c r="K1254" s="82" t="s">
        <v>24</v>
      </c>
      <c r="L1254" s="82" t="s">
        <v>7145</v>
      </c>
      <c r="M1254" s="82" t="s">
        <v>7111</v>
      </c>
      <c r="N1254" s="82" t="s">
        <v>7112</v>
      </c>
      <c r="O1254" s="82" t="s">
        <v>5294</v>
      </c>
      <c r="P1254" s="82" t="s">
        <v>7113</v>
      </c>
      <c r="Q1254" s="82" t="s">
        <v>460</v>
      </c>
      <c r="R1254" s="82" t="s">
        <v>5439</v>
      </c>
      <c r="S1254" s="82" t="s">
        <v>431</v>
      </c>
      <c r="T1254" s="82" t="s">
        <v>5440</v>
      </c>
      <c r="U1254" s="82" t="s">
        <v>27</v>
      </c>
      <c r="V1254" s="82" t="s">
        <v>27</v>
      </c>
      <c r="W1254" s="2" t="str">
        <f t="shared" si="68"/>
        <v>VNQNNNDetention</v>
      </c>
    </row>
    <row r="1255" spans="1:23" ht="15">
      <c r="A1255" s="2" t="str">
        <f>+IF(B1255="N","",IF(COUNTIF(B:B,B1255)&gt;1,COUNTIF(B$3:B1255,B1255),""))</f>
        <v/>
      </c>
      <c r="B1255" s="2" t="str">
        <f>+IF(F1255="Detention",IF(G1255&amp;E1255='Import Demurrage Detention'!$G$2&amp;'Import Demurrage Detention'!$C$3,"Y","N"),IF(G1255&amp;E1255='Import Demurrage Detention'!$H$2&amp;'Import Demurrage Detention'!$C$3,"Y","N"))</f>
        <v>N</v>
      </c>
      <c r="C1255" s="82" t="s">
        <v>455</v>
      </c>
      <c r="D1255" s="82" t="s">
        <v>5394</v>
      </c>
      <c r="E1255" s="82" t="s">
        <v>20</v>
      </c>
      <c r="F1255" s="82" t="s">
        <v>21</v>
      </c>
      <c r="G1255" s="82" t="s">
        <v>4735</v>
      </c>
      <c r="H1255" s="83">
        <v>45180</v>
      </c>
      <c r="I1255" s="82" t="s">
        <v>5363</v>
      </c>
      <c r="J1255" s="82" t="s">
        <v>65</v>
      </c>
      <c r="K1255" s="82" t="s">
        <v>5244</v>
      </c>
      <c r="L1255" s="82" t="s">
        <v>7145</v>
      </c>
      <c r="M1255" s="82" t="s">
        <v>7111</v>
      </c>
      <c r="N1255" s="82" t="s">
        <v>7114</v>
      </c>
      <c r="O1255" s="82" t="s">
        <v>5294</v>
      </c>
      <c r="P1255" s="82" t="s">
        <v>5439</v>
      </c>
      <c r="Q1255" s="82" t="s">
        <v>460</v>
      </c>
      <c r="R1255" s="82" t="s">
        <v>5441</v>
      </c>
      <c r="S1255" s="82" t="s">
        <v>431</v>
      </c>
      <c r="T1255" s="82" t="s">
        <v>5442</v>
      </c>
      <c r="U1255" s="82" t="s">
        <v>27</v>
      </c>
      <c r="V1255" s="82" t="s">
        <v>27</v>
      </c>
      <c r="W1255" s="2" t="str">
        <f t="shared" si="68"/>
        <v>VNQNNNDetention</v>
      </c>
    </row>
    <row r="1256" spans="1:23" ht="15">
      <c r="A1256" s="2" t="str">
        <f>+IF(B1256="N","",IF(COUNTIF(B:B,B1256)&gt;1,COUNTIF(B$3:B1256,B1256),""))</f>
        <v/>
      </c>
      <c r="B1256" s="2" t="str">
        <f>+IF(F1256="Detention",IF(G1256&amp;E1256='Import Demurrage Detention'!$G$2&amp;'Import Demurrage Detention'!$C$3,"Y","N"),IF(G1256&amp;E1256='Import Demurrage Detention'!$H$2&amp;'Import Demurrage Detention'!$C$3,"Y","N"))</f>
        <v>N</v>
      </c>
      <c r="C1256" s="82" t="s">
        <v>455</v>
      </c>
      <c r="D1256" s="82" t="s">
        <v>5394</v>
      </c>
      <c r="E1256" s="82" t="s">
        <v>20</v>
      </c>
      <c r="F1256" s="82" t="s">
        <v>21</v>
      </c>
      <c r="G1256" s="82" t="s">
        <v>458</v>
      </c>
      <c r="H1256" s="83">
        <v>45180</v>
      </c>
      <c r="I1256" s="82" t="s">
        <v>5363</v>
      </c>
      <c r="J1256" s="82" t="s">
        <v>65</v>
      </c>
      <c r="K1256" s="82" t="s">
        <v>24</v>
      </c>
      <c r="L1256" s="82" t="s">
        <v>7145</v>
      </c>
      <c r="M1256" s="82" t="s">
        <v>7111</v>
      </c>
      <c r="N1256" s="82" t="s">
        <v>7112</v>
      </c>
      <c r="O1256" s="82" t="s">
        <v>5294</v>
      </c>
      <c r="P1256" s="82" t="s">
        <v>7113</v>
      </c>
      <c r="Q1256" s="82" t="s">
        <v>460</v>
      </c>
      <c r="R1256" s="82" t="s">
        <v>5439</v>
      </c>
      <c r="S1256" s="82" t="s">
        <v>431</v>
      </c>
      <c r="T1256" s="82" t="s">
        <v>5440</v>
      </c>
      <c r="U1256" s="82" t="s">
        <v>27</v>
      </c>
      <c r="V1256" s="82" t="s">
        <v>27</v>
      </c>
      <c r="W1256" s="2" t="str">
        <f t="shared" si="68"/>
        <v>VNSGNNDetention</v>
      </c>
    </row>
    <row r="1257" spans="1:23" ht="15">
      <c r="A1257" s="2" t="str">
        <f>+IF(B1257="N","",IF(COUNTIF(B:B,B1257)&gt;1,COUNTIF(B$3:B1257,B1257),""))</f>
        <v/>
      </c>
      <c r="B1257" s="2" t="str">
        <f>+IF(F1257="Detention",IF(G1257&amp;E1257='Import Demurrage Detention'!$G$2&amp;'Import Demurrage Detention'!$C$3,"Y","N"),IF(G1257&amp;E1257='Import Demurrage Detention'!$H$2&amp;'Import Demurrage Detention'!$C$3,"Y","N"))</f>
        <v>N</v>
      </c>
      <c r="C1257" s="82" t="s">
        <v>455</v>
      </c>
      <c r="D1257" s="82" t="s">
        <v>5394</v>
      </c>
      <c r="E1257" s="82" t="s">
        <v>20</v>
      </c>
      <c r="F1257" s="82" t="s">
        <v>21</v>
      </c>
      <c r="G1257" s="82" t="s">
        <v>458</v>
      </c>
      <c r="H1257" s="83">
        <v>45180</v>
      </c>
      <c r="I1257" s="82" t="s">
        <v>5363</v>
      </c>
      <c r="J1257" s="82" t="s">
        <v>65</v>
      </c>
      <c r="K1257" s="82" t="s">
        <v>5244</v>
      </c>
      <c r="L1257" s="82" t="s">
        <v>7145</v>
      </c>
      <c r="M1257" s="82" t="s">
        <v>7111</v>
      </c>
      <c r="N1257" s="82" t="s">
        <v>7114</v>
      </c>
      <c r="O1257" s="82" t="s">
        <v>5294</v>
      </c>
      <c r="P1257" s="82" t="s">
        <v>5439</v>
      </c>
      <c r="Q1257" s="82" t="s">
        <v>460</v>
      </c>
      <c r="R1257" s="82" t="s">
        <v>5441</v>
      </c>
      <c r="S1257" s="82" t="s">
        <v>431</v>
      </c>
      <c r="T1257" s="82" t="s">
        <v>5442</v>
      </c>
      <c r="U1257" s="82" t="s">
        <v>27</v>
      </c>
      <c r="V1257" s="82" t="s">
        <v>27</v>
      </c>
      <c r="W1257" s="2" t="str">
        <f t="shared" si="68"/>
        <v>VNSGNNDetention</v>
      </c>
    </row>
    <row r="1258" spans="1:23" ht="15">
      <c r="A1258" s="2" t="str">
        <f>+IF(B1258="N","",IF(COUNTIF(B:B,B1258)&gt;1,COUNTIF(B$3:B1258,B1258),""))</f>
        <v/>
      </c>
      <c r="B1258" s="2" t="str">
        <f>+IF(F1258="Detention",IF(G1258&amp;E1258='Import Demurrage Detention'!$G$2&amp;'Import Demurrage Detention'!$C$3,"Y","N"),IF(G1258&amp;E1258='Import Demurrage Detention'!$H$2&amp;'Import Demurrage Detention'!$C$3,"Y","N"))</f>
        <v>N</v>
      </c>
      <c r="C1258" s="82" t="s">
        <v>455</v>
      </c>
      <c r="D1258" s="82" t="s">
        <v>5394</v>
      </c>
      <c r="E1258" s="82" t="s">
        <v>79</v>
      </c>
      <c r="F1258" s="82" t="s">
        <v>21</v>
      </c>
      <c r="G1258" s="82" t="s">
        <v>456</v>
      </c>
      <c r="H1258" s="83">
        <v>45180</v>
      </c>
      <c r="I1258" s="82" t="s">
        <v>5363</v>
      </c>
      <c r="J1258" s="82" t="s">
        <v>65</v>
      </c>
      <c r="K1258" s="82" t="s">
        <v>24</v>
      </c>
      <c r="L1258" s="82" t="s">
        <v>7135</v>
      </c>
      <c r="M1258" s="82" t="s">
        <v>7111</v>
      </c>
      <c r="N1258" s="82" t="s">
        <v>7112</v>
      </c>
      <c r="O1258" s="82" t="s">
        <v>5294</v>
      </c>
      <c r="P1258" s="82" t="s">
        <v>7113</v>
      </c>
      <c r="Q1258" s="82" t="s">
        <v>460</v>
      </c>
      <c r="R1258" s="82" t="s">
        <v>5439</v>
      </c>
      <c r="S1258" s="82" t="s">
        <v>431</v>
      </c>
      <c r="T1258" s="82" t="s">
        <v>5440</v>
      </c>
      <c r="U1258" s="82" t="s">
        <v>27</v>
      </c>
      <c r="V1258" s="82" t="s">
        <v>27</v>
      </c>
      <c r="W1258" s="2" t="str">
        <f t="shared" si="68"/>
        <v>VNDANYDetention</v>
      </c>
    </row>
    <row r="1259" spans="1:23" ht="15">
      <c r="A1259" s="2" t="str">
        <f>+IF(B1259="N","",IF(COUNTIF(B:B,B1259)&gt;1,COUNTIF(B$3:B1259,B1259),""))</f>
        <v/>
      </c>
      <c r="B1259" s="2" t="str">
        <f>+IF(F1259="Detention",IF(G1259&amp;E1259='Import Demurrage Detention'!$G$2&amp;'Import Demurrage Detention'!$C$3,"Y","N"),IF(G1259&amp;E1259='Import Demurrage Detention'!$H$2&amp;'Import Demurrage Detention'!$C$3,"Y","N"))</f>
        <v>N</v>
      </c>
      <c r="C1259" s="82" t="s">
        <v>455</v>
      </c>
      <c r="D1259" s="82" t="s">
        <v>5394</v>
      </c>
      <c r="E1259" s="82" t="s">
        <v>79</v>
      </c>
      <c r="F1259" s="82" t="s">
        <v>21</v>
      </c>
      <c r="G1259" s="82" t="s">
        <v>456</v>
      </c>
      <c r="H1259" s="83">
        <v>45180</v>
      </c>
      <c r="I1259" s="82" t="s">
        <v>5363</v>
      </c>
      <c r="J1259" s="82" t="s">
        <v>65</v>
      </c>
      <c r="K1259" s="82" t="s">
        <v>5244</v>
      </c>
      <c r="L1259" s="82" t="s">
        <v>7135</v>
      </c>
      <c r="M1259" s="82" t="s">
        <v>7111</v>
      </c>
      <c r="N1259" s="82" t="s">
        <v>7114</v>
      </c>
      <c r="O1259" s="82" t="s">
        <v>5294</v>
      </c>
      <c r="P1259" s="82" t="s">
        <v>5439</v>
      </c>
      <c r="Q1259" s="82" t="s">
        <v>460</v>
      </c>
      <c r="R1259" s="82" t="s">
        <v>5441</v>
      </c>
      <c r="S1259" s="82" t="s">
        <v>431</v>
      </c>
      <c r="T1259" s="82" t="s">
        <v>5442</v>
      </c>
      <c r="U1259" s="82" t="s">
        <v>27</v>
      </c>
      <c r="V1259" s="82" t="s">
        <v>27</v>
      </c>
      <c r="W1259" s="2" t="str">
        <f t="shared" si="68"/>
        <v>VNDANYDetention</v>
      </c>
    </row>
    <row r="1260" spans="1:23" ht="15">
      <c r="A1260" s="2" t="str">
        <f>+IF(B1260="N","",IF(COUNTIF(B:B,B1260)&gt;1,COUNTIF(B$3:B1260,B1260),""))</f>
        <v/>
      </c>
      <c r="B1260" s="2" t="str">
        <f>+IF(F1260="Detention",IF(G1260&amp;E1260='Import Demurrage Detention'!$G$2&amp;'Import Demurrage Detention'!$C$3,"Y","N"),IF(G1260&amp;E1260='Import Demurrage Detention'!$H$2&amp;'Import Demurrage Detention'!$C$3,"Y","N"))</f>
        <v>N</v>
      </c>
      <c r="C1260" s="82" t="s">
        <v>455</v>
      </c>
      <c r="D1260" s="82" t="s">
        <v>5394</v>
      </c>
      <c r="E1260" s="82" t="s">
        <v>79</v>
      </c>
      <c r="F1260" s="82" t="s">
        <v>21</v>
      </c>
      <c r="G1260" s="82" t="s">
        <v>459</v>
      </c>
      <c r="H1260" s="83">
        <v>45180</v>
      </c>
      <c r="I1260" s="82" t="s">
        <v>5363</v>
      </c>
      <c r="J1260" s="82" t="s">
        <v>65</v>
      </c>
      <c r="K1260" s="82" t="s">
        <v>24</v>
      </c>
      <c r="L1260" s="82" t="s">
        <v>7135</v>
      </c>
      <c r="M1260" s="82" t="s">
        <v>7111</v>
      </c>
      <c r="N1260" s="82" t="s">
        <v>7112</v>
      </c>
      <c r="O1260" s="82" t="s">
        <v>5294</v>
      </c>
      <c r="P1260" s="82" t="s">
        <v>7113</v>
      </c>
      <c r="Q1260" s="82" t="s">
        <v>460</v>
      </c>
      <c r="R1260" s="82" t="s">
        <v>5439</v>
      </c>
      <c r="S1260" s="82" t="s">
        <v>431</v>
      </c>
      <c r="T1260" s="82" t="s">
        <v>5440</v>
      </c>
      <c r="U1260" s="82" t="s">
        <v>27</v>
      </c>
      <c r="V1260" s="82" t="s">
        <v>27</v>
      </c>
      <c r="W1260" s="2" t="str">
        <f t="shared" si="68"/>
        <v>VNHANYDetention</v>
      </c>
    </row>
    <row r="1261" spans="1:23" ht="15">
      <c r="A1261" s="2" t="str">
        <f>+IF(B1261="N","",IF(COUNTIF(B:B,B1261)&gt;1,COUNTIF(B$3:B1261,B1261),""))</f>
        <v/>
      </c>
      <c r="B1261" s="2" t="str">
        <f>+IF(F1261="Detention",IF(G1261&amp;E1261='Import Demurrage Detention'!$G$2&amp;'Import Demurrage Detention'!$C$3,"Y","N"),IF(G1261&amp;E1261='Import Demurrage Detention'!$H$2&amp;'Import Demurrage Detention'!$C$3,"Y","N"))</f>
        <v>N</v>
      </c>
      <c r="C1261" s="82" t="s">
        <v>455</v>
      </c>
      <c r="D1261" s="82" t="s">
        <v>5394</v>
      </c>
      <c r="E1261" s="82" t="s">
        <v>79</v>
      </c>
      <c r="F1261" s="82" t="s">
        <v>21</v>
      </c>
      <c r="G1261" s="82" t="s">
        <v>459</v>
      </c>
      <c r="H1261" s="83">
        <v>45180</v>
      </c>
      <c r="I1261" s="82" t="s">
        <v>5363</v>
      </c>
      <c r="J1261" s="82" t="s">
        <v>65</v>
      </c>
      <c r="K1261" s="82" t="s">
        <v>5244</v>
      </c>
      <c r="L1261" s="82" t="s">
        <v>7135</v>
      </c>
      <c r="M1261" s="82" t="s">
        <v>7111</v>
      </c>
      <c r="N1261" s="82" t="s">
        <v>7114</v>
      </c>
      <c r="O1261" s="82" t="s">
        <v>5294</v>
      </c>
      <c r="P1261" s="82" t="s">
        <v>5439</v>
      </c>
      <c r="Q1261" s="82" t="s">
        <v>460</v>
      </c>
      <c r="R1261" s="82" t="s">
        <v>5441</v>
      </c>
      <c r="S1261" s="82" t="s">
        <v>431</v>
      </c>
      <c r="T1261" s="82" t="s">
        <v>5442</v>
      </c>
      <c r="U1261" s="82" t="s">
        <v>27</v>
      </c>
      <c r="V1261" s="82" t="s">
        <v>27</v>
      </c>
      <c r="W1261" s="2" t="str">
        <f t="shared" si="68"/>
        <v>VNHANYDetention</v>
      </c>
    </row>
    <row r="1262" spans="1:23" ht="15">
      <c r="A1262" s="2" t="str">
        <f>+IF(B1262="N","",IF(COUNTIF(B:B,B1262)&gt;1,COUNTIF(B$3:B1262,B1262),""))</f>
        <v/>
      </c>
      <c r="B1262" s="2" t="str">
        <f>+IF(F1262="Detention",IF(G1262&amp;E1262='Import Demurrage Detention'!$G$2&amp;'Import Demurrage Detention'!$C$3,"Y","N"),IF(G1262&amp;E1262='Import Demurrage Detention'!$H$2&amp;'Import Demurrage Detention'!$C$3,"Y","N"))</f>
        <v>N</v>
      </c>
      <c r="C1262" s="82" t="s">
        <v>455</v>
      </c>
      <c r="D1262" s="82" t="s">
        <v>5394</v>
      </c>
      <c r="E1262" s="82" t="s">
        <v>79</v>
      </c>
      <c r="F1262" s="82" t="s">
        <v>21</v>
      </c>
      <c r="G1262" s="82" t="s">
        <v>457</v>
      </c>
      <c r="H1262" s="83">
        <v>45180</v>
      </c>
      <c r="I1262" s="82" t="s">
        <v>5363</v>
      </c>
      <c r="J1262" s="82" t="s">
        <v>65</v>
      </c>
      <c r="K1262" s="82" t="s">
        <v>24</v>
      </c>
      <c r="L1262" s="82" t="s">
        <v>7135</v>
      </c>
      <c r="M1262" s="82" t="s">
        <v>7111</v>
      </c>
      <c r="N1262" s="82" t="s">
        <v>7112</v>
      </c>
      <c r="O1262" s="82" t="s">
        <v>5294</v>
      </c>
      <c r="P1262" s="82" t="s">
        <v>7113</v>
      </c>
      <c r="Q1262" s="82" t="s">
        <v>460</v>
      </c>
      <c r="R1262" s="82" t="s">
        <v>5439</v>
      </c>
      <c r="S1262" s="82" t="s">
        <v>431</v>
      </c>
      <c r="T1262" s="82" t="s">
        <v>5440</v>
      </c>
      <c r="U1262" s="82" t="s">
        <v>27</v>
      </c>
      <c r="V1262" s="82" t="s">
        <v>27</v>
      </c>
      <c r="W1262" s="2" t="str">
        <f t="shared" si="68"/>
        <v>VNHPHYDetention</v>
      </c>
    </row>
    <row r="1263" spans="1:23" ht="15">
      <c r="A1263" s="2" t="str">
        <f>+IF(B1263="N","",IF(COUNTIF(B:B,B1263)&gt;1,COUNTIF(B$3:B1263,B1263),""))</f>
        <v/>
      </c>
      <c r="B1263" s="2" t="str">
        <f>+IF(F1263="Detention",IF(G1263&amp;E1263='Import Demurrage Detention'!$G$2&amp;'Import Demurrage Detention'!$C$3,"Y","N"),IF(G1263&amp;E1263='Import Demurrage Detention'!$H$2&amp;'Import Demurrage Detention'!$C$3,"Y","N"))</f>
        <v>N</v>
      </c>
      <c r="C1263" s="82" t="s">
        <v>455</v>
      </c>
      <c r="D1263" s="82" t="s">
        <v>5394</v>
      </c>
      <c r="E1263" s="82" t="s">
        <v>79</v>
      </c>
      <c r="F1263" s="82" t="s">
        <v>21</v>
      </c>
      <c r="G1263" s="82" t="s">
        <v>457</v>
      </c>
      <c r="H1263" s="83">
        <v>45180</v>
      </c>
      <c r="I1263" s="82" t="s">
        <v>5363</v>
      </c>
      <c r="J1263" s="82" t="s">
        <v>65</v>
      </c>
      <c r="K1263" s="82" t="s">
        <v>5244</v>
      </c>
      <c r="L1263" s="82" t="s">
        <v>7135</v>
      </c>
      <c r="M1263" s="82" t="s">
        <v>7111</v>
      </c>
      <c r="N1263" s="82" t="s">
        <v>7114</v>
      </c>
      <c r="O1263" s="82" t="s">
        <v>5294</v>
      </c>
      <c r="P1263" s="82" t="s">
        <v>5439</v>
      </c>
      <c r="Q1263" s="82" t="s">
        <v>460</v>
      </c>
      <c r="R1263" s="82" t="s">
        <v>5441</v>
      </c>
      <c r="S1263" s="82" t="s">
        <v>431</v>
      </c>
      <c r="T1263" s="82" t="s">
        <v>5442</v>
      </c>
      <c r="U1263" s="82" t="s">
        <v>27</v>
      </c>
      <c r="V1263" s="82" t="s">
        <v>27</v>
      </c>
      <c r="W1263" s="2" t="str">
        <f t="shared" si="68"/>
        <v>VNHPHYDetention</v>
      </c>
    </row>
    <row r="1264" spans="1:23" ht="15">
      <c r="A1264" s="2" t="str">
        <f>+IF(B1264="N","",IF(COUNTIF(B:B,B1264)&gt;1,COUNTIF(B$3:B1264,B1264),""))</f>
        <v/>
      </c>
      <c r="B1264" s="2" t="str">
        <f>+IF(F1264="Detention",IF(G1264&amp;E1264='Import Demurrage Detention'!$G$2&amp;'Import Demurrage Detention'!$C$3,"Y","N"),IF(G1264&amp;E1264='Import Demurrage Detention'!$H$2&amp;'Import Demurrage Detention'!$C$3,"Y","N"))</f>
        <v>N</v>
      </c>
      <c r="C1264" s="82" t="s">
        <v>455</v>
      </c>
      <c r="D1264" s="82" t="s">
        <v>5394</v>
      </c>
      <c r="E1264" s="82" t="s">
        <v>79</v>
      </c>
      <c r="F1264" s="82" t="s">
        <v>21</v>
      </c>
      <c r="G1264" s="82" t="s">
        <v>458</v>
      </c>
      <c r="H1264" s="83">
        <v>45180</v>
      </c>
      <c r="I1264" s="82" t="s">
        <v>5363</v>
      </c>
      <c r="J1264" s="82" t="s">
        <v>65</v>
      </c>
      <c r="K1264" s="82" t="s">
        <v>24</v>
      </c>
      <c r="L1264" s="82" t="s">
        <v>7135</v>
      </c>
      <c r="M1264" s="82" t="s">
        <v>7111</v>
      </c>
      <c r="N1264" s="82" t="s">
        <v>7112</v>
      </c>
      <c r="O1264" s="82" t="s">
        <v>5294</v>
      </c>
      <c r="P1264" s="82" t="s">
        <v>7113</v>
      </c>
      <c r="Q1264" s="82" t="s">
        <v>460</v>
      </c>
      <c r="R1264" s="82" t="s">
        <v>5439</v>
      </c>
      <c r="S1264" s="82" t="s">
        <v>431</v>
      </c>
      <c r="T1264" s="82" t="s">
        <v>5440</v>
      </c>
      <c r="U1264" s="82" t="s">
        <v>27</v>
      </c>
      <c r="V1264" s="82" t="s">
        <v>27</v>
      </c>
      <c r="W1264" s="2" t="str">
        <f t="shared" si="68"/>
        <v>VNSGNYDetention</v>
      </c>
    </row>
    <row r="1265" spans="1:23" ht="15">
      <c r="A1265" s="2" t="str">
        <f>+IF(B1265="N","",IF(COUNTIF(B:B,B1265)&gt;1,COUNTIF(B$3:B1265,B1265),""))</f>
        <v/>
      </c>
      <c r="B1265" s="2" t="str">
        <f>+IF(F1265="Detention",IF(G1265&amp;E1265='Import Demurrage Detention'!$G$2&amp;'Import Demurrage Detention'!$C$3,"Y","N"),IF(G1265&amp;E1265='Import Demurrage Detention'!$H$2&amp;'Import Demurrage Detention'!$C$3,"Y","N"))</f>
        <v>N</v>
      </c>
      <c r="C1265" s="82" t="s">
        <v>455</v>
      </c>
      <c r="D1265" s="82" t="s">
        <v>5394</v>
      </c>
      <c r="E1265" s="82" t="s">
        <v>79</v>
      </c>
      <c r="F1265" s="82" t="s">
        <v>21</v>
      </c>
      <c r="G1265" s="82" t="s">
        <v>458</v>
      </c>
      <c r="H1265" s="83">
        <v>45180</v>
      </c>
      <c r="I1265" s="82" t="s">
        <v>5363</v>
      </c>
      <c r="J1265" s="82" t="s">
        <v>65</v>
      </c>
      <c r="K1265" s="82" t="s">
        <v>5244</v>
      </c>
      <c r="L1265" s="82" t="s">
        <v>7135</v>
      </c>
      <c r="M1265" s="82" t="s">
        <v>7111</v>
      </c>
      <c r="N1265" s="82" t="s">
        <v>7114</v>
      </c>
      <c r="O1265" s="82" t="s">
        <v>5294</v>
      </c>
      <c r="P1265" s="82" t="s">
        <v>5439</v>
      </c>
      <c r="Q1265" s="82" t="s">
        <v>460</v>
      </c>
      <c r="R1265" s="82" t="s">
        <v>5441</v>
      </c>
      <c r="S1265" s="82" t="s">
        <v>431</v>
      </c>
      <c r="T1265" s="82" t="s">
        <v>5442</v>
      </c>
      <c r="U1265" s="82" t="s">
        <v>27</v>
      </c>
      <c r="V1265" s="82" t="s">
        <v>27</v>
      </c>
      <c r="W1265" s="2" t="str">
        <f t="shared" si="68"/>
        <v>VNSGNYDetention</v>
      </c>
    </row>
    <row r="1266" spans="1:23" ht="15">
      <c r="A1266" s="2" t="str">
        <f>+IF(B1266="N","",IF(COUNTIF(B:B,B1266)&gt;1,COUNTIF(B$3:B1266,B1266),""))</f>
        <v/>
      </c>
      <c r="B1266" s="2" t="str">
        <f>+IF(F1266="Detention",IF(G1266&amp;E1266='Import Demurrage Detention'!$G$2&amp;'Import Demurrage Detention'!$C$3,"Y","N"),IF(G1266&amp;E1266='Import Demurrage Detention'!$H$2&amp;'Import Demurrage Detention'!$C$3,"Y","N"))</f>
        <v>N</v>
      </c>
      <c r="C1266" s="82" t="s">
        <v>455</v>
      </c>
      <c r="D1266" s="82" t="s">
        <v>5394</v>
      </c>
      <c r="E1266" s="82" t="s">
        <v>79</v>
      </c>
      <c r="F1266" s="82" t="s">
        <v>21</v>
      </c>
      <c r="G1266" s="82" t="s">
        <v>4735</v>
      </c>
      <c r="H1266" s="83">
        <v>45180</v>
      </c>
      <c r="I1266" s="82" t="s">
        <v>5363</v>
      </c>
      <c r="J1266" s="82" t="s">
        <v>65</v>
      </c>
      <c r="K1266" s="82" t="s">
        <v>24</v>
      </c>
      <c r="L1266" s="82" t="s">
        <v>7135</v>
      </c>
      <c r="M1266" s="82" t="s">
        <v>7111</v>
      </c>
      <c r="N1266" s="82" t="s">
        <v>7112</v>
      </c>
      <c r="O1266" s="82" t="s">
        <v>5294</v>
      </c>
      <c r="P1266" s="82" t="s">
        <v>7113</v>
      </c>
      <c r="Q1266" s="82" t="s">
        <v>460</v>
      </c>
      <c r="R1266" s="82" t="s">
        <v>5439</v>
      </c>
      <c r="S1266" s="82" t="s">
        <v>431</v>
      </c>
      <c r="T1266" s="82" t="s">
        <v>5440</v>
      </c>
      <c r="U1266" s="82" t="s">
        <v>27</v>
      </c>
      <c r="V1266" s="82" t="s">
        <v>27</v>
      </c>
      <c r="W1266" s="2" t="str">
        <f t="shared" si="68"/>
        <v>VNQNNYDetention</v>
      </c>
    </row>
    <row r="1267" spans="1:23" ht="15">
      <c r="A1267" s="2" t="str">
        <f>+IF(B1267="N","",IF(COUNTIF(B:B,B1267)&gt;1,COUNTIF(B$3:B1267,B1267),""))</f>
        <v/>
      </c>
      <c r="B1267" s="2" t="str">
        <f>+IF(F1267="Detention",IF(G1267&amp;E1267='Import Demurrage Detention'!$G$2&amp;'Import Demurrage Detention'!$C$3,"Y","N"),IF(G1267&amp;E1267='Import Demurrage Detention'!$H$2&amp;'Import Demurrage Detention'!$C$3,"Y","N"))</f>
        <v>N</v>
      </c>
      <c r="C1267" s="82" t="s">
        <v>455</v>
      </c>
      <c r="D1267" s="82" t="s">
        <v>5394</v>
      </c>
      <c r="E1267" s="82" t="s">
        <v>79</v>
      </c>
      <c r="F1267" s="82" t="s">
        <v>21</v>
      </c>
      <c r="G1267" s="82" t="s">
        <v>4735</v>
      </c>
      <c r="H1267" s="83">
        <v>45180</v>
      </c>
      <c r="I1267" s="82" t="s">
        <v>5363</v>
      </c>
      <c r="J1267" s="82" t="s">
        <v>65</v>
      </c>
      <c r="K1267" s="82" t="s">
        <v>5244</v>
      </c>
      <c r="L1267" s="82" t="s">
        <v>7135</v>
      </c>
      <c r="M1267" s="82" t="s">
        <v>7111</v>
      </c>
      <c r="N1267" s="82" t="s">
        <v>7114</v>
      </c>
      <c r="O1267" s="82" t="s">
        <v>5294</v>
      </c>
      <c r="P1267" s="82" t="s">
        <v>5439</v>
      </c>
      <c r="Q1267" s="82" t="s">
        <v>460</v>
      </c>
      <c r="R1267" s="82" t="s">
        <v>5441</v>
      </c>
      <c r="S1267" s="82" t="s">
        <v>431</v>
      </c>
      <c r="T1267" s="82" t="s">
        <v>5442</v>
      </c>
      <c r="U1267" s="82" t="s">
        <v>27</v>
      </c>
      <c r="V1267" s="82" t="s">
        <v>27</v>
      </c>
      <c r="W1267" s="2" t="str">
        <f t="shared" si="68"/>
        <v>VNQNNYDetention</v>
      </c>
    </row>
    <row r="1268" spans="1:23" ht="15">
      <c r="A1268" s="2" t="str">
        <f>+IF(B1268="N","",IF(COUNTIF(B:B,B1268)&gt;1,COUNTIF(B$3:B1268,B1268),""))</f>
        <v/>
      </c>
      <c r="B1268" s="2" t="str">
        <f>+IF(F1268="Detention",IF(G1268&amp;E1268='Import Demurrage Detention'!$G$2&amp;'Import Demurrage Detention'!$C$3,"Y","N"),IF(G1268&amp;E1268='Import Demurrage Detention'!$H$2&amp;'Import Demurrage Detention'!$C$3,"Y","N"))</f>
        <v>N</v>
      </c>
      <c r="C1268" s="82" t="s">
        <v>455</v>
      </c>
      <c r="D1268" s="82" t="s">
        <v>5394</v>
      </c>
      <c r="E1268" s="82" t="s">
        <v>79</v>
      </c>
      <c r="F1268" s="82" t="s">
        <v>21</v>
      </c>
      <c r="G1268" s="82" t="s">
        <v>456</v>
      </c>
      <c r="H1268" s="83">
        <v>45180</v>
      </c>
      <c r="I1268" s="82" t="s">
        <v>5363</v>
      </c>
      <c r="J1268" s="82" t="s">
        <v>65</v>
      </c>
      <c r="K1268" s="82" t="s">
        <v>24</v>
      </c>
      <c r="L1268" s="82" t="s">
        <v>7136</v>
      </c>
      <c r="M1268" s="82" t="s">
        <v>7111</v>
      </c>
      <c r="N1268" s="82" t="s">
        <v>7112</v>
      </c>
      <c r="O1268" s="82" t="s">
        <v>5294</v>
      </c>
      <c r="P1268" s="82" t="s">
        <v>7113</v>
      </c>
      <c r="Q1268" s="82" t="s">
        <v>460</v>
      </c>
      <c r="R1268" s="82" t="s">
        <v>5439</v>
      </c>
      <c r="S1268" s="82" t="s">
        <v>431</v>
      </c>
      <c r="T1268" s="82" t="s">
        <v>5440</v>
      </c>
      <c r="U1268" s="82" t="s">
        <v>27</v>
      </c>
      <c r="V1268" s="82" t="s">
        <v>27</v>
      </c>
      <c r="W1268" s="2" t="str">
        <f t="shared" si="68"/>
        <v>VNDANYDetention</v>
      </c>
    </row>
    <row r="1269" spans="1:23" ht="15">
      <c r="A1269" s="2" t="str">
        <f>+IF(B1269="N","",IF(COUNTIF(B:B,B1269)&gt;1,COUNTIF(B$3:B1269,B1269),""))</f>
        <v/>
      </c>
      <c r="B1269" s="2" t="str">
        <f>+IF(F1269="Detention",IF(G1269&amp;E1269='Import Demurrage Detention'!$G$2&amp;'Import Demurrage Detention'!$C$3,"Y","N"),IF(G1269&amp;E1269='Import Demurrage Detention'!$H$2&amp;'Import Demurrage Detention'!$C$3,"Y","N"))</f>
        <v>N</v>
      </c>
      <c r="C1269" s="82" t="s">
        <v>455</v>
      </c>
      <c r="D1269" s="82" t="s">
        <v>5394</v>
      </c>
      <c r="E1269" s="82" t="s">
        <v>79</v>
      </c>
      <c r="F1269" s="82" t="s">
        <v>21</v>
      </c>
      <c r="G1269" s="82" t="s">
        <v>456</v>
      </c>
      <c r="H1269" s="83">
        <v>45180</v>
      </c>
      <c r="I1269" s="82" t="s">
        <v>5363</v>
      </c>
      <c r="J1269" s="82" t="s">
        <v>65</v>
      </c>
      <c r="K1269" s="82" t="s">
        <v>5244</v>
      </c>
      <c r="L1269" s="82" t="s">
        <v>7136</v>
      </c>
      <c r="M1269" s="82" t="s">
        <v>7111</v>
      </c>
      <c r="N1269" s="82" t="s">
        <v>7114</v>
      </c>
      <c r="O1269" s="82" t="s">
        <v>5294</v>
      </c>
      <c r="P1269" s="82" t="s">
        <v>5439</v>
      </c>
      <c r="Q1269" s="82" t="s">
        <v>460</v>
      </c>
      <c r="R1269" s="82" t="s">
        <v>5441</v>
      </c>
      <c r="S1269" s="82" t="s">
        <v>431</v>
      </c>
      <c r="T1269" s="82" t="s">
        <v>5442</v>
      </c>
      <c r="U1269" s="82" t="s">
        <v>27</v>
      </c>
      <c r="V1269" s="82" t="s">
        <v>27</v>
      </c>
      <c r="W1269" s="2" t="str">
        <f t="shared" si="68"/>
        <v>VNDANYDetention</v>
      </c>
    </row>
    <row r="1270" spans="1:23" ht="15">
      <c r="A1270" s="2" t="str">
        <f>+IF(B1270="N","",IF(COUNTIF(B:B,B1270)&gt;1,COUNTIF(B$3:B1270,B1270),""))</f>
        <v/>
      </c>
      <c r="B1270" s="2" t="str">
        <f>+IF(F1270="Detention",IF(G1270&amp;E1270='Import Demurrage Detention'!$G$2&amp;'Import Demurrage Detention'!$C$3,"Y","N"),IF(G1270&amp;E1270='Import Demurrage Detention'!$H$2&amp;'Import Demurrage Detention'!$C$3,"Y","N"))</f>
        <v>N</v>
      </c>
      <c r="C1270" s="82" t="s">
        <v>455</v>
      </c>
      <c r="D1270" s="82" t="s">
        <v>5394</v>
      </c>
      <c r="E1270" s="82" t="s">
        <v>79</v>
      </c>
      <c r="F1270" s="82" t="s">
        <v>21</v>
      </c>
      <c r="G1270" s="82" t="s">
        <v>459</v>
      </c>
      <c r="H1270" s="83">
        <v>45180</v>
      </c>
      <c r="I1270" s="82" t="s">
        <v>5363</v>
      </c>
      <c r="J1270" s="82" t="s">
        <v>65</v>
      </c>
      <c r="K1270" s="82" t="s">
        <v>24</v>
      </c>
      <c r="L1270" s="82" t="s">
        <v>7136</v>
      </c>
      <c r="M1270" s="82" t="s">
        <v>7111</v>
      </c>
      <c r="N1270" s="82" t="s">
        <v>7112</v>
      </c>
      <c r="O1270" s="82" t="s">
        <v>5294</v>
      </c>
      <c r="P1270" s="82" t="s">
        <v>7113</v>
      </c>
      <c r="Q1270" s="82" t="s">
        <v>460</v>
      </c>
      <c r="R1270" s="82" t="s">
        <v>5439</v>
      </c>
      <c r="S1270" s="82" t="s">
        <v>431</v>
      </c>
      <c r="T1270" s="82" t="s">
        <v>5440</v>
      </c>
      <c r="U1270" s="82" t="s">
        <v>27</v>
      </c>
      <c r="V1270" s="82" t="s">
        <v>27</v>
      </c>
      <c r="W1270" s="2" t="str">
        <f t="shared" si="68"/>
        <v>VNHANYDetention</v>
      </c>
    </row>
    <row r="1271" spans="1:23" ht="15">
      <c r="A1271" s="2" t="str">
        <f>+IF(B1271="N","",IF(COUNTIF(B:B,B1271)&gt;1,COUNTIF(B$3:B1271,B1271),""))</f>
        <v/>
      </c>
      <c r="B1271" s="2" t="str">
        <f>+IF(F1271="Detention",IF(G1271&amp;E1271='Import Demurrage Detention'!$G$2&amp;'Import Demurrage Detention'!$C$3,"Y","N"),IF(G1271&amp;E1271='Import Demurrage Detention'!$H$2&amp;'Import Demurrage Detention'!$C$3,"Y","N"))</f>
        <v>N</v>
      </c>
      <c r="C1271" s="82" t="s">
        <v>455</v>
      </c>
      <c r="D1271" s="82" t="s">
        <v>5394</v>
      </c>
      <c r="E1271" s="82" t="s">
        <v>79</v>
      </c>
      <c r="F1271" s="82" t="s">
        <v>21</v>
      </c>
      <c r="G1271" s="82" t="s">
        <v>459</v>
      </c>
      <c r="H1271" s="83">
        <v>45180</v>
      </c>
      <c r="I1271" s="82" t="s">
        <v>5363</v>
      </c>
      <c r="J1271" s="82" t="s">
        <v>65</v>
      </c>
      <c r="K1271" s="82" t="s">
        <v>5244</v>
      </c>
      <c r="L1271" s="82" t="s">
        <v>7136</v>
      </c>
      <c r="M1271" s="82" t="s">
        <v>7111</v>
      </c>
      <c r="N1271" s="82" t="s">
        <v>7114</v>
      </c>
      <c r="O1271" s="82" t="s">
        <v>5294</v>
      </c>
      <c r="P1271" s="82" t="s">
        <v>5439</v>
      </c>
      <c r="Q1271" s="82" t="s">
        <v>460</v>
      </c>
      <c r="R1271" s="82" t="s">
        <v>5441</v>
      </c>
      <c r="S1271" s="82" t="s">
        <v>431</v>
      </c>
      <c r="T1271" s="82" t="s">
        <v>5442</v>
      </c>
      <c r="U1271" s="82" t="s">
        <v>27</v>
      </c>
      <c r="V1271" s="82" t="s">
        <v>27</v>
      </c>
      <c r="W1271" s="2" t="str">
        <f t="shared" si="68"/>
        <v>VNHANYDetention</v>
      </c>
    </row>
    <row r="1272" spans="1:23" ht="15">
      <c r="A1272" s="2" t="str">
        <f>+IF(B1272="N","",IF(COUNTIF(B:B,B1272)&gt;1,COUNTIF(B$3:B1272,B1272),""))</f>
        <v/>
      </c>
      <c r="B1272" s="2" t="str">
        <f>+IF(F1272="Detention",IF(G1272&amp;E1272='Import Demurrage Detention'!$G$2&amp;'Import Demurrage Detention'!$C$3,"Y","N"),IF(G1272&amp;E1272='Import Demurrage Detention'!$H$2&amp;'Import Demurrage Detention'!$C$3,"Y","N"))</f>
        <v>N</v>
      </c>
      <c r="C1272" s="82" t="s">
        <v>455</v>
      </c>
      <c r="D1272" s="82" t="s">
        <v>5394</v>
      </c>
      <c r="E1272" s="82" t="s">
        <v>79</v>
      </c>
      <c r="F1272" s="82" t="s">
        <v>21</v>
      </c>
      <c r="G1272" s="82" t="s">
        <v>457</v>
      </c>
      <c r="H1272" s="83">
        <v>45180</v>
      </c>
      <c r="I1272" s="82" t="s">
        <v>5363</v>
      </c>
      <c r="J1272" s="82" t="s">
        <v>65</v>
      </c>
      <c r="K1272" s="82" t="s">
        <v>24</v>
      </c>
      <c r="L1272" s="82" t="s">
        <v>7136</v>
      </c>
      <c r="M1272" s="82" t="s">
        <v>7111</v>
      </c>
      <c r="N1272" s="82" t="s">
        <v>7112</v>
      </c>
      <c r="O1272" s="82" t="s">
        <v>5294</v>
      </c>
      <c r="P1272" s="82" t="s">
        <v>7113</v>
      </c>
      <c r="Q1272" s="82" t="s">
        <v>460</v>
      </c>
      <c r="R1272" s="82" t="s">
        <v>5439</v>
      </c>
      <c r="S1272" s="82" t="s">
        <v>431</v>
      </c>
      <c r="T1272" s="82" t="s">
        <v>5440</v>
      </c>
      <c r="U1272" s="82" t="s">
        <v>27</v>
      </c>
      <c r="V1272" s="82" t="s">
        <v>27</v>
      </c>
      <c r="W1272" s="2" t="str">
        <f t="shared" si="68"/>
        <v>VNHPHYDetention</v>
      </c>
    </row>
    <row r="1273" spans="1:23" ht="15">
      <c r="A1273" s="2" t="str">
        <f>+IF(B1273="N","",IF(COUNTIF(B:B,B1273)&gt;1,COUNTIF(B$3:B1273,B1273),""))</f>
        <v/>
      </c>
      <c r="B1273" s="2" t="str">
        <f>+IF(F1273="Detention",IF(G1273&amp;E1273='Import Demurrage Detention'!$G$2&amp;'Import Demurrage Detention'!$C$3,"Y","N"),IF(G1273&amp;E1273='Import Demurrage Detention'!$H$2&amp;'Import Demurrage Detention'!$C$3,"Y","N"))</f>
        <v>N</v>
      </c>
      <c r="C1273" s="82" t="s">
        <v>455</v>
      </c>
      <c r="D1273" s="82" t="s">
        <v>5394</v>
      </c>
      <c r="E1273" s="82" t="s">
        <v>79</v>
      </c>
      <c r="F1273" s="82" t="s">
        <v>21</v>
      </c>
      <c r="G1273" s="82" t="s">
        <v>457</v>
      </c>
      <c r="H1273" s="83">
        <v>45180</v>
      </c>
      <c r="I1273" s="82" t="s">
        <v>5363</v>
      </c>
      <c r="J1273" s="82" t="s">
        <v>65</v>
      </c>
      <c r="K1273" s="82" t="s">
        <v>5244</v>
      </c>
      <c r="L1273" s="82" t="s">
        <v>7136</v>
      </c>
      <c r="M1273" s="82" t="s">
        <v>7111</v>
      </c>
      <c r="N1273" s="82" t="s">
        <v>7114</v>
      </c>
      <c r="O1273" s="82" t="s">
        <v>5294</v>
      </c>
      <c r="P1273" s="82" t="s">
        <v>5439</v>
      </c>
      <c r="Q1273" s="82" t="s">
        <v>460</v>
      </c>
      <c r="R1273" s="82" t="s">
        <v>5441</v>
      </c>
      <c r="S1273" s="82" t="s">
        <v>431</v>
      </c>
      <c r="T1273" s="82" t="s">
        <v>5442</v>
      </c>
      <c r="U1273" s="82" t="s">
        <v>27</v>
      </c>
      <c r="V1273" s="82" t="s">
        <v>27</v>
      </c>
      <c r="W1273" s="2" t="str">
        <f t="shared" si="68"/>
        <v>VNHPHYDetention</v>
      </c>
    </row>
    <row r="1274" spans="1:23" ht="15">
      <c r="A1274" s="2" t="str">
        <f>+IF(B1274="N","",IF(COUNTIF(B:B,B1274)&gt;1,COUNTIF(B$3:B1274,B1274),""))</f>
        <v/>
      </c>
      <c r="B1274" s="2" t="str">
        <f>+IF(F1274="Detention",IF(G1274&amp;E1274='Import Demurrage Detention'!$G$2&amp;'Import Demurrage Detention'!$C$3,"Y","N"),IF(G1274&amp;E1274='Import Demurrage Detention'!$H$2&amp;'Import Demurrage Detention'!$C$3,"Y","N"))</f>
        <v>N</v>
      </c>
      <c r="C1274" s="82" t="s">
        <v>455</v>
      </c>
      <c r="D1274" s="82" t="s">
        <v>5394</v>
      </c>
      <c r="E1274" s="82" t="s">
        <v>79</v>
      </c>
      <c r="F1274" s="82" t="s">
        <v>21</v>
      </c>
      <c r="G1274" s="82" t="s">
        <v>458</v>
      </c>
      <c r="H1274" s="83">
        <v>45180</v>
      </c>
      <c r="I1274" s="82" t="s">
        <v>5363</v>
      </c>
      <c r="J1274" s="82" t="s">
        <v>65</v>
      </c>
      <c r="K1274" s="82" t="s">
        <v>24</v>
      </c>
      <c r="L1274" s="82" t="s">
        <v>7136</v>
      </c>
      <c r="M1274" s="82" t="s">
        <v>7111</v>
      </c>
      <c r="N1274" s="82" t="s">
        <v>7112</v>
      </c>
      <c r="O1274" s="82" t="s">
        <v>5294</v>
      </c>
      <c r="P1274" s="82" t="s">
        <v>7113</v>
      </c>
      <c r="Q1274" s="82" t="s">
        <v>460</v>
      </c>
      <c r="R1274" s="82" t="s">
        <v>5439</v>
      </c>
      <c r="S1274" s="82" t="s">
        <v>431</v>
      </c>
      <c r="T1274" s="82" t="s">
        <v>5440</v>
      </c>
      <c r="U1274" s="82" t="s">
        <v>27</v>
      </c>
      <c r="V1274" s="82" t="s">
        <v>27</v>
      </c>
      <c r="W1274" s="2" t="str">
        <f t="shared" ref="W1274:W1287" si="69">+G1274&amp;E1274&amp;F1274</f>
        <v>VNSGNYDetention</v>
      </c>
    </row>
    <row r="1275" spans="1:23" ht="15">
      <c r="A1275" s="2" t="str">
        <f>+IF(B1275="N","",IF(COUNTIF(B:B,B1275)&gt;1,COUNTIF(B$3:B1275,B1275),""))</f>
        <v/>
      </c>
      <c r="B1275" s="2" t="str">
        <f>+IF(F1275="Detention",IF(G1275&amp;E1275='Import Demurrage Detention'!$G$2&amp;'Import Demurrage Detention'!$C$3,"Y","N"),IF(G1275&amp;E1275='Import Demurrage Detention'!$H$2&amp;'Import Demurrage Detention'!$C$3,"Y","N"))</f>
        <v>N</v>
      </c>
      <c r="C1275" s="82" t="s">
        <v>455</v>
      </c>
      <c r="D1275" s="82" t="s">
        <v>5394</v>
      </c>
      <c r="E1275" s="82" t="s">
        <v>79</v>
      </c>
      <c r="F1275" s="82" t="s">
        <v>21</v>
      </c>
      <c r="G1275" s="82" t="s">
        <v>458</v>
      </c>
      <c r="H1275" s="83">
        <v>45180</v>
      </c>
      <c r="I1275" s="82" t="s">
        <v>5363</v>
      </c>
      <c r="J1275" s="82" t="s">
        <v>65</v>
      </c>
      <c r="K1275" s="82" t="s">
        <v>5244</v>
      </c>
      <c r="L1275" s="82" t="s">
        <v>7136</v>
      </c>
      <c r="M1275" s="82" t="s">
        <v>7111</v>
      </c>
      <c r="N1275" s="82" t="s">
        <v>7114</v>
      </c>
      <c r="O1275" s="82" t="s">
        <v>5294</v>
      </c>
      <c r="P1275" s="82" t="s">
        <v>5439</v>
      </c>
      <c r="Q1275" s="82" t="s">
        <v>460</v>
      </c>
      <c r="R1275" s="82" t="s">
        <v>5441</v>
      </c>
      <c r="S1275" s="82" t="s">
        <v>431</v>
      </c>
      <c r="T1275" s="82" t="s">
        <v>5442</v>
      </c>
      <c r="U1275" s="82" t="s">
        <v>27</v>
      </c>
      <c r="V1275" s="82" t="s">
        <v>27</v>
      </c>
      <c r="W1275" s="2" t="str">
        <f t="shared" si="69"/>
        <v>VNSGNYDetention</v>
      </c>
    </row>
    <row r="1276" spans="1:23" ht="15">
      <c r="A1276" s="2" t="str">
        <f>+IF(B1276="N","",IF(COUNTIF(B:B,B1276)&gt;1,COUNTIF(B$3:B1276,B1276),""))</f>
        <v/>
      </c>
      <c r="B1276" s="2" t="str">
        <f>+IF(F1276="Detention",IF(G1276&amp;E1276='Import Demurrage Detention'!$G$2&amp;'Import Demurrage Detention'!$C$3,"Y","N"),IF(G1276&amp;E1276='Import Demurrage Detention'!$H$2&amp;'Import Demurrage Detention'!$C$3,"Y","N"))</f>
        <v>N</v>
      </c>
      <c r="C1276" s="82" t="s">
        <v>455</v>
      </c>
      <c r="D1276" s="82" t="s">
        <v>5394</v>
      </c>
      <c r="E1276" s="82" t="s">
        <v>79</v>
      </c>
      <c r="F1276" s="82" t="s">
        <v>21</v>
      </c>
      <c r="G1276" s="82" t="s">
        <v>4735</v>
      </c>
      <c r="H1276" s="83">
        <v>45180</v>
      </c>
      <c r="I1276" s="82" t="s">
        <v>5363</v>
      </c>
      <c r="J1276" s="82" t="s">
        <v>65</v>
      </c>
      <c r="K1276" s="82" t="s">
        <v>24</v>
      </c>
      <c r="L1276" s="82" t="s">
        <v>7136</v>
      </c>
      <c r="M1276" s="82" t="s">
        <v>7111</v>
      </c>
      <c r="N1276" s="82" t="s">
        <v>7112</v>
      </c>
      <c r="O1276" s="82" t="s">
        <v>5294</v>
      </c>
      <c r="P1276" s="82" t="s">
        <v>7113</v>
      </c>
      <c r="Q1276" s="82" t="s">
        <v>460</v>
      </c>
      <c r="R1276" s="82" t="s">
        <v>5439</v>
      </c>
      <c r="S1276" s="82" t="s">
        <v>431</v>
      </c>
      <c r="T1276" s="82" t="s">
        <v>5440</v>
      </c>
      <c r="U1276" s="82" t="s">
        <v>27</v>
      </c>
      <c r="V1276" s="82" t="s">
        <v>27</v>
      </c>
      <c r="W1276" s="2" t="str">
        <f t="shared" si="69"/>
        <v>VNQNNYDetention</v>
      </c>
    </row>
    <row r="1277" spans="1:23" ht="15">
      <c r="A1277" s="2" t="str">
        <f>+IF(B1277="N","",IF(COUNTIF(B:B,B1277)&gt;1,COUNTIF(B$3:B1277,B1277),""))</f>
        <v/>
      </c>
      <c r="B1277" s="2" t="str">
        <f>+IF(F1277="Detention",IF(G1277&amp;E1277='Import Demurrage Detention'!$G$2&amp;'Import Demurrage Detention'!$C$3,"Y","N"),IF(G1277&amp;E1277='Import Demurrage Detention'!$H$2&amp;'Import Demurrage Detention'!$C$3,"Y","N"))</f>
        <v>N</v>
      </c>
      <c r="C1277" s="82" t="s">
        <v>455</v>
      </c>
      <c r="D1277" s="82" t="s">
        <v>5394</v>
      </c>
      <c r="E1277" s="82" t="s">
        <v>79</v>
      </c>
      <c r="F1277" s="82" t="s">
        <v>21</v>
      </c>
      <c r="G1277" s="82" t="s">
        <v>4735</v>
      </c>
      <c r="H1277" s="83">
        <v>45180</v>
      </c>
      <c r="I1277" s="82" t="s">
        <v>5363</v>
      </c>
      <c r="J1277" s="82" t="s">
        <v>65</v>
      </c>
      <c r="K1277" s="82" t="s">
        <v>5244</v>
      </c>
      <c r="L1277" s="82" t="s">
        <v>7136</v>
      </c>
      <c r="M1277" s="82" t="s">
        <v>7111</v>
      </c>
      <c r="N1277" s="82" t="s">
        <v>7114</v>
      </c>
      <c r="O1277" s="82" t="s">
        <v>5294</v>
      </c>
      <c r="P1277" s="82" t="s">
        <v>5439</v>
      </c>
      <c r="Q1277" s="82" t="s">
        <v>460</v>
      </c>
      <c r="R1277" s="82" t="s">
        <v>5441</v>
      </c>
      <c r="S1277" s="82" t="s">
        <v>431</v>
      </c>
      <c r="T1277" s="82" t="s">
        <v>5442</v>
      </c>
      <c r="U1277" s="82" t="s">
        <v>27</v>
      </c>
      <c r="V1277" s="82" t="s">
        <v>27</v>
      </c>
      <c r="W1277" s="2" t="str">
        <f t="shared" si="69"/>
        <v>VNQNNYDetention</v>
      </c>
    </row>
    <row r="1278" spans="1:23" ht="15">
      <c r="A1278" s="2" t="str">
        <f>+IF(B1278="N","",IF(COUNTIF(B:B,B1278)&gt;1,COUNTIF(B$3:B1278,B1278),""))</f>
        <v/>
      </c>
      <c r="B1278" s="2" t="str">
        <f>+IF(F1278="Detention",IF(G1278&amp;E1278='Import Demurrage Detention'!$G$2&amp;'Import Demurrage Detention'!$C$3,"Y","N"),IF(G1278&amp;E1278='Import Demurrage Detention'!$H$2&amp;'Import Demurrage Detention'!$C$3,"Y","N"))</f>
        <v>N</v>
      </c>
      <c r="C1278" s="82" t="s">
        <v>455</v>
      </c>
      <c r="D1278" s="82" t="s">
        <v>5394</v>
      </c>
      <c r="E1278" s="82" t="s">
        <v>79</v>
      </c>
      <c r="F1278" s="82" t="s">
        <v>21</v>
      </c>
      <c r="G1278" s="82" t="s">
        <v>456</v>
      </c>
      <c r="H1278" s="83">
        <v>45180</v>
      </c>
      <c r="I1278" s="82" t="s">
        <v>5363</v>
      </c>
      <c r="J1278" s="82" t="s">
        <v>65</v>
      </c>
      <c r="K1278" s="82" t="s">
        <v>24</v>
      </c>
      <c r="L1278" s="82" t="s">
        <v>7137</v>
      </c>
      <c r="M1278" s="82" t="s">
        <v>7111</v>
      </c>
      <c r="N1278" s="82" t="s">
        <v>7112</v>
      </c>
      <c r="O1278" s="82" t="s">
        <v>5294</v>
      </c>
      <c r="P1278" s="82" t="s">
        <v>7113</v>
      </c>
      <c r="Q1278" s="82" t="s">
        <v>460</v>
      </c>
      <c r="R1278" s="82" t="s">
        <v>5439</v>
      </c>
      <c r="S1278" s="82" t="s">
        <v>431</v>
      </c>
      <c r="T1278" s="82" t="s">
        <v>5440</v>
      </c>
      <c r="U1278" s="82" t="s">
        <v>27</v>
      </c>
      <c r="V1278" s="82" t="s">
        <v>27</v>
      </c>
      <c r="W1278" s="2" t="str">
        <f t="shared" si="69"/>
        <v>VNDANYDetention</v>
      </c>
    </row>
    <row r="1279" spans="1:23" ht="15">
      <c r="A1279" s="2" t="str">
        <f>+IF(B1279="N","",IF(COUNTIF(B:B,B1279)&gt;1,COUNTIF(B$3:B1279,B1279),""))</f>
        <v/>
      </c>
      <c r="B1279" s="2" t="str">
        <f>+IF(F1279="Detention",IF(G1279&amp;E1279='Import Demurrage Detention'!$G$2&amp;'Import Demurrage Detention'!$C$3,"Y","N"),IF(G1279&amp;E1279='Import Demurrage Detention'!$H$2&amp;'Import Demurrage Detention'!$C$3,"Y","N"))</f>
        <v>N</v>
      </c>
      <c r="C1279" s="82" t="s">
        <v>455</v>
      </c>
      <c r="D1279" s="82" t="s">
        <v>5394</v>
      </c>
      <c r="E1279" s="82" t="s">
        <v>79</v>
      </c>
      <c r="F1279" s="82" t="s">
        <v>21</v>
      </c>
      <c r="G1279" s="82" t="s">
        <v>456</v>
      </c>
      <c r="H1279" s="83">
        <v>45180</v>
      </c>
      <c r="I1279" s="82" t="s">
        <v>5363</v>
      </c>
      <c r="J1279" s="82" t="s">
        <v>65</v>
      </c>
      <c r="K1279" s="82" t="s">
        <v>5244</v>
      </c>
      <c r="L1279" s="82" t="s">
        <v>7137</v>
      </c>
      <c r="M1279" s="82" t="s">
        <v>7111</v>
      </c>
      <c r="N1279" s="82" t="s">
        <v>7114</v>
      </c>
      <c r="O1279" s="82" t="s">
        <v>5294</v>
      </c>
      <c r="P1279" s="82" t="s">
        <v>5439</v>
      </c>
      <c r="Q1279" s="82" t="s">
        <v>460</v>
      </c>
      <c r="R1279" s="82" t="s">
        <v>5441</v>
      </c>
      <c r="S1279" s="82" t="s">
        <v>431</v>
      </c>
      <c r="T1279" s="82" t="s">
        <v>5442</v>
      </c>
      <c r="U1279" s="82" t="s">
        <v>27</v>
      </c>
      <c r="V1279" s="82" t="s">
        <v>27</v>
      </c>
      <c r="W1279" s="2" t="str">
        <f t="shared" si="69"/>
        <v>VNDANYDetention</v>
      </c>
    </row>
    <row r="1280" spans="1:23" ht="15">
      <c r="A1280" s="2" t="str">
        <f>+IF(B1280="N","",IF(COUNTIF(B:B,B1280)&gt;1,COUNTIF(B$3:B1280,B1280),""))</f>
        <v/>
      </c>
      <c r="B1280" s="2" t="str">
        <f>+IF(F1280="Detention",IF(G1280&amp;E1280='Import Demurrage Detention'!$G$2&amp;'Import Demurrage Detention'!$C$3,"Y","N"),IF(G1280&amp;E1280='Import Demurrage Detention'!$H$2&amp;'Import Demurrage Detention'!$C$3,"Y","N"))</f>
        <v>N</v>
      </c>
      <c r="C1280" s="82" t="s">
        <v>455</v>
      </c>
      <c r="D1280" s="82" t="s">
        <v>5394</v>
      </c>
      <c r="E1280" s="82" t="s">
        <v>79</v>
      </c>
      <c r="F1280" s="82" t="s">
        <v>21</v>
      </c>
      <c r="G1280" s="82" t="s">
        <v>459</v>
      </c>
      <c r="H1280" s="83">
        <v>45180</v>
      </c>
      <c r="I1280" s="82" t="s">
        <v>5363</v>
      </c>
      <c r="J1280" s="82" t="s">
        <v>65</v>
      </c>
      <c r="K1280" s="82" t="s">
        <v>24</v>
      </c>
      <c r="L1280" s="82" t="s">
        <v>7137</v>
      </c>
      <c r="M1280" s="82" t="s">
        <v>7111</v>
      </c>
      <c r="N1280" s="82" t="s">
        <v>7112</v>
      </c>
      <c r="O1280" s="82" t="s">
        <v>5294</v>
      </c>
      <c r="P1280" s="82" t="s">
        <v>7113</v>
      </c>
      <c r="Q1280" s="82" t="s">
        <v>460</v>
      </c>
      <c r="R1280" s="82" t="s">
        <v>5439</v>
      </c>
      <c r="S1280" s="82" t="s">
        <v>431</v>
      </c>
      <c r="T1280" s="82" t="s">
        <v>5440</v>
      </c>
      <c r="U1280" s="82" t="s">
        <v>27</v>
      </c>
      <c r="V1280" s="82" t="s">
        <v>27</v>
      </c>
      <c r="W1280" s="2" t="str">
        <f t="shared" si="69"/>
        <v>VNHANYDetention</v>
      </c>
    </row>
    <row r="1281" spans="1:23" ht="15">
      <c r="A1281" s="2" t="str">
        <f>+IF(B1281="N","",IF(COUNTIF(B:B,B1281)&gt;1,COUNTIF(B$3:B1281,B1281),""))</f>
        <v/>
      </c>
      <c r="B1281" s="2" t="str">
        <f>+IF(F1281="Detention",IF(G1281&amp;E1281='Import Demurrage Detention'!$G$2&amp;'Import Demurrage Detention'!$C$3,"Y","N"),IF(G1281&amp;E1281='Import Demurrage Detention'!$H$2&amp;'Import Demurrage Detention'!$C$3,"Y","N"))</f>
        <v>N</v>
      </c>
      <c r="C1281" s="82" t="s">
        <v>455</v>
      </c>
      <c r="D1281" s="82" t="s">
        <v>5394</v>
      </c>
      <c r="E1281" s="82" t="s">
        <v>79</v>
      </c>
      <c r="F1281" s="82" t="s">
        <v>21</v>
      </c>
      <c r="G1281" s="82" t="s">
        <v>459</v>
      </c>
      <c r="H1281" s="83">
        <v>45180</v>
      </c>
      <c r="I1281" s="82" t="s">
        <v>5363</v>
      </c>
      <c r="J1281" s="82" t="s">
        <v>65</v>
      </c>
      <c r="K1281" s="82" t="s">
        <v>5244</v>
      </c>
      <c r="L1281" s="82" t="s">
        <v>7137</v>
      </c>
      <c r="M1281" s="82" t="s">
        <v>7111</v>
      </c>
      <c r="N1281" s="82" t="s">
        <v>7114</v>
      </c>
      <c r="O1281" s="82" t="s">
        <v>5294</v>
      </c>
      <c r="P1281" s="82" t="s">
        <v>5439</v>
      </c>
      <c r="Q1281" s="82" t="s">
        <v>460</v>
      </c>
      <c r="R1281" s="82" t="s">
        <v>5441</v>
      </c>
      <c r="S1281" s="82" t="s">
        <v>431</v>
      </c>
      <c r="T1281" s="82" t="s">
        <v>5442</v>
      </c>
      <c r="U1281" s="82" t="s">
        <v>27</v>
      </c>
      <c r="V1281" s="82" t="s">
        <v>27</v>
      </c>
      <c r="W1281" s="2" t="str">
        <f t="shared" si="69"/>
        <v>VNHANYDetention</v>
      </c>
    </row>
    <row r="1282" spans="1:23" ht="15">
      <c r="A1282" s="2" t="str">
        <f>+IF(B1282="N","",IF(COUNTIF(B:B,B1282)&gt;1,COUNTIF(B$3:B1282,B1282),""))</f>
        <v/>
      </c>
      <c r="B1282" s="2" t="str">
        <f>+IF(F1282="Detention",IF(G1282&amp;E1282='Import Demurrage Detention'!$G$2&amp;'Import Demurrage Detention'!$C$3,"Y","N"),IF(G1282&amp;E1282='Import Demurrage Detention'!$H$2&amp;'Import Demurrage Detention'!$C$3,"Y","N"))</f>
        <v>N</v>
      </c>
      <c r="C1282" s="82" t="s">
        <v>455</v>
      </c>
      <c r="D1282" s="82" t="s">
        <v>5394</v>
      </c>
      <c r="E1282" s="82" t="s">
        <v>79</v>
      </c>
      <c r="F1282" s="82" t="s">
        <v>21</v>
      </c>
      <c r="G1282" s="82" t="s">
        <v>457</v>
      </c>
      <c r="H1282" s="83">
        <v>45180</v>
      </c>
      <c r="I1282" s="82" t="s">
        <v>5363</v>
      </c>
      <c r="J1282" s="82" t="s">
        <v>65</v>
      </c>
      <c r="K1282" s="82" t="s">
        <v>24</v>
      </c>
      <c r="L1282" s="82" t="s">
        <v>7137</v>
      </c>
      <c r="M1282" s="82" t="s">
        <v>7111</v>
      </c>
      <c r="N1282" s="82" t="s">
        <v>7112</v>
      </c>
      <c r="O1282" s="82" t="s">
        <v>5294</v>
      </c>
      <c r="P1282" s="82" t="s">
        <v>7113</v>
      </c>
      <c r="Q1282" s="82" t="s">
        <v>460</v>
      </c>
      <c r="R1282" s="82" t="s">
        <v>5439</v>
      </c>
      <c r="S1282" s="82" t="s">
        <v>431</v>
      </c>
      <c r="T1282" s="82" t="s">
        <v>5440</v>
      </c>
      <c r="U1282" s="82" t="s">
        <v>27</v>
      </c>
      <c r="V1282" s="82" t="s">
        <v>27</v>
      </c>
      <c r="W1282" s="2" t="str">
        <f t="shared" si="69"/>
        <v>VNHPHYDetention</v>
      </c>
    </row>
    <row r="1283" spans="1:23" ht="15">
      <c r="A1283" s="2" t="str">
        <f>+IF(B1283="N","",IF(COUNTIF(B:B,B1283)&gt;1,COUNTIF(B$3:B1283,B1283),""))</f>
        <v/>
      </c>
      <c r="B1283" s="2" t="str">
        <f>+IF(F1283="Detention",IF(G1283&amp;E1283='Import Demurrage Detention'!$G$2&amp;'Import Demurrage Detention'!$C$3,"Y","N"),IF(G1283&amp;E1283='Import Demurrage Detention'!$H$2&amp;'Import Demurrage Detention'!$C$3,"Y","N"))</f>
        <v>N</v>
      </c>
      <c r="C1283" s="82" t="s">
        <v>455</v>
      </c>
      <c r="D1283" s="82" t="s">
        <v>5394</v>
      </c>
      <c r="E1283" s="82" t="s">
        <v>79</v>
      </c>
      <c r="F1283" s="82" t="s">
        <v>21</v>
      </c>
      <c r="G1283" s="82" t="s">
        <v>457</v>
      </c>
      <c r="H1283" s="83">
        <v>45180</v>
      </c>
      <c r="I1283" s="82" t="s">
        <v>5363</v>
      </c>
      <c r="J1283" s="82" t="s">
        <v>65</v>
      </c>
      <c r="K1283" s="82" t="s">
        <v>5244</v>
      </c>
      <c r="L1283" s="82" t="s">
        <v>7137</v>
      </c>
      <c r="M1283" s="82" t="s">
        <v>7111</v>
      </c>
      <c r="N1283" s="82" t="s">
        <v>7114</v>
      </c>
      <c r="O1283" s="82" t="s">
        <v>5294</v>
      </c>
      <c r="P1283" s="82" t="s">
        <v>5439</v>
      </c>
      <c r="Q1283" s="82" t="s">
        <v>460</v>
      </c>
      <c r="R1283" s="82" t="s">
        <v>5441</v>
      </c>
      <c r="S1283" s="82" t="s">
        <v>431</v>
      </c>
      <c r="T1283" s="82" t="s">
        <v>5442</v>
      </c>
      <c r="U1283" s="82" t="s">
        <v>27</v>
      </c>
      <c r="V1283" s="82" t="s">
        <v>27</v>
      </c>
      <c r="W1283" s="2" t="str">
        <f t="shared" si="69"/>
        <v>VNHPHYDetention</v>
      </c>
    </row>
    <row r="1284" spans="1:23" ht="15">
      <c r="A1284" s="2" t="str">
        <f>+IF(B1284="N","",IF(COUNTIF(B:B,B1284)&gt;1,COUNTIF(B$3:B1284,B1284),""))</f>
        <v/>
      </c>
      <c r="B1284" s="2" t="str">
        <f>+IF(F1284="Detention",IF(G1284&amp;E1284='Import Demurrage Detention'!$G$2&amp;'Import Demurrage Detention'!$C$3,"Y","N"),IF(G1284&amp;E1284='Import Demurrage Detention'!$H$2&amp;'Import Demurrage Detention'!$C$3,"Y","N"))</f>
        <v>N</v>
      </c>
      <c r="C1284" s="82" t="s">
        <v>455</v>
      </c>
      <c r="D1284" s="82" t="s">
        <v>5394</v>
      </c>
      <c r="E1284" s="82" t="s">
        <v>79</v>
      </c>
      <c r="F1284" s="82" t="s">
        <v>21</v>
      </c>
      <c r="G1284" s="82" t="s">
        <v>458</v>
      </c>
      <c r="H1284" s="83">
        <v>45180</v>
      </c>
      <c r="I1284" s="82" t="s">
        <v>5363</v>
      </c>
      <c r="J1284" s="82" t="s">
        <v>65</v>
      </c>
      <c r="K1284" s="82" t="s">
        <v>24</v>
      </c>
      <c r="L1284" s="82" t="s">
        <v>7137</v>
      </c>
      <c r="M1284" s="82" t="s">
        <v>7111</v>
      </c>
      <c r="N1284" s="82" t="s">
        <v>7112</v>
      </c>
      <c r="O1284" s="82" t="s">
        <v>5294</v>
      </c>
      <c r="P1284" s="82" t="s">
        <v>7113</v>
      </c>
      <c r="Q1284" s="82" t="s">
        <v>460</v>
      </c>
      <c r="R1284" s="82" t="s">
        <v>5439</v>
      </c>
      <c r="S1284" s="82" t="s">
        <v>431</v>
      </c>
      <c r="T1284" s="82" t="s">
        <v>5440</v>
      </c>
      <c r="U1284" s="82" t="s">
        <v>27</v>
      </c>
      <c r="V1284" s="82" t="s">
        <v>27</v>
      </c>
      <c r="W1284" s="2" t="str">
        <f t="shared" si="69"/>
        <v>VNSGNYDetention</v>
      </c>
    </row>
    <row r="1285" spans="1:23" ht="15">
      <c r="A1285" s="2" t="str">
        <f>+IF(B1285="N","",IF(COUNTIF(B:B,B1285)&gt;1,COUNTIF(B$3:B1285,B1285),""))</f>
        <v/>
      </c>
      <c r="B1285" s="2" t="str">
        <f>+IF(F1285="Detention",IF(G1285&amp;E1285='Import Demurrage Detention'!$G$2&amp;'Import Demurrage Detention'!$C$3,"Y","N"),IF(G1285&amp;E1285='Import Demurrage Detention'!$H$2&amp;'Import Demurrage Detention'!$C$3,"Y","N"))</f>
        <v>N</v>
      </c>
      <c r="C1285" s="82" t="s">
        <v>455</v>
      </c>
      <c r="D1285" s="82" t="s">
        <v>5394</v>
      </c>
      <c r="E1285" s="82" t="s">
        <v>79</v>
      </c>
      <c r="F1285" s="82" t="s">
        <v>21</v>
      </c>
      <c r="G1285" s="82" t="s">
        <v>458</v>
      </c>
      <c r="H1285" s="83">
        <v>45180</v>
      </c>
      <c r="I1285" s="82" t="s">
        <v>5363</v>
      </c>
      <c r="J1285" s="82" t="s">
        <v>65</v>
      </c>
      <c r="K1285" s="82" t="s">
        <v>5244</v>
      </c>
      <c r="L1285" s="82" t="s">
        <v>7137</v>
      </c>
      <c r="M1285" s="82" t="s">
        <v>7111</v>
      </c>
      <c r="N1285" s="82" t="s">
        <v>7114</v>
      </c>
      <c r="O1285" s="82" t="s">
        <v>5294</v>
      </c>
      <c r="P1285" s="82" t="s">
        <v>5439</v>
      </c>
      <c r="Q1285" s="82" t="s">
        <v>460</v>
      </c>
      <c r="R1285" s="82" t="s">
        <v>5441</v>
      </c>
      <c r="S1285" s="82" t="s">
        <v>431</v>
      </c>
      <c r="T1285" s="82" t="s">
        <v>5442</v>
      </c>
      <c r="U1285" s="82" t="s">
        <v>27</v>
      </c>
      <c r="V1285" s="82" t="s">
        <v>27</v>
      </c>
      <c r="W1285" s="2" t="str">
        <f t="shared" si="69"/>
        <v>VNSGNYDetention</v>
      </c>
    </row>
    <row r="1286" spans="1:23" ht="15">
      <c r="A1286" s="2" t="str">
        <f>+IF(B1286="N","",IF(COUNTIF(B:B,B1286)&gt;1,COUNTIF(B$3:B1286,B1286),""))</f>
        <v/>
      </c>
      <c r="B1286" s="2" t="str">
        <f>+IF(F1286="Detention",IF(G1286&amp;E1286='Import Demurrage Detention'!$G$2&amp;'Import Demurrage Detention'!$C$3,"Y","N"),IF(G1286&amp;E1286='Import Demurrage Detention'!$H$2&amp;'Import Demurrage Detention'!$C$3,"Y","N"))</f>
        <v>N</v>
      </c>
      <c r="C1286" s="82" t="s">
        <v>455</v>
      </c>
      <c r="D1286" s="82" t="s">
        <v>5394</v>
      </c>
      <c r="E1286" s="82" t="s">
        <v>79</v>
      </c>
      <c r="F1286" s="82" t="s">
        <v>21</v>
      </c>
      <c r="G1286" s="82" t="s">
        <v>4735</v>
      </c>
      <c r="H1286" s="83">
        <v>45180</v>
      </c>
      <c r="I1286" s="82" t="s">
        <v>5363</v>
      </c>
      <c r="J1286" s="82" t="s">
        <v>65</v>
      </c>
      <c r="K1286" s="82" t="s">
        <v>24</v>
      </c>
      <c r="L1286" s="82" t="s">
        <v>7137</v>
      </c>
      <c r="M1286" s="82" t="s">
        <v>7111</v>
      </c>
      <c r="N1286" s="82" t="s">
        <v>7112</v>
      </c>
      <c r="O1286" s="82" t="s">
        <v>5294</v>
      </c>
      <c r="P1286" s="82" t="s">
        <v>7113</v>
      </c>
      <c r="Q1286" s="82" t="s">
        <v>460</v>
      </c>
      <c r="R1286" s="82" t="s">
        <v>5439</v>
      </c>
      <c r="S1286" s="82" t="s">
        <v>431</v>
      </c>
      <c r="T1286" s="82" t="s">
        <v>5440</v>
      </c>
      <c r="U1286" s="82" t="s">
        <v>27</v>
      </c>
      <c r="V1286" s="82" t="s">
        <v>27</v>
      </c>
      <c r="W1286" s="2" t="str">
        <f t="shared" si="69"/>
        <v>VNQNNYDetention</v>
      </c>
    </row>
    <row r="1287" spans="1:23" ht="15">
      <c r="A1287" s="2" t="str">
        <f>+IF(B1287="N","",IF(COUNTIF(B:B,B1287)&gt;1,COUNTIF(B$3:B1287,B1287),""))</f>
        <v/>
      </c>
      <c r="B1287" s="2" t="str">
        <f>+IF(F1287="Detention",IF(G1287&amp;E1287='Import Demurrage Detention'!$G$2&amp;'Import Demurrage Detention'!$C$3,"Y","N"),IF(G1287&amp;E1287='Import Demurrage Detention'!$H$2&amp;'Import Demurrage Detention'!$C$3,"Y","N"))</f>
        <v>N</v>
      </c>
      <c r="C1287" s="82" t="s">
        <v>455</v>
      </c>
      <c r="D1287" s="82" t="s">
        <v>5394</v>
      </c>
      <c r="E1287" s="82" t="s">
        <v>79</v>
      </c>
      <c r="F1287" s="82" t="s">
        <v>21</v>
      </c>
      <c r="G1287" s="82" t="s">
        <v>4735</v>
      </c>
      <c r="H1287" s="83">
        <v>45180</v>
      </c>
      <c r="I1287" s="82" t="s">
        <v>5363</v>
      </c>
      <c r="J1287" s="82" t="s">
        <v>65</v>
      </c>
      <c r="K1287" s="82" t="s">
        <v>5244</v>
      </c>
      <c r="L1287" s="82" t="s">
        <v>7137</v>
      </c>
      <c r="M1287" s="82" t="s">
        <v>7111</v>
      </c>
      <c r="N1287" s="82" t="s">
        <v>7114</v>
      </c>
      <c r="O1287" s="82" t="s">
        <v>5294</v>
      </c>
      <c r="P1287" s="82" t="s">
        <v>5439</v>
      </c>
      <c r="Q1287" s="82" t="s">
        <v>460</v>
      </c>
      <c r="R1287" s="82" t="s">
        <v>5441</v>
      </c>
      <c r="S1287" s="82" t="s">
        <v>431</v>
      </c>
      <c r="T1287" s="82" t="s">
        <v>5442</v>
      </c>
      <c r="U1287" s="82" t="s">
        <v>27</v>
      </c>
      <c r="V1287" s="82" t="s">
        <v>27</v>
      </c>
      <c r="W1287" s="2" t="str">
        <f t="shared" si="69"/>
        <v>VNQNNYDetention</v>
      </c>
    </row>
  </sheetData>
  <sheetProtection sort="0" autoFilter="0"/>
  <autoFilter ref="A2:X1287" xr:uid="{00000000-0001-0000-0200-000000000000}"/>
  <sortState xmlns:xlrd2="http://schemas.microsoft.com/office/spreadsheetml/2017/richdata2" ref="A3:W394">
    <sortCondition ref="C3:C394"/>
  </sortState>
  <phoneticPr fontId="29" type="noConversion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3B7A-6DF4-46F2-8546-49EB1B11B5D7}">
  <dimension ref="A1:Z14"/>
  <sheetViews>
    <sheetView topLeftCell="K1" workbookViewId="0">
      <selection activeCell="Y2" sqref="Y2:Y6"/>
    </sheetView>
  </sheetViews>
  <sheetFormatPr defaultRowHeight="15"/>
  <cols>
    <col min="3" max="3" width="20.6640625" bestFit="1" customWidth="1"/>
    <col min="4" max="4" width="27.08203125" bestFit="1" customWidth="1"/>
    <col min="7" max="7" width="13" customWidth="1"/>
    <col min="8" max="8" width="12" customWidth="1"/>
    <col min="12" max="13" width="11.58203125" customWidth="1"/>
    <col min="14" max="14" width="15.1640625" customWidth="1"/>
    <col min="25" max="25" width="8.58203125" style="25"/>
  </cols>
  <sheetData>
    <row r="1" spans="1:26">
      <c r="A1" t="s">
        <v>5266</v>
      </c>
      <c r="B1" t="s">
        <v>5238</v>
      </c>
      <c r="C1" t="s">
        <v>6739</v>
      </c>
      <c r="D1" t="s">
        <v>6748</v>
      </c>
      <c r="E1" t="s">
        <v>5255</v>
      </c>
      <c r="F1" s="1" t="s">
        <v>5265</v>
      </c>
      <c r="G1" t="s">
        <v>5241</v>
      </c>
      <c r="H1" t="s">
        <v>5239</v>
      </c>
      <c r="I1" t="s">
        <v>5259</v>
      </c>
      <c r="J1" t="s">
        <v>5261</v>
      </c>
      <c r="K1" t="s">
        <v>6767</v>
      </c>
      <c r="L1" t="s">
        <v>5258</v>
      </c>
      <c r="M1" t="s">
        <v>5267</v>
      </c>
      <c r="N1" t="s">
        <v>5240</v>
      </c>
      <c r="O1" t="s">
        <v>5260</v>
      </c>
      <c r="P1" t="s">
        <v>5257</v>
      </c>
      <c r="Q1" t="s">
        <v>5256</v>
      </c>
      <c r="R1" t="s">
        <v>5268</v>
      </c>
      <c r="S1" s="49" t="s">
        <v>6791</v>
      </c>
      <c r="T1" s="49" t="s">
        <v>5494</v>
      </c>
      <c r="U1" s="49" t="s">
        <v>5649</v>
      </c>
      <c r="V1" s="49" t="s">
        <v>6699</v>
      </c>
      <c r="W1" s="49" t="s">
        <v>5650</v>
      </c>
      <c r="X1" s="49" t="s">
        <v>5747</v>
      </c>
      <c r="Y1" s="25" t="s">
        <v>7014</v>
      </c>
      <c r="Z1" s="49" t="s">
        <v>6698</v>
      </c>
    </row>
    <row r="2" spans="1:26">
      <c r="A2" t="s">
        <v>4786</v>
      </c>
      <c r="B2" t="s">
        <v>4787</v>
      </c>
      <c r="C2" t="s">
        <v>2334</v>
      </c>
      <c r="D2" s="60" t="s">
        <v>2501</v>
      </c>
      <c r="E2" t="s">
        <v>4795</v>
      </c>
      <c r="F2" t="s">
        <v>4798</v>
      </c>
      <c r="G2" t="s">
        <v>4800</v>
      </c>
      <c r="H2" t="s">
        <v>4802</v>
      </c>
      <c r="I2" t="s">
        <v>4876</v>
      </c>
      <c r="J2" t="s">
        <v>4805</v>
      </c>
      <c r="K2" t="s">
        <v>6768</v>
      </c>
      <c r="L2" t="s">
        <v>4822</v>
      </c>
      <c r="M2" t="s">
        <v>4829</v>
      </c>
      <c r="N2" t="s">
        <v>4828</v>
      </c>
      <c r="O2" t="s">
        <v>4830</v>
      </c>
      <c r="P2" t="s">
        <v>4831</v>
      </c>
      <c r="Q2" t="s">
        <v>4910</v>
      </c>
      <c r="R2" t="s">
        <v>1061</v>
      </c>
      <c r="S2" t="s">
        <v>4932</v>
      </c>
      <c r="T2" s="49" t="s">
        <v>5489</v>
      </c>
      <c r="U2" s="49" t="s">
        <v>4820</v>
      </c>
      <c r="V2" s="49" t="s">
        <v>6692</v>
      </c>
      <c r="W2" s="49" t="s">
        <v>380</v>
      </c>
      <c r="X2" t="s">
        <v>4850</v>
      </c>
      <c r="Y2" s="25" t="s">
        <v>7016</v>
      </c>
      <c r="Z2" t="s">
        <v>4855</v>
      </c>
    </row>
    <row r="3" spans="1:26">
      <c r="A3" t="s">
        <v>4862</v>
      </c>
      <c r="C3" t="s">
        <v>2338</v>
      </c>
      <c r="D3" s="60" t="s">
        <v>2503</v>
      </c>
      <c r="E3" t="s">
        <v>4871</v>
      </c>
      <c r="G3" t="s">
        <v>4873</v>
      </c>
      <c r="H3" t="s">
        <v>4875</v>
      </c>
      <c r="I3" t="s">
        <v>5262</v>
      </c>
      <c r="K3" t="s">
        <v>6775</v>
      </c>
      <c r="L3" t="s">
        <v>4888</v>
      </c>
      <c r="N3" t="s">
        <v>4740</v>
      </c>
      <c r="P3" t="s">
        <v>4972</v>
      </c>
      <c r="Q3" t="s">
        <v>4952</v>
      </c>
      <c r="R3" t="s">
        <v>1523</v>
      </c>
      <c r="T3" s="49" t="s">
        <v>5490</v>
      </c>
      <c r="U3" s="49" t="s">
        <v>4887</v>
      </c>
      <c r="V3" s="49" t="s">
        <v>4844</v>
      </c>
      <c r="X3" t="s">
        <v>4951</v>
      </c>
      <c r="Y3" s="25" t="s">
        <v>7017</v>
      </c>
      <c r="Z3" s="67" t="s">
        <v>4913</v>
      </c>
    </row>
    <row r="4" spans="1:26">
      <c r="A4" t="s">
        <v>5012</v>
      </c>
      <c r="B4" t="s">
        <v>4740</v>
      </c>
      <c r="C4" t="s">
        <v>2340</v>
      </c>
      <c r="D4" s="60" t="s">
        <v>2507</v>
      </c>
      <c r="G4" t="s">
        <v>4927</v>
      </c>
      <c r="H4" t="s">
        <v>4928</v>
      </c>
      <c r="L4" t="s">
        <v>4937</v>
      </c>
      <c r="N4" t="s">
        <v>4740</v>
      </c>
      <c r="P4" t="s">
        <v>5117</v>
      </c>
      <c r="Q4" t="s">
        <v>4979</v>
      </c>
      <c r="R4" t="s">
        <v>1562</v>
      </c>
      <c r="T4" s="49" t="s">
        <v>5491</v>
      </c>
      <c r="U4" s="49" t="s">
        <v>4936</v>
      </c>
      <c r="V4" s="49" t="s">
        <v>6693</v>
      </c>
      <c r="X4" t="s">
        <v>4978</v>
      </c>
      <c r="Y4" s="25" t="s">
        <v>7018</v>
      </c>
      <c r="Z4" t="s">
        <v>4954</v>
      </c>
    </row>
    <row r="5" spans="1:26">
      <c r="A5" t="s">
        <v>5050</v>
      </c>
      <c r="B5" t="s">
        <v>4740</v>
      </c>
      <c r="C5" t="s">
        <v>2342</v>
      </c>
      <c r="D5" s="60" t="s">
        <v>2513</v>
      </c>
      <c r="G5" t="s">
        <v>4964</v>
      </c>
      <c r="H5" t="s">
        <v>4740</v>
      </c>
      <c r="L5" t="s">
        <v>4898</v>
      </c>
      <c r="N5" t="s">
        <v>4740</v>
      </c>
      <c r="Q5" t="s">
        <v>5263</v>
      </c>
      <c r="R5" t="s">
        <v>1696</v>
      </c>
      <c r="T5" s="49" t="s">
        <v>5492</v>
      </c>
      <c r="U5" s="49" t="s">
        <v>4970</v>
      </c>
      <c r="V5" s="49" t="s">
        <v>6694</v>
      </c>
      <c r="X5" t="s">
        <v>5006</v>
      </c>
      <c r="Y5" s="25" t="s">
        <v>7019</v>
      </c>
      <c r="Z5" t="s">
        <v>4981</v>
      </c>
    </row>
    <row r="6" spans="1:26">
      <c r="A6" t="s">
        <v>5086</v>
      </c>
      <c r="B6" t="s">
        <v>4740</v>
      </c>
      <c r="C6" t="s">
        <v>2344</v>
      </c>
      <c r="G6" t="s">
        <v>4991</v>
      </c>
      <c r="H6" t="s">
        <v>4740</v>
      </c>
      <c r="L6" t="s">
        <v>4998</v>
      </c>
      <c r="N6" t="s">
        <v>4740</v>
      </c>
      <c r="R6" t="s">
        <v>1822</v>
      </c>
      <c r="T6" s="49" t="s">
        <v>5493</v>
      </c>
      <c r="U6" s="49" t="s">
        <v>5040</v>
      </c>
      <c r="V6" s="49" t="s">
        <v>4905</v>
      </c>
      <c r="X6" t="s">
        <v>4922</v>
      </c>
      <c r="Y6" s="25" t="s">
        <v>7020</v>
      </c>
      <c r="Z6" t="s">
        <v>5028</v>
      </c>
    </row>
    <row r="7" spans="1:26">
      <c r="B7" t="s">
        <v>4740</v>
      </c>
      <c r="C7" t="s">
        <v>2346</v>
      </c>
      <c r="G7" t="s">
        <v>5015</v>
      </c>
      <c r="H7" t="s">
        <v>4740</v>
      </c>
      <c r="N7" t="s">
        <v>4740</v>
      </c>
      <c r="U7" s="49" t="s">
        <v>5058</v>
      </c>
      <c r="V7" s="49" t="s">
        <v>6695</v>
      </c>
      <c r="X7" t="s">
        <v>5748</v>
      </c>
      <c r="Z7" t="s">
        <v>5008</v>
      </c>
    </row>
    <row r="8" spans="1:26">
      <c r="B8" t="s">
        <v>4740</v>
      </c>
      <c r="C8" t="s">
        <v>2348</v>
      </c>
      <c r="G8" t="s">
        <v>5034</v>
      </c>
      <c r="H8" t="s">
        <v>4740</v>
      </c>
      <c r="N8" t="s">
        <v>4740</v>
      </c>
      <c r="U8" s="49" t="s">
        <v>5072</v>
      </c>
      <c r="V8" s="49" t="s">
        <v>6696</v>
      </c>
      <c r="X8" t="s">
        <v>5062</v>
      </c>
      <c r="Z8" t="s">
        <v>5047</v>
      </c>
    </row>
    <row r="9" spans="1:26">
      <c r="B9" t="s">
        <v>4740</v>
      </c>
      <c r="C9" t="s">
        <v>2333</v>
      </c>
      <c r="G9" t="s">
        <v>5053</v>
      </c>
      <c r="H9" t="s">
        <v>4740</v>
      </c>
      <c r="N9" t="s">
        <v>4740</v>
      </c>
      <c r="U9" s="49" t="s">
        <v>5083</v>
      </c>
      <c r="V9" s="49"/>
      <c r="X9" t="s">
        <v>5085</v>
      </c>
    </row>
    <row r="10" spans="1:26">
      <c r="C10" t="s">
        <v>2350</v>
      </c>
      <c r="U10" s="49" t="s">
        <v>5101</v>
      </c>
      <c r="V10" s="49"/>
      <c r="X10" t="s">
        <v>5111</v>
      </c>
    </row>
    <row r="11" spans="1:26">
      <c r="C11" t="s">
        <v>2352</v>
      </c>
      <c r="U11" s="49" t="s">
        <v>5109</v>
      </c>
      <c r="V11" s="49"/>
      <c r="X11" t="s">
        <v>5118</v>
      </c>
    </row>
    <row r="12" spans="1:26">
      <c r="C12" t="s">
        <v>2354</v>
      </c>
      <c r="T12" s="49"/>
      <c r="U12" s="49" t="s">
        <v>5092</v>
      </c>
      <c r="X12" t="s">
        <v>5125</v>
      </c>
    </row>
    <row r="13" spans="1:26">
      <c r="C13" t="s">
        <v>2356</v>
      </c>
    </row>
    <row r="14" spans="1:26">
      <c r="C14" t="s">
        <v>4243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CBE32-7DE7-4F58-80D0-21F29A70BEAA}">
  <dimension ref="A1:S347"/>
  <sheetViews>
    <sheetView zoomScale="85" zoomScaleNormal="85" workbookViewId="0"/>
  </sheetViews>
  <sheetFormatPr defaultColWidth="8.58203125" defaultRowHeight="16.5"/>
  <cols>
    <col min="1" max="1" width="24.58203125" style="16" customWidth="1"/>
    <col min="2" max="2" width="23.58203125" style="16" customWidth="1"/>
    <col min="3" max="4" width="12.1640625" style="16" customWidth="1"/>
    <col min="5" max="5" width="15.1640625" style="16" customWidth="1"/>
    <col min="6" max="6" width="17.1640625" style="16" customWidth="1"/>
    <col min="7" max="7" width="30.1640625" style="16" customWidth="1"/>
    <col min="8" max="11" width="19.58203125" style="16" customWidth="1"/>
    <col min="12" max="13" width="20.1640625" style="16" customWidth="1"/>
    <col min="14" max="14" width="19.1640625" style="16" customWidth="1"/>
    <col min="15" max="17" width="21.08203125" style="16" customWidth="1"/>
    <col min="18" max="18" width="0" style="15" hidden="1" customWidth="1"/>
    <col min="19" max="20" width="0" style="16" hidden="1" customWidth="1"/>
    <col min="21" max="16384" width="8.58203125" style="16"/>
  </cols>
  <sheetData>
    <row r="1" spans="1:19" s="13" customFormat="1">
      <c r="A1" s="43" t="s">
        <v>4777</v>
      </c>
      <c r="B1" s="11" t="s">
        <v>5649</v>
      </c>
      <c r="D1" s="14"/>
      <c r="E1" s="14"/>
      <c r="F1" s="14"/>
      <c r="G1" s="14"/>
      <c r="I1" s="12"/>
      <c r="J1" s="12"/>
      <c r="R1" s="14"/>
    </row>
    <row r="2" spans="1:19" s="13" customFormat="1">
      <c r="A2" s="43" t="s">
        <v>4778</v>
      </c>
      <c r="B2" s="11" t="s">
        <v>5058</v>
      </c>
      <c r="C2" s="14" t="str">
        <f>+VLOOKUP(B2,Sheet10!F:I,4,0)</f>
        <v>MYPEN</v>
      </c>
      <c r="D2" s="14"/>
      <c r="E2" s="14"/>
      <c r="F2" s="14"/>
      <c r="G2" s="14"/>
      <c r="I2" s="12"/>
      <c r="J2" s="12"/>
      <c r="R2" s="14"/>
    </row>
    <row r="3" spans="1:19" s="13" customFormat="1">
      <c r="A3" s="43" t="s">
        <v>8</v>
      </c>
      <c r="B3" s="11" t="s">
        <v>25</v>
      </c>
      <c r="D3" s="14"/>
      <c r="E3" s="14"/>
      <c r="F3" s="14"/>
      <c r="G3" s="14"/>
      <c r="I3" s="12"/>
      <c r="J3" s="12"/>
      <c r="R3" s="14"/>
    </row>
    <row r="4" spans="1:19" s="13" customFormat="1">
      <c r="C4" s="14"/>
      <c r="D4" s="14"/>
      <c r="E4" s="14"/>
      <c r="F4" s="14"/>
      <c r="G4" s="14"/>
      <c r="I4" s="12"/>
      <c r="R4" s="14"/>
    </row>
    <row r="5" spans="1:19" s="13" customFormat="1">
      <c r="A5" s="19" t="s">
        <v>6792</v>
      </c>
      <c r="C5" s="12"/>
      <c r="I5" s="12"/>
      <c r="R5" s="14"/>
    </row>
    <row r="6" spans="1:19" s="13" customFormat="1">
      <c r="C6" s="12"/>
      <c r="D6" s="12"/>
      <c r="E6" s="12"/>
      <c r="F6" s="12"/>
      <c r="G6" s="12"/>
      <c r="H6" s="12"/>
      <c r="I6" s="12"/>
      <c r="R6" s="14"/>
    </row>
    <row r="7" spans="1:19" s="13" customFormat="1">
      <c r="C7" s="12"/>
      <c r="D7" s="12"/>
      <c r="E7" s="12"/>
      <c r="F7" s="12"/>
      <c r="G7" s="12"/>
      <c r="H7" s="12"/>
      <c r="R7" s="14"/>
    </row>
    <row r="8" spans="1:19" s="44" customFormat="1">
      <c r="A8" s="45" t="s">
        <v>4766</v>
      </c>
      <c r="B8" s="45" t="s">
        <v>2</v>
      </c>
      <c r="C8" s="46" t="s">
        <v>4</v>
      </c>
      <c r="D8" s="45" t="s">
        <v>5</v>
      </c>
      <c r="E8" s="45" t="s">
        <v>6</v>
      </c>
      <c r="F8" s="45" t="s">
        <v>7</v>
      </c>
      <c r="G8" s="45" t="s">
        <v>8</v>
      </c>
      <c r="H8" s="45" t="s">
        <v>9</v>
      </c>
      <c r="I8" s="45" t="s">
        <v>10</v>
      </c>
      <c r="J8" s="45" t="s">
        <v>11</v>
      </c>
      <c r="K8" s="45" t="s">
        <v>12</v>
      </c>
      <c r="L8" s="45" t="s">
        <v>13</v>
      </c>
      <c r="M8" s="45" t="s">
        <v>14</v>
      </c>
      <c r="N8" s="45" t="s">
        <v>15</v>
      </c>
      <c r="O8" s="45" t="s">
        <v>16</v>
      </c>
      <c r="P8" s="45" t="s">
        <v>17</v>
      </c>
      <c r="Q8" s="45" t="s">
        <v>18</v>
      </c>
    </row>
    <row r="9" spans="1:19">
      <c r="A9" s="41" t="str">
        <f>+IFERROR(INDEX('Sheet 1 - EXP'!$C:$W,MATCH('Export Demurrage Detention'!$S9,'Sheet 1 - EXP'!$A:$A,0),'Export Demurrage Detention'!A$347),"")</f>
        <v>Malaysia</v>
      </c>
      <c r="B9" s="41" t="str">
        <f>+IFERROR(INDEX('Sheet 1 - EXP'!$C:$W,MATCH('Export Demurrage Detention'!$S9,'Sheet 1 - EXP'!$A:$A,0),'Export Demurrage Detention'!B$347),"")</f>
        <v>Detention</v>
      </c>
      <c r="C9" s="42">
        <f>+IFERROR(INDEX('Sheet 1 - EXP'!$C:$W,MATCH('Export Demurrage Detention'!$S9,'Sheet 1 - EXP'!$A:$A,0),'Export Demurrage Detention'!C$347),"")</f>
        <v>44847</v>
      </c>
      <c r="D9" s="42" t="str">
        <f>+IFERROR(INDEX('Sheet 1 - EXP'!$C:$W,MATCH('Export Demurrage Detention'!$S9,'Sheet 1 - EXP'!$A:$A,0),'Export Demurrage Detention'!D$347),"")</f>
        <v>12 DAY</v>
      </c>
      <c r="E9" s="41" t="str">
        <f>+IFERROR(INDEX('Sheet 1 - EXP'!$C:$W,MATCH('Export Demurrage Detention'!$S9,'Sheet 1 - EXP'!$A:$A,0),'Export Demurrage Detention'!E$347),"")</f>
        <v>Gate-out empty</v>
      </c>
      <c r="F9" s="41" t="str">
        <f>+IFERROR(INDEX('Sheet 1 - EXP'!$C:$W,MATCH('Export Demurrage Detention'!$S9,'Sheet 1 - EXP'!$A:$A,0),'Export Demurrage Detention'!F$347),"")</f>
        <v>20 DRY</v>
      </c>
      <c r="G9" s="41" t="str">
        <f>+IFERROR(INDEX('Sheet 1 - EXP'!$C:$W,MATCH('Export Demurrage Detention'!$S9,'Sheet 1 - EXP'!$A:$A,0),'Export Demurrage Detention'!G$347),"")</f>
        <v>GENERAL CARGO</v>
      </c>
      <c r="H9" s="41" t="str">
        <f>+IFERROR(INDEX('Sheet 1 - EXP'!$C:$W,MATCH('Export Demurrage Detention'!$S9,'Sheet 1 - EXP'!$A:$A,0),'Export Demurrage Detention'!H$347),"")</f>
        <v>DAY 13 - ∞</v>
      </c>
      <c r="I9" s="41" t="str">
        <f>+IFERROR(INDEX('Sheet 1 - EXP'!$C:$W,MATCH('Export Demurrage Detention'!$S9,'Sheet 1 - EXP'!$A:$A,0),'Export Demurrage Detention'!I$347),"")</f>
        <v>MYR 80 per day</v>
      </c>
      <c r="J9" s="41" t="str">
        <f>+IFERROR(INDEX('Sheet 1 - EXP'!$C:$W,MATCH('Export Demurrage Detention'!$S9,'Sheet 1 - EXP'!$A:$A,0),'Export Demurrage Detention'!J$347),"")</f>
        <v>-</v>
      </c>
      <c r="K9" s="41" t="str">
        <f>+IFERROR(INDEX('Sheet 1 - EXP'!$C:$W,MATCH('Export Demurrage Detention'!$S9,'Sheet 1 - EXP'!$A:$A,0),'Export Demurrage Detention'!K$347),"")</f>
        <v>-</v>
      </c>
      <c r="L9" s="41" t="str">
        <f>+IFERROR(INDEX('Sheet 1 - EXP'!$C:$W,MATCH('Export Demurrage Detention'!$S9,'Sheet 1 - EXP'!$A:$A,0),'Export Demurrage Detention'!L$347),"")</f>
        <v>-</v>
      </c>
      <c r="M9" s="41" t="str">
        <f>+IFERROR(INDEX('Sheet 1 - EXP'!$C:$W,MATCH('Export Demurrage Detention'!$S9,'Sheet 1 - EXP'!$A:$A,0),'Export Demurrage Detention'!M$347),"")</f>
        <v>-</v>
      </c>
      <c r="N9" s="41" t="str">
        <f>+IFERROR(INDEX('Sheet 1 - EXP'!$C:$W,MATCH('Export Demurrage Detention'!$S9,'Sheet 1 - EXP'!$A:$A,0),'Export Demurrage Detention'!N$347),"")</f>
        <v>-</v>
      </c>
      <c r="O9" s="41" t="str">
        <f>+IFERROR(INDEX('Sheet 1 - EXP'!$C:$W,MATCH('Export Demurrage Detention'!$S9,'Sheet 1 - EXP'!$A:$A,0),'Export Demurrage Detention'!O$347),"")</f>
        <v>-</v>
      </c>
      <c r="P9" s="41" t="str">
        <f>+IFERROR(INDEX('Sheet 1 - EXP'!$C:$W,MATCH('Export Demurrage Detention'!$S9,'Sheet 1 - EXP'!$A:$A,0),'Export Demurrage Detention'!P$347),"")</f>
        <v>-</v>
      </c>
      <c r="Q9" s="41" t="str">
        <f>+IFERROR(INDEX('Sheet 1 - EXP'!$C:$W,MATCH('Export Demurrage Detention'!$S9,'Sheet 1 - EXP'!$A:$A,0),'Export Demurrage Detention'!Q$347),"")</f>
        <v>-</v>
      </c>
      <c r="R9" s="14"/>
      <c r="S9" s="16">
        <v>1</v>
      </c>
    </row>
    <row r="10" spans="1:19" s="22" customFormat="1">
      <c r="A10" s="41" t="str">
        <f>+IFERROR(INDEX('Sheet 1 - EXP'!$C:$W,MATCH('Export Demurrage Detention'!$S10,'Sheet 1 - EXP'!$A:$A,0),'Export Demurrage Detention'!A$347),"")</f>
        <v>Malaysia</v>
      </c>
      <c r="B10" s="41" t="str">
        <f>+IFERROR(INDEX('Sheet 1 - EXP'!$C:$W,MATCH('Export Demurrage Detention'!$S10,'Sheet 1 - EXP'!$A:$A,0),'Export Demurrage Detention'!B$347),"")</f>
        <v>Detention</v>
      </c>
      <c r="C10" s="42">
        <f>+IFERROR(INDEX('Sheet 1 - EXP'!$C:$W,MATCH('Export Demurrage Detention'!$S10,'Sheet 1 - EXP'!$A:$A,0),'Export Demurrage Detention'!C$347),"")</f>
        <v>44847</v>
      </c>
      <c r="D10" s="42" t="str">
        <f>+IFERROR(INDEX('Sheet 1 - EXP'!$C:$W,MATCH('Export Demurrage Detention'!$S10,'Sheet 1 - EXP'!$A:$A,0),'Export Demurrage Detention'!D$347),"")</f>
        <v>12 DAY</v>
      </c>
      <c r="E10" s="41" t="str">
        <f>+IFERROR(INDEX('Sheet 1 - EXP'!$C:$W,MATCH('Export Demurrage Detention'!$S10,'Sheet 1 - EXP'!$A:$A,0),'Export Demurrage Detention'!E$347),"")</f>
        <v>Gate-out empty</v>
      </c>
      <c r="F10" s="41" t="str">
        <f>+IFERROR(INDEX('Sheet 1 - EXP'!$C:$W,MATCH('Export Demurrage Detention'!$S10,'Sheet 1 - EXP'!$A:$A,0),'Export Demurrage Detention'!F$347),"")</f>
        <v>40 DRY/ 40HDRY</v>
      </c>
      <c r="G10" s="41" t="str">
        <f>+IFERROR(INDEX('Sheet 1 - EXP'!$C:$W,MATCH('Export Demurrage Detention'!$S10,'Sheet 1 - EXP'!$A:$A,0),'Export Demurrage Detention'!G$347),"")</f>
        <v>GENERAL CARGO</v>
      </c>
      <c r="H10" s="41" t="str">
        <f>+IFERROR(INDEX('Sheet 1 - EXP'!$C:$W,MATCH('Export Demurrage Detention'!$S10,'Sheet 1 - EXP'!$A:$A,0),'Export Demurrage Detention'!H$347),"")</f>
        <v>DAY 13 - ∞</v>
      </c>
      <c r="I10" s="41" t="str">
        <f>+IFERROR(INDEX('Sheet 1 - EXP'!$C:$W,MATCH('Export Demurrage Detention'!$S10,'Sheet 1 - EXP'!$A:$A,0),'Export Demurrage Detention'!I$347),"")</f>
        <v>MYR 120 per day</v>
      </c>
      <c r="J10" s="41" t="str">
        <f>+IFERROR(INDEX('Sheet 1 - EXP'!$C:$W,MATCH('Export Demurrage Detention'!$S10,'Sheet 1 - EXP'!$A:$A,0),'Export Demurrage Detention'!J$347),"")</f>
        <v>-</v>
      </c>
      <c r="K10" s="41" t="str">
        <f>+IFERROR(INDEX('Sheet 1 - EXP'!$C:$W,MATCH('Export Demurrage Detention'!$S10,'Sheet 1 - EXP'!$A:$A,0),'Export Demurrage Detention'!K$347),"")</f>
        <v>-</v>
      </c>
      <c r="L10" s="41" t="str">
        <f>+IFERROR(INDEX('Sheet 1 - EXP'!$C:$W,MATCH('Export Demurrage Detention'!$S10,'Sheet 1 - EXP'!$A:$A,0),'Export Demurrage Detention'!L$347),"")</f>
        <v>-</v>
      </c>
      <c r="M10" s="41" t="str">
        <f>+IFERROR(INDEX('Sheet 1 - EXP'!$C:$W,MATCH('Export Demurrage Detention'!$S10,'Sheet 1 - EXP'!$A:$A,0),'Export Demurrage Detention'!M$347),"")</f>
        <v>-</v>
      </c>
      <c r="N10" s="41" t="str">
        <f>+IFERROR(INDEX('Sheet 1 - EXP'!$C:$W,MATCH('Export Demurrage Detention'!$S10,'Sheet 1 - EXP'!$A:$A,0),'Export Demurrage Detention'!N$347),"")</f>
        <v>-</v>
      </c>
      <c r="O10" s="41" t="str">
        <f>+IFERROR(INDEX('Sheet 1 - EXP'!$C:$W,MATCH('Export Demurrage Detention'!$S10,'Sheet 1 - EXP'!$A:$A,0),'Export Demurrage Detention'!O$347),"")</f>
        <v>-</v>
      </c>
      <c r="P10" s="41" t="str">
        <f>+IFERROR(INDEX('Sheet 1 - EXP'!$C:$W,MATCH('Export Demurrage Detention'!$S10,'Sheet 1 - EXP'!$A:$A,0),'Export Demurrage Detention'!P$347),"")</f>
        <v>-</v>
      </c>
      <c r="Q10" s="41" t="str">
        <f>+IFERROR(INDEX('Sheet 1 - EXP'!$C:$W,MATCH('Export Demurrage Detention'!$S10,'Sheet 1 - EXP'!$A:$A,0),'Export Demurrage Detention'!Q$347),"")</f>
        <v>-</v>
      </c>
      <c r="R10" s="14"/>
      <c r="S10" s="22">
        <v>2</v>
      </c>
    </row>
    <row r="11" spans="1:19">
      <c r="A11" s="41" t="str">
        <f>+IFERROR(INDEX('Sheet 1 - EXP'!$C:$W,MATCH('Export Demurrage Detention'!$S11,'Sheet 1 - EXP'!$A:$A,0),'Export Demurrage Detention'!A$347),"")</f>
        <v>Malaysia</v>
      </c>
      <c r="B11" s="41" t="str">
        <f>+IFERROR(INDEX('Sheet 1 - EXP'!$C:$W,MATCH('Export Demurrage Detention'!$S11,'Sheet 1 - EXP'!$A:$A,0),'Export Demurrage Detention'!B$347),"")</f>
        <v>Detention</v>
      </c>
      <c r="C11" s="42">
        <f>+IFERROR(INDEX('Sheet 1 - EXP'!$C:$W,MATCH('Export Demurrage Detention'!$S11,'Sheet 1 - EXP'!$A:$A,0),'Export Demurrage Detention'!C$347),"")</f>
        <v>44964</v>
      </c>
      <c r="D11" s="42" t="str">
        <f>+IFERROR(INDEX('Sheet 1 - EXP'!$C:$W,MATCH('Export Demurrage Detention'!$S11,'Sheet 1 - EXP'!$A:$A,0),'Export Demurrage Detention'!D$347),"")</f>
        <v>18 DAY</v>
      </c>
      <c r="E11" s="41" t="str">
        <f>+IFERROR(INDEX('Sheet 1 - EXP'!$C:$W,MATCH('Export Demurrage Detention'!$S11,'Sheet 1 - EXP'!$A:$A,0),'Export Demurrage Detention'!E$347),"")</f>
        <v>Gate-out empty</v>
      </c>
      <c r="F11" s="41" t="str">
        <f>+IFERROR(INDEX('Sheet 1 - EXP'!$C:$W,MATCH('Export Demurrage Detention'!$S11,'Sheet 1 - EXP'!$A:$A,0),'Export Demurrage Detention'!F$347),"")</f>
        <v>20 DRY</v>
      </c>
      <c r="G11" s="41" t="str">
        <f>+IFERROR(INDEX('Sheet 1 - EXP'!$C:$W,MATCH('Export Demurrage Detention'!$S11,'Sheet 1 - EXP'!$A:$A,0),'Export Demurrage Detention'!G$347),"")</f>
        <v>004703 Plywood, Panel, Board Products</v>
      </c>
      <c r="H11" s="41" t="str">
        <f>+IFERROR(INDEX('Sheet 1 - EXP'!$C:$W,MATCH('Export Demurrage Detention'!$S11,'Sheet 1 - EXP'!$A:$A,0),'Export Demurrage Detention'!H$347),"")</f>
        <v>DAY 19 - ∞</v>
      </c>
      <c r="I11" s="41" t="str">
        <f>+IFERROR(INDEX('Sheet 1 - EXP'!$C:$W,MATCH('Export Demurrage Detention'!$S11,'Sheet 1 - EXP'!$A:$A,0),'Export Demurrage Detention'!I$347),"")</f>
        <v>MYR 80 per DAY</v>
      </c>
      <c r="J11" s="41" t="str">
        <f>+IFERROR(INDEX('Sheet 1 - EXP'!$C:$W,MATCH('Export Demurrage Detention'!$S11,'Sheet 1 - EXP'!$A:$A,0),'Export Demurrage Detention'!J$347),"")</f>
        <v>-</v>
      </c>
      <c r="K11" s="41" t="str">
        <f>+IFERROR(INDEX('Sheet 1 - EXP'!$C:$W,MATCH('Export Demurrage Detention'!$S11,'Sheet 1 - EXP'!$A:$A,0),'Export Demurrage Detention'!K$347),"")</f>
        <v>-</v>
      </c>
      <c r="L11" s="41" t="str">
        <f>+IFERROR(INDEX('Sheet 1 - EXP'!$C:$W,MATCH('Export Demurrage Detention'!$S11,'Sheet 1 - EXP'!$A:$A,0),'Export Demurrage Detention'!L$347),"")</f>
        <v>-</v>
      </c>
      <c r="M11" s="41" t="str">
        <f>+IFERROR(INDEX('Sheet 1 - EXP'!$C:$W,MATCH('Export Demurrage Detention'!$S11,'Sheet 1 - EXP'!$A:$A,0),'Export Demurrage Detention'!M$347),"")</f>
        <v>-</v>
      </c>
      <c r="N11" s="41" t="str">
        <f>+IFERROR(INDEX('Sheet 1 - EXP'!$C:$W,MATCH('Export Demurrage Detention'!$S11,'Sheet 1 - EXP'!$A:$A,0),'Export Demurrage Detention'!N$347),"")</f>
        <v>-</v>
      </c>
      <c r="O11" s="41" t="str">
        <f>+IFERROR(INDEX('Sheet 1 - EXP'!$C:$W,MATCH('Export Demurrage Detention'!$S11,'Sheet 1 - EXP'!$A:$A,0),'Export Demurrage Detention'!O$347),"")</f>
        <v>-</v>
      </c>
      <c r="P11" s="41" t="str">
        <f>+IFERROR(INDEX('Sheet 1 - EXP'!$C:$W,MATCH('Export Demurrage Detention'!$S11,'Sheet 1 - EXP'!$A:$A,0),'Export Demurrage Detention'!P$347),"")</f>
        <v>-</v>
      </c>
      <c r="Q11" s="41" t="str">
        <f>+IFERROR(INDEX('Sheet 1 - EXP'!$C:$W,MATCH('Export Demurrage Detention'!$S11,'Sheet 1 - EXP'!$A:$A,0),'Export Demurrage Detention'!Q$347),"")</f>
        <v>-</v>
      </c>
      <c r="R11" s="14"/>
      <c r="S11" s="16">
        <v>3</v>
      </c>
    </row>
    <row r="12" spans="1:19">
      <c r="A12" s="41" t="str">
        <f>+IFERROR(INDEX('Sheet 1 - EXP'!$C:$W,MATCH('Export Demurrage Detention'!$S12,'Sheet 1 - EXP'!$A:$A,0),'Export Demurrage Detention'!A$347),"")</f>
        <v>Malaysia</v>
      </c>
      <c r="B12" s="41" t="str">
        <f>+IFERROR(INDEX('Sheet 1 - EXP'!$C:$W,MATCH('Export Demurrage Detention'!$S12,'Sheet 1 - EXP'!$A:$A,0),'Export Demurrage Detention'!B$347),"")</f>
        <v>Detention</v>
      </c>
      <c r="C12" s="42">
        <f>+IFERROR(INDEX('Sheet 1 - EXP'!$C:$W,MATCH('Export Demurrage Detention'!$S12,'Sheet 1 - EXP'!$A:$A,0),'Export Demurrage Detention'!C$347),"")</f>
        <v>44964</v>
      </c>
      <c r="D12" s="42" t="str">
        <f>+IFERROR(INDEX('Sheet 1 - EXP'!$C:$W,MATCH('Export Demurrage Detention'!$S12,'Sheet 1 - EXP'!$A:$A,0),'Export Demurrage Detention'!D$347),"")</f>
        <v>18 DAY</v>
      </c>
      <c r="E12" s="41" t="str">
        <f>+IFERROR(INDEX('Sheet 1 - EXP'!$C:$W,MATCH('Export Demurrage Detention'!$S12,'Sheet 1 - EXP'!$A:$A,0),'Export Demurrage Detention'!E$347),"")</f>
        <v>Gate-out empty</v>
      </c>
      <c r="F12" s="41" t="str">
        <f>+IFERROR(INDEX('Sheet 1 - EXP'!$C:$W,MATCH('Export Demurrage Detention'!$S12,'Sheet 1 - EXP'!$A:$A,0),'Export Demurrage Detention'!F$347),"")</f>
        <v>40DRY/40HDRY</v>
      </c>
      <c r="G12" s="41" t="str">
        <f>+IFERROR(INDEX('Sheet 1 - EXP'!$C:$W,MATCH('Export Demurrage Detention'!$S12,'Sheet 1 - EXP'!$A:$A,0),'Export Demurrage Detention'!G$347),"")</f>
        <v>004703 Plywood, Panel, Board Products</v>
      </c>
      <c r="H12" s="41" t="str">
        <f>+IFERROR(INDEX('Sheet 1 - EXP'!$C:$W,MATCH('Export Demurrage Detention'!$S12,'Sheet 1 - EXP'!$A:$A,0),'Export Demurrage Detention'!H$347),"")</f>
        <v>DAY 19 - ∞</v>
      </c>
      <c r="I12" s="41" t="str">
        <f>+IFERROR(INDEX('Sheet 1 - EXP'!$C:$W,MATCH('Export Demurrage Detention'!$S12,'Sheet 1 - EXP'!$A:$A,0),'Export Demurrage Detention'!I$347),"")</f>
        <v>MYR 120 per DAY</v>
      </c>
      <c r="J12" s="41" t="str">
        <f>+IFERROR(INDEX('Sheet 1 - EXP'!$C:$W,MATCH('Export Demurrage Detention'!$S12,'Sheet 1 - EXP'!$A:$A,0),'Export Demurrage Detention'!J$347),"")</f>
        <v>-</v>
      </c>
      <c r="K12" s="41" t="str">
        <f>+IFERROR(INDEX('Sheet 1 - EXP'!$C:$W,MATCH('Export Demurrage Detention'!$S12,'Sheet 1 - EXP'!$A:$A,0),'Export Demurrage Detention'!K$347),"")</f>
        <v>-</v>
      </c>
      <c r="L12" s="41" t="str">
        <f>+IFERROR(INDEX('Sheet 1 - EXP'!$C:$W,MATCH('Export Demurrage Detention'!$S12,'Sheet 1 - EXP'!$A:$A,0),'Export Demurrage Detention'!L$347),"")</f>
        <v>-</v>
      </c>
      <c r="M12" s="41" t="str">
        <f>+IFERROR(INDEX('Sheet 1 - EXP'!$C:$W,MATCH('Export Demurrage Detention'!$S12,'Sheet 1 - EXP'!$A:$A,0),'Export Demurrage Detention'!M$347),"")</f>
        <v>-</v>
      </c>
      <c r="N12" s="41" t="str">
        <f>+IFERROR(INDEX('Sheet 1 - EXP'!$C:$W,MATCH('Export Demurrage Detention'!$S12,'Sheet 1 - EXP'!$A:$A,0),'Export Demurrage Detention'!N$347),"")</f>
        <v>-</v>
      </c>
      <c r="O12" s="41" t="str">
        <f>+IFERROR(INDEX('Sheet 1 - EXP'!$C:$W,MATCH('Export Demurrage Detention'!$S12,'Sheet 1 - EXP'!$A:$A,0),'Export Demurrage Detention'!O$347),"")</f>
        <v>-</v>
      </c>
      <c r="P12" s="41" t="str">
        <f>+IFERROR(INDEX('Sheet 1 - EXP'!$C:$W,MATCH('Export Demurrage Detention'!$S12,'Sheet 1 - EXP'!$A:$A,0),'Export Demurrage Detention'!P$347),"")</f>
        <v>-</v>
      </c>
      <c r="Q12" s="41" t="str">
        <f>+IFERROR(INDEX('Sheet 1 - EXP'!$C:$W,MATCH('Export Demurrage Detention'!$S12,'Sheet 1 - EXP'!$A:$A,0),'Export Demurrage Detention'!Q$347),"")</f>
        <v>-</v>
      </c>
      <c r="R12" s="14"/>
      <c r="S12" s="16">
        <v>4</v>
      </c>
    </row>
    <row r="13" spans="1:19">
      <c r="A13" s="41" t="str">
        <f>+IFERROR(INDEX('Sheet 1 - EXP'!$C:$W,MATCH('Export Demurrage Detention'!$S13,'Sheet 1 - EXP'!$A:$A,0),'Export Demurrage Detention'!A$347),"")</f>
        <v>Malaysia</v>
      </c>
      <c r="B13" s="41" t="str">
        <f>+IFERROR(INDEX('Sheet 1 - EXP'!$C:$W,MATCH('Export Demurrage Detention'!$S13,'Sheet 1 - EXP'!$A:$A,0),'Export Demurrage Detention'!B$347),"")</f>
        <v>Detention</v>
      </c>
      <c r="C13" s="42">
        <f>+IFERROR(INDEX('Sheet 1 - EXP'!$C:$W,MATCH('Export Demurrage Detention'!$S13,'Sheet 1 - EXP'!$A:$A,0),'Export Demurrage Detention'!C$347),"")</f>
        <v>44964</v>
      </c>
      <c r="D13" s="42" t="str">
        <f>+IFERROR(INDEX('Sheet 1 - EXP'!$C:$W,MATCH('Export Demurrage Detention'!$S13,'Sheet 1 - EXP'!$A:$A,0),'Export Demurrage Detention'!D$347),"")</f>
        <v>18 DAY</v>
      </c>
      <c r="E13" s="41" t="str">
        <f>+IFERROR(INDEX('Sheet 1 - EXP'!$C:$W,MATCH('Export Demurrage Detention'!$S13,'Sheet 1 - EXP'!$A:$A,0),'Export Demurrage Detention'!E$347),"")</f>
        <v>Gate-out empty</v>
      </c>
      <c r="F13" s="41" t="str">
        <f>+IFERROR(INDEX('Sheet 1 - EXP'!$C:$W,MATCH('Export Demurrage Detention'!$S13,'Sheet 1 - EXP'!$A:$A,0),'Export Demurrage Detention'!F$347),"")</f>
        <v>20 DRY</v>
      </c>
      <c r="G13" s="41" t="str">
        <f>+IFERROR(INDEX('Sheet 1 - EXP'!$C:$W,MATCH('Export Demurrage Detention'!$S13,'Sheet 1 - EXP'!$A:$A,0),'Export Demurrage Detention'!G$347),"")</f>
        <v>002802 Paper, paperboard, packing material</v>
      </c>
      <c r="H13" s="41" t="str">
        <f>+IFERROR(INDEX('Sheet 1 - EXP'!$C:$W,MATCH('Export Demurrage Detention'!$S13,'Sheet 1 - EXP'!$A:$A,0),'Export Demurrage Detention'!H$347),"")</f>
        <v>DAY 19 - ∞</v>
      </c>
      <c r="I13" s="41" t="str">
        <f>+IFERROR(INDEX('Sheet 1 - EXP'!$C:$W,MATCH('Export Demurrage Detention'!$S13,'Sheet 1 - EXP'!$A:$A,0),'Export Demurrage Detention'!I$347),"")</f>
        <v>MYR 80 per DAY</v>
      </c>
      <c r="J13" s="41" t="str">
        <f>+IFERROR(INDEX('Sheet 1 - EXP'!$C:$W,MATCH('Export Demurrage Detention'!$S13,'Sheet 1 - EXP'!$A:$A,0),'Export Demurrage Detention'!J$347),"")</f>
        <v>-</v>
      </c>
      <c r="K13" s="41" t="str">
        <f>+IFERROR(INDEX('Sheet 1 - EXP'!$C:$W,MATCH('Export Demurrage Detention'!$S13,'Sheet 1 - EXP'!$A:$A,0),'Export Demurrage Detention'!K$347),"")</f>
        <v>-</v>
      </c>
      <c r="L13" s="41" t="str">
        <f>+IFERROR(INDEX('Sheet 1 - EXP'!$C:$W,MATCH('Export Demurrage Detention'!$S13,'Sheet 1 - EXP'!$A:$A,0),'Export Demurrage Detention'!L$347),"")</f>
        <v>-</v>
      </c>
      <c r="M13" s="41" t="str">
        <f>+IFERROR(INDEX('Sheet 1 - EXP'!$C:$W,MATCH('Export Demurrage Detention'!$S13,'Sheet 1 - EXP'!$A:$A,0),'Export Demurrage Detention'!M$347),"")</f>
        <v>-</v>
      </c>
      <c r="N13" s="41" t="str">
        <f>+IFERROR(INDEX('Sheet 1 - EXP'!$C:$W,MATCH('Export Demurrage Detention'!$S13,'Sheet 1 - EXP'!$A:$A,0),'Export Demurrage Detention'!N$347),"")</f>
        <v>-</v>
      </c>
      <c r="O13" s="41" t="str">
        <f>+IFERROR(INDEX('Sheet 1 - EXP'!$C:$W,MATCH('Export Demurrage Detention'!$S13,'Sheet 1 - EXP'!$A:$A,0),'Export Demurrage Detention'!O$347),"")</f>
        <v>-</v>
      </c>
      <c r="P13" s="41" t="str">
        <f>+IFERROR(INDEX('Sheet 1 - EXP'!$C:$W,MATCH('Export Demurrage Detention'!$S13,'Sheet 1 - EXP'!$A:$A,0),'Export Demurrage Detention'!P$347),"")</f>
        <v>-</v>
      </c>
      <c r="Q13" s="41" t="str">
        <f>+IFERROR(INDEX('Sheet 1 - EXP'!$C:$W,MATCH('Export Demurrage Detention'!$S13,'Sheet 1 - EXP'!$A:$A,0),'Export Demurrage Detention'!Q$347),"")</f>
        <v>-</v>
      </c>
      <c r="R13" s="14"/>
      <c r="S13" s="22">
        <v>5</v>
      </c>
    </row>
    <row r="14" spans="1:19">
      <c r="A14" s="41" t="str">
        <f>+IFERROR(INDEX('Sheet 1 - EXP'!$C:$W,MATCH('Export Demurrage Detention'!$S14,'Sheet 1 - EXP'!$A:$A,0),'Export Demurrage Detention'!A$347),"")</f>
        <v>Malaysia</v>
      </c>
      <c r="B14" s="41" t="str">
        <f>+IFERROR(INDEX('Sheet 1 - EXP'!$C:$W,MATCH('Export Demurrage Detention'!$S14,'Sheet 1 - EXP'!$A:$A,0),'Export Demurrage Detention'!B$347),"")</f>
        <v>Detention</v>
      </c>
      <c r="C14" s="42">
        <f>+IFERROR(INDEX('Sheet 1 - EXP'!$C:$W,MATCH('Export Demurrage Detention'!$S14,'Sheet 1 - EXP'!$A:$A,0),'Export Demurrage Detention'!C$347),"")</f>
        <v>44964</v>
      </c>
      <c r="D14" s="42" t="str">
        <f>+IFERROR(INDEX('Sheet 1 - EXP'!$C:$W,MATCH('Export Demurrage Detention'!$S14,'Sheet 1 - EXP'!$A:$A,0),'Export Demurrage Detention'!D$347),"")</f>
        <v>18 DAY</v>
      </c>
      <c r="E14" s="41" t="str">
        <f>+IFERROR(INDEX('Sheet 1 - EXP'!$C:$W,MATCH('Export Demurrage Detention'!$S14,'Sheet 1 - EXP'!$A:$A,0),'Export Demurrage Detention'!E$347),"")</f>
        <v>Gate-out empty</v>
      </c>
      <c r="F14" s="41" t="str">
        <f>+IFERROR(INDEX('Sheet 1 - EXP'!$C:$W,MATCH('Export Demurrage Detention'!$S14,'Sheet 1 - EXP'!$A:$A,0),'Export Demurrage Detention'!F$347),"")</f>
        <v>40DRY/40HDRY</v>
      </c>
      <c r="G14" s="41" t="str">
        <f>+IFERROR(INDEX('Sheet 1 - EXP'!$C:$W,MATCH('Export Demurrage Detention'!$S14,'Sheet 1 - EXP'!$A:$A,0),'Export Demurrage Detention'!G$347),"")</f>
        <v>002802 Paper, paperboard, packing material</v>
      </c>
      <c r="H14" s="41" t="str">
        <f>+IFERROR(INDEX('Sheet 1 - EXP'!$C:$W,MATCH('Export Demurrage Detention'!$S14,'Sheet 1 - EXP'!$A:$A,0),'Export Demurrage Detention'!H$347),"")</f>
        <v>DAY 19 - ∞</v>
      </c>
      <c r="I14" s="41" t="str">
        <f>+IFERROR(INDEX('Sheet 1 - EXP'!$C:$W,MATCH('Export Demurrage Detention'!$S14,'Sheet 1 - EXP'!$A:$A,0),'Export Demurrage Detention'!I$347),"")</f>
        <v>MYR 120 per DAY</v>
      </c>
      <c r="J14" s="41" t="str">
        <f>+IFERROR(INDEX('Sheet 1 - EXP'!$C:$W,MATCH('Export Demurrage Detention'!$S14,'Sheet 1 - EXP'!$A:$A,0),'Export Demurrage Detention'!J$347),"")</f>
        <v>-</v>
      </c>
      <c r="K14" s="41" t="str">
        <f>+IFERROR(INDEX('Sheet 1 - EXP'!$C:$W,MATCH('Export Demurrage Detention'!$S14,'Sheet 1 - EXP'!$A:$A,0),'Export Demurrage Detention'!K$347),"")</f>
        <v>-</v>
      </c>
      <c r="L14" s="41" t="str">
        <f>+IFERROR(INDEX('Sheet 1 - EXP'!$C:$W,MATCH('Export Demurrage Detention'!$S14,'Sheet 1 - EXP'!$A:$A,0),'Export Demurrage Detention'!L$347),"")</f>
        <v>-</v>
      </c>
      <c r="M14" s="41" t="str">
        <f>+IFERROR(INDEX('Sheet 1 - EXP'!$C:$W,MATCH('Export Demurrage Detention'!$S14,'Sheet 1 - EXP'!$A:$A,0),'Export Demurrage Detention'!M$347),"")</f>
        <v>-</v>
      </c>
      <c r="N14" s="41" t="str">
        <f>+IFERROR(INDEX('Sheet 1 - EXP'!$C:$W,MATCH('Export Demurrage Detention'!$S14,'Sheet 1 - EXP'!$A:$A,0),'Export Demurrage Detention'!N$347),"")</f>
        <v>-</v>
      </c>
      <c r="O14" s="41" t="str">
        <f>+IFERROR(INDEX('Sheet 1 - EXP'!$C:$W,MATCH('Export Demurrage Detention'!$S14,'Sheet 1 - EXP'!$A:$A,0),'Export Demurrage Detention'!O$347),"")</f>
        <v>-</v>
      </c>
      <c r="P14" s="41" t="str">
        <f>+IFERROR(INDEX('Sheet 1 - EXP'!$C:$W,MATCH('Export Demurrage Detention'!$S14,'Sheet 1 - EXP'!$A:$A,0),'Export Demurrage Detention'!P$347),"")</f>
        <v>-</v>
      </c>
      <c r="Q14" s="41" t="str">
        <f>+IFERROR(INDEX('Sheet 1 - EXP'!$C:$W,MATCH('Export Demurrage Detention'!$S14,'Sheet 1 - EXP'!$A:$A,0),'Export Demurrage Detention'!Q$347),"")</f>
        <v>-</v>
      </c>
      <c r="R14" s="14"/>
      <c r="S14" s="16">
        <v>6</v>
      </c>
    </row>
    <row r="15" spans="1:19">
      <c r="A15" s="41" t="str">
        <f>+IFERROR(INDEX('Sheet 1 - EXP'!$C:$W,MATCH('Export Demurrage Detention'!$S15,'Sheet 1 - EXP'!$A:$A,0),'Export Demurrage Detention'!A$347),"")</f>
        <v>Malaysia</v>
      </c>
      <c r="B15" s="41" t="str">
        <f>+IFERROR(INDEX('Sheet 1 - EXP'!$C:$W,MATCH('Export Demurrage Detention'!$S15,'Sheet 1 - EXP'!$A:$A,0),'Export Demurrage Detention'!B$347),"")</f>
        <v>Detention</v>
      </c>
      <c r="C15" s="42">
        <f>+IFERROR(INDEX('Sheet 1 - EXP'!$C:$W,MATCH('Export Demurrage Detention'!$S15,'Sheet 1 - EXP'!$A:$A,0),'Export Demurrage Detention'!C$347),"")</f>
        <v>45108</v>
      </c>
      <c r="D15" s="42" t="str">
        <f>+IFERROR(INDEX('Sheet 1 - EXP'!$C:$W,MATCH('Export Demurrage Detention'!$S15,'Sheet 1 - EXP'!$A:$A,0),'Export Demurrage Detention'!D$347),"")</f>
        <v>12 DAY</v>
      </c>
      <c r="E15" s="41" t="str">
        <f>+IFERROR(INDEX('Sheet 1 - EXP'!$C:$W,MATCH('Export Demurrage Detention'!$S15,'Sheet 1 - EXP'!$A:$A,0),'Export Demurrage Detention'!E$347),"")</f>
        <v>Gate-out empty</v>
      </c>
      <c r="F15" s="41" t="str">
        <f>+IFERROR(INDEX('Sheet 1 - EXP'!$C:$W,MATCH('Export Demurrage Detention'!$S15,'Sheet 1 - EXP'!$A:$A,0),'Export Demurrage Detention'!F$347),"")</f>
        <v>20 DRY</v>
      </c>
      <c r="G15" s="41" t="str">
        <f>+IFERROR(INDEX('Sheet 1 - EXP'!$C:$W,MATCH('Export Demurrage Detention'!$S15,'Sheet 1 - EXP'!$A:$A,0),'Export Demurrage Detention'!G$347),"")</f>
        <v>004703 Plywood, Panel, Board Products</v>
      </c>
      <c r="H15" s="41" t="str">
        <f>+IFERROR(INDEX('Sheet 1 - EXP'!$C:$W,MATCH('Export Demurrage Detention'!$S15,'Sheet 1 - EXP'!$A:$A,0),'Export Demurrage Detention'!H$347),"")</f>
        <v>DAY 13 - ∞</v>
      </c>
      <c r="I15" s="41" t="str">
        <f>+IFERROR(INDEX('Sheet 1 - EXP'!$C:$W,MATCH('Export Demurrage Detention'!$S15,'Sheet 1 - EXP'!$A:$A,0),'Export Demurrage Detention'!I$347),"")</f>
        <v>MYR 80 per day</v>
      </c>
      <c r="J15" s="41" t="str">
        <f>+IFERROR(INDEX('Sheet 1 - EXP'!$C:$W,MATCH('Export Demurrage Detention'!$S15,'Sheet 1 - EXP'!$A:$A,0),'Export Demurrage Detention'!J$347),"")</f>
        <v>-</v>
      </c>
      <c r="K15" s="41" t="str">
        <f>+IFERROR(INDEX('Sheet 1 - EXP'!$C:$W,MATCH('Export Demurrage Detention'!$S15,'Sheet 1 - EXP'!$A:$A,0),'Export Demurrage Detention'!K$347),"")</f>
        <v>-</v>
      </c>
      <c r="L15" s="41" t="str">
        <f>+IFERROR(INDEX('Sheet 1 - EXP'!$C:$W,MATCH('Export Demurrage Detention'!$S15,'Sheet 1 - EXP'!$A:$A,0),'Export Demurrage Detention'!L$347),"")</f>
        <v>-</v>
      </c>
      <c r="M15" s="41" t="str">
        <f>+IFERROR(INDEX('Sheet 1 - EXP'!$C:$W,MATCH('Export Demurrage Detention'!$S15,'Sheet 1 - EXP'!$A:$A,0),'Export Demurrage Detention'!M$347),"")</f>
        <v>-</v>
      </c>
      <c r="N15" s="41" t="str">
        <f>+IFERROR(INDEX('Sheet 1 - EXP'!$C:$W,MATCH('Export Demurrage Detention'!$S15,'Sheet 1 - EXP'!$A:$A,0),'Export Demurrage Detention'!N$347),"")</f>
        <v>-</v>
      </c>
      <c r="O15" s="41" t="str">
        <f>+IFERROR(INDEX('Sheet 1 - EXP'!$C:$W,MATCH('Export Demurrage Detention'!$S15,'Sheet 1 - EXP'!$A:$A,0),'Export Demurrage Detention'!O$347),"")</f>
        <v>-</v>
      </c>
      <c r="P15" s="41" t="str">
        <f>+IFERROR(INDEX('Sheet 1 - EXP'!$C:$W,MATCH('Export Demurrage Detention'!$S15,'Sheet 1 - EXP'!$A:$A,0),'Export Demurrage Detention'!P$347),"")</f>
        <v>-</v>
      </c>
      <c r="Q15" s="41" t="str">
        <f>+IFERROR(INDEX('Sheet 1 - EXP'!$C:$W,MATCH('Export Demurrage Detention'!$S15,'Sheet 1 - EXP'!$A:$A,0),'Export Demurrage Detention'!Q$347),"")</f>
        <v>-</v>
      </c>
      <c r="R15" s="14"/>
      <c r="S15" s="16">
        <v>7</v>
      </c>
    </row>
    <row r="16" spans="1:19">
      <c r="A16" s="41" t="str">
        <f>+IFERROR(INDEX('Sheet 1 - EXP'!$C:$W,MATCH('Export Demurrage Detention'!$S16,'Sheet 1 - EXP'!$A:$A,0),'Export Demurrage Detention'!A$347),"")</f>
        <v>Malaysia</v>
      </c>
      <c r="B16" s="41" t="str">
        <f>+IFERROR(INDEX('Sheet 1 - EXP'!$C:$W,MATCH('Export Demurrage Detention'!$S16,'Sheet 1 - EXP'!$A:$A,0),'Export Demurrage Detention'!B$347),"")</f>
        <v>Detention</v>
      </c>
      <c r="C16" s="42">
        <f>+IFERROR(INDEX('Sheet 1 - EXP'!$C:$W,MATCH('Export Demurrage Detention'!$S16,'Sheet 1 - EXP'!$A:$A,0),'Export Demurrage Detention'!C$347),"")</f>
        <v>45108</v>
      </c>
      <c r="D16" s="42" t="str">
        <f>+IFERROR(INDEX('Sheet 1 - EXP'!$C:$W,MATCH('Export Demurrage Detention'!$S16,'Sheet 1 - EXP'!$A:$A,0),'Export Demurrage Detention'!D$347),"")</f>
        <v>12 DAY</v>
      </c>
      <c r="E16" s="41" t="str">
        <f>+IFERROR(INDEX('Sheet 1 - EXP'!$C:$W,MATCH('Export Demurrage Detention'!$S16,'Sheet 1 - EXP'!$A:$A,0),'Export Demurrage Detention'!E$347),"")</f>
        <v>Gate-out empty</v>
      </c>
      <c r="F16" s="41" t="str">
        <f>+IFERROR(INDEX('Sheet 1 - EXP'!$C:$W,MATCH('Export Demurrage Detention'!$S16,'Sheet 1 - EXP'!$A:$A,0),'Export Demurrage Detention'!F$347),"")</f>
        <v>40DRY/40HDRY</v>
      </c>
      <c r="G16" s="41" t="str">
        <f>+IFERROR(INDEX('Sheet 1 - EXP'!$C:$W,MATCH('Export Demurrage Detention'!$S16,'Sheet 1 - EXP'!$A:$A,0),'Export Demurrage Detention'!G$347),"")</f>
        <v>004703 Plywood, Panel, Board Products</v>
      </c>
      <c r="H16" s="41" t="str">
        <f>+IFERROR(INDEX('Sheet 1 - EXP'!$C:$W,MATCH('Export Demurrage Detention'!$S16,'Sheet 1 - EXP'!$A:$A,0),'Export Demurrage Detention'!H$347),"")</f>
        <v>DAY 13 - ∞</v>
      </c>
      <c r="I16" s="41" t="str">
        <f>+IFERROR(INDEX('Sheet 1 - EXP'!$C:$W,MATCH('Export Demurrage Detention'!$S16,'Sheet 1 - EXP'!$A:$A,0),'Export Demurrage Detention'!I$347),"")</f>
        <v>MYR 120 per day</v>
      </c>
      <c r="J16" s="41" t="str">
        <f>+IFERROR(INDEX('Sheet 1 - EXP'!$C:$W,MATCH('Export Demurrage Detention'!$S16,'Sheet 1 - EXP'!$A:$A,0),'Export Demurrage Detention'!J$347),"")</f>
        <v>-</v>
      </c>
      <c r="K16" s="41" t="str">
        <f>+IFERROR(INDEX('Sheet 1 - EXP'!$C:$W,MATCH('Export Demurrage Detention'!$S16,'Sheet 1 - EXP'!$A:$A,0),'Export Demurrage Detention'!K$347),"")</f>
        <v>-</v>
      </c>
      <c r="L16" s="41" t="str">
        <f>+IFERROR(INDEX('Sheet 1 - EXP'!$C:$W,MATCH('Export Demurrage Detention'!$S16,'Sheet 1 - EXP'!$A:$A,0),'Export Demurrage Detention'!L$347),"")</f>
        <v>-</v>
      </c>
      <c r="M16" s="41" t="str">
        <f>+IFERROR(INDEX('Sheet 1 - EXP'!$C:$W,MATCH('Export Demurrage Detention'!$S16,'Sheet 1 - EXP'!$A:$A,0),'Export Demurrage Detention'!M$347),"")</f>
        <v>-</v>
      </c>
      <c r="N16" s="41" t="str">
        <f>+IFERROR(INDEX('Sheet 1 - EXP'!$C:$W,MATCH('Export Demurrage Detention'!$S16,'Sheet 1 - EXP'!$A:$A,0),'Export Demurrage Detention'!N$347),"")</f>
        <v>-</v>
      </c>
      <c r="O16" s="41" t="str">
        <f>+IFERROR(INDEX('Sheet 1 - EXP'!$C:$W,MATCH('Export Demurrage Detention'!$S16,'Sheet 1 - EXP'!$A:$A,0),'Export Demurrage Detention'!O$347),"")</f>
        <v>-</v>
      </c>
      <c r="P16" s="41" t="str">
        <f>+IFERROR(INDEX('Sheet 1 - EXP'!$C:$W,MATCH('Export Demurrage Detention'!$S16,'Sheet 1 - EXP'!$A:$A,0),'Export Demurrage Detention'!P$347),"")</f>
        <v>-</v>
      </c>
      <c r="Q16" s="41" t="str">
        <f>+IFERROR(INDEX('Sheet 1 - EXP'!$C:$W,MATCH('Export Demurrage Detention'!$S16,'Sheet 1 - EXP'!$A:$A,0),'Export Demurrage Detention'!Q$347),"")</f>
        <v>-</v>
      </c>
      <c r="R16" s="14"/>
      <c r="S16" s="22">
        <v>8</v>
      </c>
    </row>
    <row r="17" spans="1:19">
      <c r="A17" s="41" t="str">
        <f>+IFERROR(INDEX('Sheet 1 - EXP'!$C:$W,MATCH('Export Demurrage Detention'!$S17,'Sheet 1 - EXP'!$A:$A,0),'Export Demurrage Detention'!A$347),"")</f>
        <v>Malaysia</v>
      </c>
      <c r="B17" s="41" t="str">
        <f>+IFERROR(INDEX('Sheet 1 - EXP'!$C:$W,MATCH('Export Demurrage Detention'!$S17,'Sheet 1 - EXP'!$A:$A,0),'Export Demurrage Detention'!B$347),"")</f>
        <v>Detention</v>
      </c>
      <c r="C17" s="42">
        <f>+IFERROR(INDEX('Sheet 1 - EXP'!$C:$W,MATCH('Export Demurrage Detention'!$S17,'Sheet 1 - EXP'!$A:$A,0),'Export Demurrage Detention'!C$347),"")</f>
        <v>45108</v>
      </c>
      <c r="D17" s="42" t="str">
        <f>+IFERROR(INDEX('Sheet 1 - EXP'!$C:$W,MATCH('Export Demurrage Detention'!$S17,'Sheet 1 - EXP'!$A:$A,0),'Export Demurrage Detention'!D$347),"")</f>
        <v>12 DAY</v>
      </c>
      <c r="E17" s="41" t="str">
        <f>+IFERROR(INDEX('Sheet 1 - EXP'!$C:$W,MATCH('Export Demurrage Detention'!$S17,'Sheet 1 - EXP'!$A:$A,0),'Export Demurrage Detention'!E$347),"")</f>
        <v>Gate-out empty</v>
      </c>
      <c r="F17" s="41" t="str">
        <f>+IFERROR(INDEX('Sheet 1 - EXP'!$C:$W,MATCH('Export Demurrage Detention'!$S17,'Sheet 1 - EXP'!$A:$A,0),'Export Demurrage Detention'!F$347),"")</f>
        <v>20 DRY</v>
      </c>
      <c r="G17" s="41" t="str">
        <f>+IFERROR(INDEX('Sheet 1 - EXP'!$C:$W,MATCH('Export Demurrage Detention'!$S17,'Sheet 1 - EXP'!$A:$A,0),'Export Demurrage Detention'!G$347),"")</f>
        <v>002802 Paper, paperboard, packing material</v>
      </c>
      <c r="H17" s="41" t="str">
        <f>+IFERROR(INDEX('Sheet 1 - EXP'!$C:$W,MATCH('Export Demurrage Detention'!$S17,'Sheet 1 - EXP'!$A:$A,0),'Export Demurrage Detention'!H$347),"")</f>
        <v>DAY 13 - ∞</v>
      </c>
      <c r="I17" s="41" t="str">
        <f>+IFERROR(INDEX('Sheet 1 - EXP'!$C:$W,MATCH('Export Demurrage Detention'!$S17,'Sheet 1 - EXP'!$A:$A,0),'Export Demurrage Detention'!I$347),"")</f>
        <v>MYR 80 per day</v>
      </c>
      <c r="J17" s="41" t="str">
        <f>+IFERROR(INDEX('Sheet 1 - EXP'!$C:$W,MATCH('Export Demurrage Detention'!$S17,'Sheet 1 - EXP'!$A:$A,0),'Export Demurrage Detention'!J$347),"")</f>
        <v>-</v>
      </c>
      <c r="K17" s="41" t="str">
        <f>+IFERROR(INDEX('Sheet 1 - EXP'!$C:$W,MATCH('Export Demurrage Detention'!$S17,'Sheet 1 - EXP'!$A:$A,0),'Export Demurrage Detention'!K$347),"")</f>
        <v>-</v>
      </c>
      <c r="L17" s="41" t="str">
        <f>+IFERROR(INDEX('Sheet 1 - EXP'!$C:$W,MATCH('Export Demurrage Detention'!$S17,'Sheet 1 - EXP'!$A:$A,0),'Export Demurrage Detention'!L$347),"")</f>
        <v>-</v>
      </c>
      <c r="M17" s="41" t="str">
        <f>+IFERROR(INDEX('Sheet 1 - EXP'!$C:$W,MATCH('Export Demurrage Detention'!$S17,'Sheet 1 - EXP'!$A:$A,0),'Export Demurrage Detention'!M$347),"")</f>
        <v>-</v>
      </c>
      <c r="N17" s="41" t="str">
        <f>+IFERROR(INDEX('Sheet 1 - EXP'!$C:$W,MATCH('Export Demurrage Detention'!$S17,'Sheet 1 - EXP'!$A:$A,0),'Export Demurrage Detention'!N$347),"")</f>
        <v>-</v>
      </c>
      <c r="O17" s="41" t="str">
        <f>+IFERROR(INDEX('Sheet 1 - EXP'!$C:$W,MATCH('Export Demurrage Detention'!$S17,'Sheet 1 - EXP'!$A:$A,0),'Export Demurrage Detention'!O$347),"")</f>
        <v>-</v>
      </c>
      <c r="P17" s="41" t="str">
        <f>+IFERROR(INDEX('Sheet 1 - EXP'!$C:$W,MATCH('Export Demurrage Detention'!$S17,'Sheet 1 - EXP'!$A:$A,0),'Export Demurrage Detention'!P$347),"")</f>
        <v>-</v>
      </c>
      <c r="Q17" s="41" t="str">
        <f>+IFERROR(INDEX('Sheet 1 - EXP'!$C:$W,MATCH('Export Demurrage Detention'!$S17,'Sheet 1 - EXP'!$A:$A,0),'Export Demurrage Detention'!Q$347),"")</f>
        <v>-</v>
      </c>
      <c r="R17" s="14"/>
      <c r="S17" s="16">
        <v>9</v>
      </c>
    </row>
    <row r="18" spans="1:19">
      <c r="A18" s="41" t="str">
        <f>+IFERROR(INDEX('Sheet 1 - EXP'!$C:$W,MATCH('Export Demurrage Detention'!$S18,'Sheet 1 - EXP'!$A:$A,0),'Export Demurrage Detention'!A$347),"")</f>
        <v>Malaysia</v>
      </c>
      <c r="B18" s="41" t="str">
        <f>+IFERROR(INDEX('Sheet 1 - EXP'!$C:$W,MATCH('Export Demurrage Detention'!$S18,'Sheet 1 - EXP'!$A:$A,0),'Export Demurrage Detention'!B$347),"")</f>
        <v>Detention</v>
      </c>
      <c r="C18" s="42">
        <f>+IFERROR(INDEX('Sheet 1 - EXP'!$C:$W,MATCH('Export Demurrage Detention'!$S18,'Sheet 1 - EXP'!$A:$A,0),'Export Demurrage Detention'!C$347),"")</f>
        <v>45108</v>
      </c>
      <c r="D18" s="42" t="str">
        <f>+IFERROR(INDEX('Sheet 1 - EXP'!$C:$W,MATCH('Export Demurrage Detention'!$S18,'Sheet 1 - EXP'!$A:$A,0),'Export Demurrage Detention'!D$347),"")</f>
        <v>12 DAY</v>
      </c>
      <c r="E18" s="41" t="str">
        <f>+IFERROR(INDEX('Sheet 1 - EXP'!$C:$W,MATCH('Export Demurrage Detention'!$S18,'Sheet 1 - EXP'!$A:$A,0),'Export Demurrage Detention'!E$347),"")</f>
        <v>Gate-out empty</v>
      </c>
      <c r="F18" s="41" t="str">
        <f>+IFERROR(INDEX('Sheet 1 - EXP'!$C:$W,MATCH('Export Demurrage Detention'!$S18,'Sheet 1 - EXP'!$A:$A,0),'Export Demurrage Detention'!F$347),"")</f>
        <v>40DRY/40HDRY</v>
      </c>
      <c r="G18" s="41" t="str">
        <f>+IFERROR(INDEX('Sheet 1 - EXP'!$C:$W,MATCH('Export Demurrage Detention'!$S18,'Sheet 1 - EXP'!$A:$A,0),'Export Demurrage Detention'!G$347),"")</f>
        <v>002802 Paper, paperboard, packing material</v>
      </c>
      <c r="H18" s="41" t="str">
        <f>+IFERROR(INDEX('Sheet 1 - EXP'!$C:$W,MATCH('Export Demurrage Detention'!$S18,'Sheet 1 - EXP'!$A:$A,0),'Export Demurrage Detention'!H$347),"")</f>
        <v>DAY 13 - ∞</v>
      </c>
      <c r="I18" s="41" t="str">
        <f>+IFERROR(INDEX('Sheet 1 - EXP'!$C:$W,MATCH('Export Demurrage Detention'!$S18,'Sheet 1 - EXP'!$A:$A,0),'Export Demurrage Detention'!I$347),"")</f>
        <v>MYR 120 per day</v>
      </c>
      <c r="J18" s="41" t="str">
        <f>+IFERROR(INDEX('Sheet 1 - EXP'!$C:$W,MATCH('Export Demurrage Detention'!$S18,'Sheet 1 - EXP'!$A:$A,0),'Export Demurrage Detention'!J$347),"")</f>
        <v>-</v>
      </c>
      <c r="K18" s="41" t="str">
        <f>+IFERROR(INDEX('Sheet 1 - EXP'!$C:$W,MATCH('Export Demurrage Detention'!$S18,'Sheet 1 - EXP'!$A:$A,0),'Export Demurrage Detention'!K$347),"")</f>
        <v>-</v>
      </c>
      <c r="L18" s="41" t="str">
        <f>+IFERROR(INDEX('Sheet 1 - EXP'!$C:$W,MATCH('Export Demurrage Detention'!$S18,'Sheet 1 - EXP'!$A:$A,0),'Export Demurrage Detention'!L$347),"")</f>
        <v>-</v>
      </c>
      <c r="M18" s="41" t="str">
        <f>+IFERROR(INDEX('Sheet 1 - EXP'!$C:$W,MATCH('Export Demurrage Detention'!$S18,'Sheet 1 - EXP'!$A:$A,0),'Export Demurrage Detention'!M$347),"")</f>
        <v>-</v>
      </c>
      <c r="N18" s="41" t="str">
        <f>+IFERROR(INDEX('Sheet 1 - EXP'!$C:$W,MATCH('Export Demurrage Detention'!$S18,'Sheet 1 - EXP'!$A:$A,0),'Export Demurrage Detention'!N$347),"")</f>
        <v>-</v>
      </c>
      <c r="O18" s="41" t="str">
        <f>+IFERROR(INDEX('Sheet 1 - EXP'!$C:$W,MATCH('Export Demurrage Detention'!$S18,'Sheet 1 - EXP'!$A:$A,0),'Export Demurrage Detention'!O$347),"")</f>
        <v>-</v>
      </c>
      <c r="P18" s="41" t="str">
        <f>+IFERROR(INDEX('Sheet 1 - EXP'!$C:$W,MATCH('Export Demurrage Detention'!$S18,'Sheet 1 - EXP'!$A:$A,0),'Export Demurrage Detention'!P$347),"")</f>
        <v>-</v>
      </c>
      <c r="Q18" s="41" t="str">
        <f>+IFERROR(INDEX('Sheet 1 - EXP'!$C:$W,MATCH('Export Demurrage Detention'!$S18,'Sheet 1 - EXP'!$A:$A,0),'Export Demurrage Detention'!Q$347),"")</f>
        <v>-</v>
      </c>
      <c r="R18" s="14"/>
      <c r="S18" s="16">
        <v>10</v>
      </c>
    </row>
    <row r="19" spans="1:19">
      <c r="A19" s="41" t="str">
        <f>+IFERROR(INDEX('Sheet 1 - EXP'!$C:$W,MATCH('Export Demurrage Detention'!$S19,'Sheet 1 - EXP'!$A:$A,0),'Export Demurrage Detention'!A$347),"")</f>
        <v/>
      </c>
      <c r="B19" s="41" t="str">
        <f>+IFERROR(INDEX('Sheet 1 - EXP'!$C:$W,MATCH('Export Demurrage Detention'!$S19,'Sheet 1 - EXP'!$A:$A,0),'Export Demurrage Detention'!B$347),"")</f>
        <v/>
      </c>
      <c r="C19" s="42" t="str">
        <f>+IFERROR(INDEX('Sheet 1 - EXP'!$C:$W,MATCH('Export Demurrage Detention'!$S19,'Sheet 1 - EXP'!$A:$A,0),'Export Demurrage Detention'!C$347),"")</f>
        <v/>
      </c>
      <c r="D19" s="42" t="str">
        <f>+IFERROR(INDEX('Sheet 1 - EXP'!$C:$W,MATCH('Export Demurrage Detention'!$S19,'Sheet 1 - EXP'!$A:$A,0),'Export Demurrage Detention'!D$347),"")</f>
        <v/>
      </c>
      <c r="E19" s="41" t="str">
        <f>+IFERROR(INDEX('Sheet 1 - EXP'!$C:$W,MATCH('Export Demurrage Detention'!$S19,'Sheet 1 - EXP'!$A:$A,0),'Export Demurrage Detention'!E$347),"")</f>
        <v/>
      </c>
      <c r="F19" s="41" t="str">
        <f>+IFERROR(INDEX('Sheet 1 - EXP'!$C:$W,MATCH('Export Demurrage Detention'!$S19,'Sheet 1 - EXP'!$A:$A,0),'Export Demurrage Detention'!F$347),"")</f>
        <v/>
      </c>
      <c r="G19" s="41" t="str">
        <f>+IFERROR(INDEX('Sheet 1 - EXP'!$C:$W,MATCH('Export Demurrage Detention'!$S19,'Sheet 1 - EXP'!$A:$A,0),'Export Demurrage Detention'!G$347),"")</f>
        <v/>
      </c>
      <c r="H19" s="41" t="str">
        <f>+IFERROR(INDEX('Sheet 1 - EXP'!$C:$W,MATCH('Export Demurrage Detention'!$S19,'Sheet 1 - EXP'!$A:$A,0),'Export Demurrage Detention'!H$347),"")</f>
        <v/>
      </c>
      <c r="I19" s="41" t="str">
        <f>+IFERROR(INDEX('Sheet 1 - EXP'!$C:$W,MATCH('Export Demurrage Detention'!$S19,'Sheet 1 - EXP'!$A:$A,0),'Export Demurrage Detention'!I$347),"")</f>
        <v/>
      </c>
      <c r="J19" s="41" t="str">
        <f>+IFERROR(INDEX('Sheet 1 - EXP'!$C:$W,MATCH('Export Demurrage Detention'!$S19,'Sheet 1 - EXP'!$A:$A,0),'Export Demurrage Detention'!J$347),"")</f>
        <v/>
      </c>
      <c r="K19" s="41" t="str">
        <f>+IFERROR(INDEX('Sheet 1 - EXP'!$C:$W,MATCH('Export Demurrage Detention'!$S19,'Sheet 1 - EXP'!$A:$A,0),'Export Demurrage Detention'!K$347),"")</f>
        <v/>
      </c>
      <c r="L19" s="41" t="str">
        <f>+IFERROR(INDEX('Sheet 1 - EXP'!$C:$W,MATCH('Export Demurrage Detention'!$S19,'Sheet 1 - EXP'!$A:$A,0),'Export Demurrage Detention'!L$347),"")</f>
        <v/>
      </c>
      <c r="M19" s="41" t="str">
        <f>+IFERROR(INDEX('Sheet 1 - EXP'!$C:$W,MATCH('Export Demurrage Detention'!$S19,'Sheet 1 - EXP'!$A:$A,0),'Export Demurrage Detention'!M$347),"")</f>
        <v/>
      </c>
      <c r="N19" s="41" t="str">
        <f>+IFERROR(INDEX('Sheet 1 - EXP'!$C:$W,MATCH('Export Demurrage Detention'!$S19,'Sheet 1 - EXP'!$A:$A,0),'Export Demurrage Detention'!N$347),"")</f>
        <v/>
      </c>
      <c r="O19" s="41" t="str">
        <f>+IFERROR(INDEX('Sheet 1 - EXP'!$C:$W,MATCH('Export Demurrage Detention'!$S19,'Sheet 1 - EXP'!$A:$A,0),'Export Demurrage Detention'!O$347),"")</f>
        <v/>
      </c>
      <c r="P19" s="41" t="str">
        <f>+IFERROR(INDEX('Sheet 1 - EXP'!$C:$W,MATCH('Export Demurrage Detention'!$S19,'Sheet 1 - EXP'!$A:$A,0),'Export Demurrage Detention'!P$347),"")</f>
        <v/>
      </c>
      <c r="Q19" s="41" t="str">
        <f>+IFERROR(INDEX('Sheet 1 - EXP'!$C:$W,MATCH('Export Demurrage Detention'!$S19,'Sheet 1 - EXP'!$A:$A,0),'Export Demurrage Detention'!Q$347),"")</f>
        <v/>
      </c>
      <c r="R19" s="14"/>
      <c r="S19" s="22">
        <v>11</v>
      </c>
    </row>
    <row r="20" spans="1:19">
      <c r="A20" s="41" t="str">
        <f>+IFERROR(INDEX('Sheet 1 - EXP'!$C:$W,MATCH('Export Demurrage Detention'!$S20,'Sheet 1 - EXP'!$A:$A,0),'Export Demurrage Detention'!A$347),"")</f>
        <v/>
      </c>
      <c r="B20" s="41" t="str">
        <f>+IFERROR(INDEX('Sheet 1 - EXP'!$C:$W,MATCH('Export Demurrage Detention'!$S20,'Sheet 1 - EXP'!$A:$A,0),'Export Demurrage Detention'!B$347),"")</f>
        <v/>
      </c>
      <c r="C20" s="42" t="str">
        <f>+IFERROR(INDEX('Sheet 1 - EXP'!$C:$W,MATCH('Export Demurrage Detention'!$S20,'Sheet 1 - EXP'!$A:$A,0),'Export Demurrage Detention'!C$347),"")</f>
        <v/>
      </c>
      <c r="D20" s="42" t="str">
        <f>+IFERROR(INDEX('Sheet 1 - EXP'!$C:$W,MATCH('Export Demurrage Detention'!$S20,'Sheet 1 - EXP'!$A:$A,0),'Export Demurrage Detention'!D$347),"")</f>
        <v/>
      </c>
      <c r="E20" s="41" t="str">
        <f>+IFERROR(INDEX('Sheet 1 - EXP'!$C:$W,MATCH('Export Demurrage Detention'!$S20,'Sheet 1 - EXP'!$A:$A,0),'Export Demurrage Detention'!E$347),"")</f>
        <v/>
      </c>
      <c r="F20" s="41" t="str">
        <f>+IFERROR(INDEX('Sheet 1 - EXP'!$C:$W,MATCH('Export Demurrage Detention'!$S20,'Sheet 1 - EXP'!$A:$A,0),'Export Demurrage Detention'!F$347),"")</f>
        <v/>
      </c>
      <c r="G20" s="41" t="str">
        <f>+IFERROR(INDEX('Sheet 1 - EXP'!$C:$W,MATCH('Export Demurrage Detention'!$S20,'Sheet 1 - EXP'!$A:$A,0),'Export Demurrage Detention'!G$347),"")</f>
        <v/>
      </c>
      <c r="H20" s="41" t="str">
        <f>+IFERROR(INDEX('Sheet 1 - EXP'!$C:$W,MATCH('Export Demurrage Detention'!$S20,'Sheet 1 - EXP'!$A:$A,0),'Export Demurrage Detention'!H$347),"")</f>
        <v/>
      </c>
      <c r="I20" s="41" t="str">
        <f>+IFERROR(INDEX('Sheet 1 - EXP'!$C:$W,MATCH('Export Demurrage Detention'!$S20,'Sheet 1 - EXP'!$A:$A,0),'Export Demurrage Detention'!I$347),"")</f>
        <v/>
      </c>
      <c r="J20" s="41" t="str">
        <f>+IFERROR(INDEX('Sheet 1 - EXP'!$C:$W,MATCH('Export Demurrage Detention'!$S20,'Sheet 1 - EXP'!$A:$A,0),'Export Demurrage Detention'!J$347),"")</f>
        <v/>
      </c>
      <c r="K20" s="41" t="str">
        <f>+IFERROR(INDEX('Sheet 1 - EXP'!$C:$W,MATCH('Export Demurrage Detention'!$S20,'Sheet 1 - EXP'!$A:$A,0),'Export Demurrage Detention'!K$347),"")</f>
        <v/>
      </c>
      <c r="L20" s="41" t="str">
        <f>+IFERROR(INDEX('Sheet 1 - EXP'!$C:$W,MATCH('Export Demurrage Detention'!$S20,'Sheet 1 - EXP'!$A:$A,0),'Export Demurrage Detention'!L$347),"")</f>
        <v/>
      </c>
      <c r="M20" s="41" t="str">
        <f>+IFERROR(INDEX('Sheet 1 - EXP'!$C:$W,MATCH('Export Demurrage Detention'!$S20,'Sheet 1 - EXP'!$A:$A,0),'Export Demurrage Detention'!M$347),"")</f>
        <v/>
      </c>
      <c r="N20" s="41" t="str">
        <f>+IFERROR(INDEX('Sheet 1 - EXP'!$C:$W,MATCH('Export Demurrage Detention'!$S20,'Sheet 1 - EXP'!$A:$A,0),'Export Demurrage Detention'!N$347),"")</f>
        <v/>
      </c>
      <c r="O20" s="41" t="str">
        <f>+IFERROR(INDEX('Sheet 1 - EXP'!$C:$W,MATCH('Export Demurrage Detention'!$S20,'Sheet 1 - EXP'!$A:$A,0),'Export Demurrage Detention'!O$347),"")</f>
        <v/>
      </c>
      <c r="P20" s="41" t="str">
        <f>+IFERROR(INDEX('Sheet 1 - EXP'!$C:$W,MATCH('Export Demurrage Detention'!$S20,'Sheet 1 - EXP'!$A:$A,0),'Export Demurrage Detention'!P$347),"")</f>
        <v/>
      </c>
      <c r="Q20" s="41" t="str">
        <f>+IFERROR(INDEX('Sheet 1 - EXP'!$C:$W,MATCH('Export Demurrage Detention'!$S20,'Sheet 1 - EXP'!$A:$A,0),'Export Demurrage Detention'!Q$347),"")</f>
        <v/>
      </c>
      <c r="R20" s="17"/>
      <c r="S20" s="16">
        <v>12</v>
      </c>
    </row>
    <row r="21" spans="1:19">
      <c r="A21" s="41" t="str">
        <f>+IFERROR(INDEX('Sheet 1 - EXP'!$C:$W,MATCH('Export Demurrage Detention'!$S21,'Sheet 1 - EXP'!$A:$A,0),'Export Demurrage Detention'!A$347),"")</f>
        <v/>
      </c>
      <c r="B21" s="41" t="str">
        <f>+IFERROR(INDEX('Sheet 1 - EXP'!$C:$W,MATCH('Export Demurrage Detention'!$S21,'Sheet 1 - EXP'!$A:$A,0),'Export Demurrage Detention'!B$347),"")</f>
        <v/>
      </c>
      <c r="C21" s="42" t="str">
        <f>+IFERROR(INDEX('Sheet 1 - EXP'!$C:$W,MATCH('Export Demurrage Detention'!$S21,'Sheet 1 - EXP'!$A:$A,0),'Export Demurrage Detention'!C$347),"")</f>
        <v/>
      </c>
      <c r="D21" s="42" t="str">
        <f>+IFERROR(INDEX('Sheet 1 - EXP'!$C:$W,MATCH('Export Demurrage Detention'!$S21,'Sheet 1 - EXP'!$A:$A,0),'Export Demurrage Detention'!D$347),"")</f>
        <v/>
      </c>
      <c r="E21" s="41" t="str">
        <f>+IFERROR(INDEX('Sheet 1 - EXP'!$C:$W,MATCH('Export Demurrage Detention'!$S21,'Sheet 1 - EXP'!$A:$A,0),'Export Demurrage Detention'!E$347),"")</f>
        <v/>
      </c>
      <c r="F21" s="41" t="str">
        <f>+IFERROR(INDEX('Sheet 1 - EXP'!$C:$W,MATCH('Export Demurrage Detention'!$S21,'Sheet 1 - EXP'!$A:$A,0),'Export Demurrage Detention'!F$347),"")</f>
        <v/>
      </c>
      <c r="G21" s="41" t="str">
        <f>+IFERROR(INDEX('Sheet 1 - EXP'!$C:$W,MATCH('Export Demurrage Detention'!$S21,'Sheet 1 - EXP'!$A:$A,0),'Export Demurrage Detention'!G$347),"")</f>
        <v/>
      </c>
      <c r="H21" s="41" t="str">
        <f>+IFERROR(INDEX('Sheet 1 - EXP'!$C:$W,MATCH('Export Demurrage Detention'!$S21,'Sheet 1 - EXP'!$A:$A,0),'Export Demurrage Detention'!H$347),"")</f>
        <v/>
      </c>
      <c r="I21" s="41" t="str">
        <f>+IFERROR(INDEX('Sheet 1 - EXP'!$C:$W,MATCH('Export Demurrage Detention'!$S21,'Sheet 1 - EXP'!$A:$A,0),'Export Demurrage Detention'!I$347),"")</f>
        <v/>
      </c>
      <c r="J21" s="41" t="str">
        <f>+IFERROR(INDEX('Sheet 1 - EXP'!$C:$W,MATCH('Export Demurrage Detention'!$S21,'Sheet 1 - EXP'!$A:$A,0),'Export Demurrage Detention'!J$347),"")</f>
        <v/>
      </c>
      <c r="K21" s="41" t="str">
        <f>+IFERROR(INDEX('Sheet 1 - EXP'!$C:$W,MATCH('Export Demurrage Detention'!$S21,'Sheet 1 - EXP'!$A:$A,0),'Export Demurrage Detention'!K$347),"")</f>
        <v/>
      </c>
      <c r="L21" s="41" t="str">
        <f>+IFERROR(INDEX('Sheet 1 - EXP'!$C:$W,MATCH('Export Demurrage Detention'!$S21,'Sheet 1 - EXP'!$A:$A,0),'Export Demurrage Detention'!L$347),"")</f>
        <v/>
      </c>
      <c r="M21" s="41" t="str">
        <f>+IFERROR(INDEX('Sheet 1 - EXP'!$C:$W,MATCH('Export Demurrage Detention'!$S21,'Sheet 1 - EXP'!$A:$A,0),'Export Demurrage Detention'!M$347),"")</f>
        <v/>
      </c>
      <c r="N21" s="41" t="str">
        <f>+IFERROR(INDEX('Sheet 1 - EXP'!$C:$W,MATCH('Export Demurrage Detention'!$S21,'Sheet 1 - EXP'!$A:$A,0),'Export Demurrage Detention'!N$347),"")</f>
        <v/>
      </c>
      <c r="O21" s="41" t="str">
        <f>+IFERROR(INDEX('Sheet 1 - EXP'!$C:$W,MATCH('Export Demurrage Detention'!$S21,'Sheet 1 - EXP'!$A:$A,0),'Export Demurrage Detention'!O$347),"")</f>
        <v/>
      </c>
      <c r="P21" s="41" t="str">
        <f>+IFERROR(INDEX('Sheet 1 - EXP'!$C:$W,MATCH('Export Demurrage Detention'!$S21,'Sheet 1 - EXP'!$A:$A,0),'Export Demurrage Detention'!P$347),"")</f>
        <v/>
      </c>
      <c r="Q21" s="41" t="str">
        <f>+IFERROR(INDEX('Sheet 1 - EXP'!$C:$W,MATCH('Export Demurrage Detention'!$S21,'Sheet 1 - EXP'!$A:$A,0),'Export Demurrage Detention'!Q$347),"")</f>
        <v/>
      </c>
      <c r="R21" s="17"/>
      <c r="S21" s="16">
        <v>13</v>
      </c>
    </row>
    <row r="22" spans="1:19">
      <c r="A22" s="41" t="str">
        <f>+IFERROR(INDEX('Sheet 1 - EXP'!$C:$W,MATCH('Export Demurrage Detention'!$S22,'Sheet 1 - EXP'!$A:$A,0),'Export Demurrage Detention'!A$347),"")</f>
        <v/>
      </c>
      <c r="B22" s="41" t="str">
        <f>+IFERROR(INDEX('Sheet 1 - EXP'!$C:$W,MATCH('Export Demurrage Detention'!$S22,'Sheet 1 - EXP'!$A:$A,0),'Export Demurrage Detention'!B$347),"")</f>
        <v/>
      </c>
      <c r="C22" s="42" t="str">
        <f>+IFERROR(INDEX('Sheet 1 - EXP'!$C:$W,MATCH('Export Demurrage Detention'!$S22,'Sheet 1 - EXP'!$A:$A,0),'Export Demurrage Detention'!C$347),"")</f>
        <v/>
      </c>
      <c r="D22" s="42" t="str">
        <f>+IFERROR(INDEX('Sheet 1 - EXP'!$C:$W,MATCH('Export Demurrage Detention'!$S22,'Sheet 1 - EXP'!$A:$A,0),'Export Demurrage Detention'!D$347),"")</f>
        <v/>
      </c>
      <c r="E22" s="41" t="str">
        <f>+IFERROR(INDEX('Sheet 1 - EXP'!$C:$W,MATCH('Export Demurrage Detention'!$S22,'Sheet 1 - EXP'!$A:$A,0),'Export Demurrage Detention'!E$347),"")</f>
        <v/>
      </c>
      <c r="F22" s="41" t="str">
        <f>+IFERROR(INDEX('Sheet 1 - EXP'!$C:$W,MATCH('Export Demurrage Detention'!$S22,'Sheet 1 - EXP'!$A:$A,0),'Export Demurrage Detention'!F$347),"")</f>
        <v/>
      </c>
      <c r="G22" s="41" t="str">
        <f>+IFERROR(INDEX('Sheet 1 - EXP'!$C:$W,MATCH('Export Demurrage Detention'!$S22,'Sheet 1 - EXP'!$A:$A,0),'Export Demurrage Detention'!G$347),"")</f>
        <v/>
      </c>
      <c r="H22" s="41" t="str">
        <f>+IFERROR(INDEX('Sheet 1 - EXP'!$C:$W,MATCH('Export Demurrage Detention'!$S22,'Sheet 1 - EXP'!$A:$A,0),'Export Demurrage Detention'!H$347),"")</f>
        <v/>
      </c>
      <c r="I22" s="41" t="str">
        <f>+IFERROR(INDEX('Sheet 1 - EXP'!$C:$W,MATCH('Export Demurrage Detention'!$S22,'Sheet 1 - EXP'!$A:$A,0),'Export Demurrage Detention'!I$347),"")</f>
        <v/>
      </c>
      <c r="J22" s="41" t="str">
        <f>+IFERROR(INDEX('Sheet 1 - EXP'!$C:$W,MATCH('Export Demurrage Detention'!$S22,'Sheet 1 - EXP'!$A:$A,0),'Export Demurrage Detention'!J$347),"")</f>
        <v/>
      </c>
      <c r="K22" s="41" t="str">
        <f>+IFERROR(INDEX('Sheet 1 - EXP'!$C:$W,MATCH('Export Demurrage Detention'!$S22,'Sheet 1 - EXP'!$A:$A,0),'Export Demurrage Detention'!K$347),"")</f>
        <v/>
      </c>
      <c r="L22" s="41" t="str">
        <f>+IFERROR(INDEX('Sheet 1 - EXP'!$C:$W,MATCH('Export Demurrage Detention'!$S22,'Sheet 1 - EXP'!$A:$A,0),'Export Demurrage Detention'!L$347),"")</f>
        <v/>
      </c>
      <c r="M22" s="41" t="str">
        <f>+IFERROR(INDEX('Sheet 1 - EXP'!$C:$W,MATCH('Export Demurrage Detention'!$S22,'Sheet 1 - EXP'!$A:$A,0),'Export Demurrage Detention'!M$347),"")</f>
        <v/>
      </c>
      <c r="N22" s="41" t="str">
        <f>+IFERROR(INDEX('Sheet 1 - EXP'!$C:$W,MATCH('Export Demurrage Detention'!$S22,'Sheet 1 - EXP'!$A:$A,0),'Export Demurrage Detention'!N$347),"")</f>
        <v/>
      </c>
      <c r="O22" s="41" t="str">
        <f>+IFERROR(INDEX('Sheet 1 - EXP'!$C:$W,MATCH('Export Demurrage Detention'!$S22,'Sheet 1 - EXP'!$A:$A,0),'Export Demurrage Detention'!O$347),"")</f>
        <v/>
      </c>
      <c r="P22" s="41" t="str">
        <f>+IFERROR(INDEX('Sheet 1 - EXP'!$C:$W,MATCH('Export Demurrage Detention'!$S22,'Sheet 1 - EXP'!$A:$A,0),'Export Demurrage Detention'!P$347),"")</f>
        <v/>
      </c>
      <c r="Q22" s="41" t="str">
        <f>+IFERROR(INDEX('Sheet 1 - EXP'!$C:$W,MATCH('Export Demurrage Detention'!$S22,'Sheet 1 - EXP'!$A:$A,0),'Export Demurrage Detention'!Q$347),"")</f>
        <v/>
      </c>
      <c r="R22" s="17"/>
      <c r="S22" s="22">
        <v>14</v>
      </c>
    </row>
    <row r="23" spans="1:19">
      <c r="A23" s="41" t="str">
        <f>+IFERROR(INDEX('Sheet 1 - EXP'!$C:$W,MATCH('Export Demurrage Detention'!$S23,'Sheet 1 - EXP'!$A:$A,0),'Export Demurrage Detention'!A$347),"")</f>
        <v/>
      </c>
      <c r="B23" s="41" t="str">
        <f>+IFERROR(INDEX('Sheet 1 - EXP'!$C:$W,MATCH('Export Demurrage Detention'!$S23,'Sheet 1 - EXP'!$A:$A,0),'Export Demurrage Detention'!B$347),"")</f>
        <v/>
      </c>
      <c r="C23" s="42" t="str">
        <f>+IFERROR(INDEX('Sheet 1 - EXP'!$C:$W,MATCH('Export Demurrage Detention'!$S23,'Sheet 1 - EXP'!$A:$A,0),'Export Demurrage Detention'!C$347),"")</f>
        <v/>
      </c>
      <c r="D23" s="42" t="str">
        <f>+IFERROR(INDEX('Sheet 1 - EXP'!$C:$W,MATCH('Export Demurrage Detention'!$S23,'Sheet 1 - EXP'!$A:$A,0),'Export Demurrage Detention'!D$347),"")</f>
        <v/>
      </c>
      <c r="E23" s="41" t="str">
        <f>+IFERROR(INDEX('Sheet 1 - EXP'!$C:$W,MATCH('Export Demurrage Detention'!$S23,'Sheet 1 - EXP'!$A:$A,0),'Export Demurrage Detention'!E$347),"")</f>
        <v/>
      </c>
      <c r="F23" s="41" t="str">
        <f>+IFERROR(INDEX('Sheet 1 - EXP'!$C:$W,MATCH('Export Demurrage Detention'!$S23,'Sheet 1 - EXP'!$A:$A,0),'Export Demurrage Detention'!F$347),"")</f>
        <v/>
      </c>
      <c r="G23" s="41" t="str">
        <f>+IFERROR(INDEX('Sheet 1 - EXP'!$C:$W,MATCH('Export Demurrage Detention'!$S23,'Sheet 1 - EXP'!$A:$A,0),'Export Demurrage Detention'!G$347),"")</f>
        <v/>
      </c>
      <c r="H23" s="41" t="str">
        <f>+IFERROR(INDEX('Sheet 1 - EXP'!$C:$W,MATCH('Export Demurrage Detention'!$S23,'Sheet 1 - EXP'!$A:$A,0),'Export Demurrage Detention'!H$347),"")</f>
        <v/>
      </c>
      <c r="I23" s="41" t="str">
        <f>+IFERROR(INDEX('Sheet 1 - EXP'!$C:$W,MATCH('Export Demurrage Detention'!$S23,'Sheet 1 - EXP'!$A:$A,0),'Export Demurrage Detention'!I$347),"")</f>
        <v/>
      </c>
      <c r="J23" s="41" t="str">
        <f>+IFERROR(INDEX('Sheet 1 - EXP'!$C:$W,MATCH('Export Demurrage Detention'!$S23,'Sheet 1 - EXP'!$A:$A,0),'Export Demurrage Detention'!J$347),"")</f>
        <v/>
      </c>
      <c r="K23" s="41" t="str">
        <f>+IFERROR(INDEX('Sheet 1 - EXP'!$C:$W,MATCH('Export Demurrage Detention'!$S23,'Sheet 1 - EXP'!$A:$A,0),'Export Demurrage Detention'!K$347),"")</f>
        <v/>
      </c>
      <c r="L23" s="41" t="str">
        <f>+IFERROR(INDEX('Sheet 1 - EXP'!$C:$W,MATCH('Export Demurrage Detention'!$S23,'Sheet 1 - EXP'!$A:$A,0),'Export Demurrage Detention'!L$347),"")</f>
        <v/>
      </c>
      <c r="M23" s="41" t="str">
        <f>+IFERROR(INDEX('Sheet 1 - EXP'!$C:$W,MATCH('Export Demurrage Detention'!$S23,'Sheet 1 - EXP'!$A:$A,0),'Export Demurrage Detention'!M$347),"")</f>
        <v/>
      </c>
      <c r="N23" s="41" t="str">
        <f>+IFERROR(INDEX('Sheet 1 - EXP'!$C:$W,MATCH('Export Demurrage Detention'!$S23,'Sheet 1 - EXP'!$A:$A,0),'Export Demurrage Detention'!N$347),"")</f>
        <v/>
      </c>
      <c r="O23" s="41" t="str">
        <f>+IFERROR(INDEX('Sheet 1 - EXP'!$C:$W,MATCH('Export Demurrage Detention'!$S23,'Sheet 1 - EXP'!$A:$A,0),'Export Demurrage Detention'!O$347),"")</f>
        <v/>
      </c>
      <c r="P23" s="41" t="str">
        <f>+IFERROR(INDEX('Sheet 1 - EXP'!$C:$W,MATCH('Export Demurrage Detention'!$S23,'Sheet 1 - EXP'!$A:$A,0),'Export Demurrage Detention'!P$347),"")</f>
        <v/>
      </c>
      <c r="Q23" s="41" t="str">
        <f>+IFERROR(INDEX('Sheet 1 - EXP'!$C:$W,MATCH('Export Demurrage Detention'!$S23,'Sheet 1 - EXP'!$A:$A,0),'Export Demurrage Detention'!Q$347),"")</f>
        <v/>
      </c>
      <c r="R23" s="17"/>
      <c r="S23" s="16">
        <v>15</v>
      </c>
    </row>
    <row r="24" spans="1:19">
      <c r="A24" s="13" t="str">
        <f>+IFERROR(INDEX('Sheet 1 - EXP'!$C:$W,MATCH('Export Demurrage Detention'!$S24,'Sheet 1 - EXP'!$A:$A,0),'Export Demurrage Detention'!A$347),"")</f>
        <v/>
      </c>
      <c r="B24" s="13" t="str">
        <f>+IFERROR(INDEX('Sheet 1 - EXP'!$C:$W,MATCH('Export Demurrage Detention'!$S24,'Sheet 1 - EXP'!$A:$A,0),'Export Demurrage Detention'!B$347),"")</f>
        <v/>
      </c>
      <c r="C24" s="40" t="str">
        <f>+IFERROR(INDEX('Sheet 1 - EXP'!$C:$W,MATCH('Export Demurrage Detention'!$S24,'Sheet 1 - EXP'!$A:$A,0),'Export Demurrage Detention'!C$347),"")</f>
        <v/>
      </c>
      <c r="D24" s="40" t="str">
        <f>+IFERROR(INDEX('Sheet 1 - EXP'!$C:$W,MATCH('Export Demurrage Detention'!$S24,'Sheet 1 - EXP'!$A:$A,0),'Export Demurrage Detention'!D$347),"")</f>
        <v/>
      </c>
      <c r="E24" s="13" t="str">
        <f>+IFERROR(INDEX('Sheet 1 - EXP'!$C:$W,MATCH('Export Demurrage Detention'!$S24,'Sheet 1 - EXP'!$A:$A,0),'Export Demurrage Detention'!E$347),"")</f>
        <v/>
      </c>
      <c r="F24" s="13" t="str">
        <f>+IFERROR(INDEX('Sheet 1 - EXP'!$C:$W,MATCH('Export Demurrage Detention'!$S24,'Sheet 1 - EXP'!$A:$A,0),'Export Demurrage Detention'!F$347),"")</f>
        <v/>
      </c>
      <c r="G24" s="13" t="str">
        <f>+IFERROR(INDEX('Sheet 1 - EXP'!$C:$W,MATCH('Export Demurrage Detention'!$S24,'Sheet 1 - EXP'!$A:$A,0),'Export Demurrage Detention'!G$347),"")</f>
        <v/>
      </c>
      <c r="H24" s="13" t="str">
        <f>+IFERROR(INDEX('Sheet 1 - EXP'!$C:$W,MATCH('Export Demurrage Detention'!$S24,'Sheet 1 - EXP'!$A:$A,0),'Export Demurrage Detention'!H$347),"")</f>
        <v/>
      </c>
      <c r="I24" s="13" t="str">
        <f>+IFERROR(INDEX('Sheet 1 - EXP'!$C:$W,MATCH('Export Demurrage Detention'!$S24,'Sheet 1 - EXP'!$A:$A,0),'Export Demurrage Detention'!I$347),"")</f>
        <v/>
      </c>
      <c r="J24" s="13" t="str">
        <f>+IFERROR(INDEX('Sheet 1 - EXP'!$C:$W,MATCH('Export Demurrage Detention'!$S24,'Sheet 1 - EXP'!$A:$A,0),'Export Demurrage Detention'!J$347),"")</f>
        <v/>
      </c>
      <c r="K24" s="13" t="str">
        <f>+IFERROR(INDEX('Sheet 1 - EXP'!$C:$W,MATCH('Export Demurrage Detention'!$S24,'Sheet 1 - EXP'!$A:$A,0),'Export Demurrage Detention'!K$347),"")</f>
        <v/>
      </c>
      <c r="L24" s="13" t="str">
        <f>+IFERROR(INDEX('Sheet 1 - EXP'!$C:$W,MATCH('Export Demurrage Detention'!$S24,'Sheet 1 - EXP'!$A:$A,0),'Export Demurrage Detention'!L$347),"")</f>
        <v/>
      </c>
      <c r="M24" s="13" t="str">
        <f>+IFERROR(INDEX('Sheet 1 - EXP'!$C:$W,MATCH('Export Demurrage Detention'!$S24,'Sheet 1 - EXP'!$A:$A,0),'Export Demurrage Detention'!M$347),"")</f>
        <v/>
      </c>
      <c r="N24" s="13" t="str">
        <f>+IFERROR(INDEX('Sheet 1 - EXP'!$C:$W,MATCH('Export Demurrage Detention'!$S24,'Sheet 1 - EXP'!$A:$A,0),'Export Demurrage Detention'!N$347),"")</f>
        <v/>
      </c>
      <c r="O24" s="13" t="str">
        <f>+IFERROR(INDEX('Sheet 1 - EXP'!$C:$W,MATCH('Export Demurrage Detention'!$S24,'Sheet 1 - EXP'!$A:$A,0),'Export Demurrage Detention'!O$347),"")</f>
        <v/>
      </c>
      <c r="P24" s="13" t="str">
        <f>+IFERROR(INDEX('Sheet 1 - EXP'!$C:$W,MATCH('Export Demurrage Detention'!$S24,'Sheet 1 - EXP'!$A:$A,0),'Export Demurrage Detention'!P$347),"")</f>
        <v/>
      </c>
      <c r="Q24" s="13" t="str">
        <f>+IFERROR(INDEX('Sheet 1 - EXP'!$C:$W,MATCH('Export Demurrage Detention'!$S24,'Sheet 1 - EXP'!$A:$A,0),'Export Demurrage Detention'!Q$347),"")</f>
        <v/>
      </c>
      <c r="R24" s="17"/>
      <c r="S24" s="16">
        <v>16</v>
      </c>
    </row>
    <row r="25" spans="1:19">
      <c r="A25" s="13" t="str">
        <f>+IFERROR(INDEX('Sheet 1 - EXP'!$C:$W,MATCH('Export Demurrage Detention'!$S25,'Sheet 1 - EXP'!$A:$A,0),'Export Demurrage Detention'!A$347),"")</f>
        <v/>
      </c>
      <c r="B25" s="13" t="str">
        <f>+IFERROR(INDEX('Sheet 1 - EXP'!$C:$W,MATCH('Export Demurrage Detention'!$S25,'Sheet 1 - EXP'!$A:$A,0),'Export Demurrage Detention'!B$347),"")</f>
        <v/>
      </c>
      <c r="C25" s="40" t="str">
        <f>+IFERROR(INDEX('Sheet 1 - EXP'!$C:$W,MATCH('Export Demurrage Detention'!$S25,'Sheet 1 - EXP'!$A:$A,0),'Export Demurrage Detention'!C$347),"")</f>
        <v/>
      </c>
      <c r="D25" s="40" t="str">
        <f>+IFERROR(INDEX('Sheet 1 - EXP'!$C:$W,MATCH('Export Demurrage Detention'!$S25,'Sheet 1 - EXP'!$A:$A,0),'Export Demurrage Detention'!D$347),"")</f>
        <v/>
      </c>
      <c r="E25" s="13" t="str">
        <f>+IFERROR(INDEX('Sheet 1 - EXP'!$C:$W,MATCH('Export Demurrage Detention'!$S25,'Sheet 1 - EXP'!$A:$A,0),'Export Demurrage Detention'!E$347),"")</f>
        <v/>
      </c>
      <c r="F25" s="13" t="str">
        <f>+IFERROR(INDEX('Sheet 1 - EXP'!$C:$W,MATCH('Export Demurrage Detention'!$S25,'Sheet 1 - EXP'!$A:$A,0),'Export Demurrage Detention'!F$347),"")</f>
        <v/>
      </c>
      <c r="G25" s="13" t="str">
        <f>+IFERROR(INDEX('Sheet 1 - EXP'!$C:$W,MATCH('Export Demurrage Detention'!$S25,'Sheet 1 - EXP'!$A:$A,0),'Export Demurrage Detention'!G$347),"")</f>
        <v/>
      </c>
      <c r="H25" s="13" t="str">
        <f>+IFERROR(INDEX('Sheet 1 - EXP'!$C:$W,MATCH('Export Demurrage Detention'!$S25,'Sheet 1 - EXP'!$A:$A,0),'Export Demurrage Detention'!H$347),"")</f>
        <v/>
      </c>
      <c r="I25" s="13" t="str">
        <f>+IFERROR(INDEX('Sheet 1 - EXP'!$C:$W,MATCH('Export Demurrage Detention'!$S25,'Sheet 1 - EXP'!$A:$A,0),'Export Demurrage Detention'!I$347),"")</f>
        <v/>
      </c>
      <c r="J25" s="13" t="str">
        <f>+IFERROR(INDEX('Sheet 1 - EXP'!$C:$W,MATCH('Export Demurrage Detention'!$S25,'Sheet 1 - EXP'!$A:$A,0),'Export Demurrage Detention'!J$347),"")</f>
        <v/>
      </c>
      <c r="K25" s="13" t="str">
        <f>+IFERROR(INDEX('Sheet 1 - EXP'!$C:$W,MATCH('Export Demurrage Detention'!$S25,'Sheet 1 - EXP'!$A:$A,0),'Export Demurrage Detention'!K$347),"")</f>
        <v/>
      </c>
      <c r="L25" s="13" t="str">
        <f>+IFERROR(INDEX('Sheet 1 - EXP'!$C:$W,MATCH('Export Demurrage Detention'!$S25,'Sheet 1 - EXP'!$A:$A,0),'Export Demurrage Detention'!L$347),"")</f>
        <v/>
      </c>
      <c r="M25" s="13" t="str">
        <f>+IFERROR(INDEX('Sheet 1 - EXP'!$C:$W,MATCH('Export Demurrage Detention'!$S25,'Sheet 1 - EXP'!$A:$A,0),'Export Demurrage Detention'!M$347),"")</f>
        <v/>
      </c>
      <c r="N25" s="13" t="str">
        <f>+IFERROR(INDEX('Sheet 1 - EXP'!$C:$W,MATCH('Export Demurrage Detention'!$S25,'Sheet 1 - EXP'!$A:$A,0),'Export Demurrage Detention'!N$347),"")</f>
        <v/>
      </c>
      <c r="O25" s="13" t="str">
        <f>+IFERROR(INDEX('Sheet 1 - EXP'!$C:$W,MATCH('Export Demurrage Detention'!$S25,'Sheet 1 - EXP'!$A:$A,0),'Export Demurrage Detention'!O$347),"")</f>
        <v/>
      </c>
      <c r="P25" s="13" t="str">
        <f>+IFERROR(INDEX('Sheet 1 - EXP'!$C:$W,MATCH('Export Demurrage Detention'!$S25,'Sheet 1 - EXP'!$A:$A,0),'Export Demurrage Detention'!P$347),"")</f>
        <v/>
      </c>
      <c r="Q25" s="13" t="str">
        <f>+IFERROR(INDEX('Sheet 1 - EXP'!$C:$W,MATCH('Export Demurrage Detention'!$S25,'Sheet 1 - EXP'!$A:$A,0),'Export Demurrage Detention'!Q$347),"")</f>
        <v/>
      </c>
      <c r="R25" s="17"/>
      <c r="S25" s="22">
        <v>17</v>
      </c>
    </row>
    <row r="26" spans="1:19">
      <c r="A26" s="13" t="str">
        <f>+IFERROR(INDEX('Sheet 1 - EXP'!$C:$W,MATCH('Export Demurrage Detention'!$S26,'Sheet 1 - EXP'!$A:$A,0),'Export Demurrage Detention'!A$347),"")</f>
        <v/>
      </c>
      <c r="B26" s="13" t="str">
        <f>+IFERROR(INDEX('Sheet 1 - EXP'!$C:$W,MATCH('Export Demurrage Detention'!$S26,'Sheet 1 - EXP'!$A:$A,0),'Export Demurrage Detention'!B$347),"")</f>
        <v/>
      </c>
      <c r="C26" s="40" t="str">
        <f>+IFERROR(INDEX('Sheet 1 - EXP'!$C:$W,MATCH('Export Demurrage Detention'!$S26,'Sheet 1 - EXP'!$A:$A,0),'Export Demurrage Detention'!C$347),"")</f>
        <v/>
      </c>
      <c r="D26" s="40" t="str">
        <f>+IFERROR(INDEX('Sheet 1 - EXP'!$C:$W,MATCH('Export Demurrage Detention'!$S26,'Sheet 1 - EXP'!$A:$A,0),'Export Demurrage Detention'!D$347),"")</f>
        <v/>
      </c>
      <c r="E26" s="13" t="str">
        <f>+IFERROR(INDEX('Sheet 1 - EXP'!$C:$W,MATCH('Export Demurrage Detention'!$S26,'Sheet 1 - EXP'!$A:$A,0),'Export Demurrage Detention'!E$347),"")</f>
        <v/>
      </c>
      <c r="F26" s="13" t="str">
        <f>+IFERROR(INDEX('Sheet 1 - EXP'!$C:$W,MATCH('Export Demurrage Detention'!$S26,'Sheet 1 - EXP'!$A:$A,0),'Export Demurrage Detention'!F$347),"")</f>
        <v/>
      </c>
      <c r="G26" s="13" t="str">
        <f>+IFERROR(INDEX('Sheet 1 - EXP'!$C:$W,MATCH('Export Demurrage Detention'!$S26,'Sheet 1 - EXP'!$A:$A,0),'Export Demurrage Detention'!G$347),"")</f>
        <v/>
      </c>
      <c r="H26" s="13" t="str">
        <f>+IFERROR(INDEX('Sheet 1 - EXP'!$C:$W,MATCH('Export Demurrage Detention'!$S26,'Sheet 1 - EXP'!$A:$A,0),'Export Demurrage Detention'!H$347),"")</f>
        <v/>
      </c>
      <c r="I26" s="13" t="str">
        <f>+IFERROR(INDEX('Sheet 1 - EXP'!$C:$W,MATCH('Export Demurrage Detention'!$S26,'Sheet 1 - EXP'!$A:$A,0),'Export Demurrage Detention'!I$347),"")</f>
        <v/>
      </c>
      <c r="J26" s="13" t="str">
        <f>+IFERROR(INDEX('Sheet 1 - EXP'!$C:$W,MATCH('Export Demurrage Detention'!$S26,'Sheet 1 - EXP'!$A:$A,0),'Export Demurrage Detention'!J$347),"")</f>
        <v/>
      </c>
      <c r="K26" s="13" t="str">
        <f>+IFERROR(INDEX('Sheet 1 - EXP'!$C:$W,MATCH('Export Demurrage Detention'!$S26,'Sheet 1 - EXP'!$A:$A,0),'Export Demurrage Detention'!K$347),"")</f>
        <v/>
      </c>
      <c r="L26" s="13" t="str">
        <f>+IFERROR(INDEX('Sheet 1 - EXP'!$C:$W,MATCH('Export Demurrage Detention'!$S26,'Sheet 1 - EXP'!$A:$A,0),'Export Demurrage Detention'!L$347),"")</f>
        <v/>
      </c>
      <c r="M26" s="13" t="str">
        <f>+IFERROR(INDEX('Sheet 1 - EXP'!$C:$W,MATCH('Export Demurrage Detention'!$S26,'Sheet 1 - EXP'!$A:$A,0),'Export Demurrage Detention'!M$347),"")</f>
        <v/>
      </c>
      <c r="N26" s="13" t="str">
        <f>+IFERROR(INDEX('Sheet 1 - EXP'!$C:$W,MATCH('Export Demurrage Detention'!$S26,'Sheet 1 - EXP'!$A:$A,0),'Export Demurrage Detention'!N$347),"")</f>
        <v/>
      </c>
      <c r="O26" s="13" t="str">
        <f>+IFERROR(INDEX('Sheet 1 - EXP'!$C:$W,MATCH('Export Demurrage Detention'!$S26,'Sheet 1 - EXP'!$A:$A,0),'Export Demurrage Detention'!O$347),"")</f>
        <v/>
      </c>
      <c r="P26" s="13" t="str">
        <f>+IFERROR(INDEX('Sheet 1 - EXP'!$C:$W,MATCH('Export Demurrage Detention'!$S26,'Sheet 1 - EXP'!$A:$A,0),'Export Demurrage Detention'!P$347),"")</f>
        <v/>
      </c>
      <c r="Q26" s="13" t="str">
        <f>+IFERROR(INDEX('Sheet 1 - EXP'!$C:$W,MATCH('Export Demurrage Detention'!$S26,'Sheet 1 - EXP'!$A:$A,0),'Export Demurrage Detention'!Q$347),"")</f>
        <v/>
      </c>
      <c r="R26" s="17"/>
      <c r="S26" s="16">
        <v>18</v>
      </c>
    </row>
    <row r="27" spans="1:19">
      <c r="A27" s="13" t="str">
        <f>+IFERROR(INDEX('Sheet 1 - EXP'!$C:$W,MATCH('Export Demurrage Detention'!$S27,'Sheet 1 - EXP'!$A:$A,0),'Export Demurrage Detention'!A$347),"")</f>
        <v/>
      </c>
      <c r="B27" s="13" t="str">
        <f>+IFERROR(INDEX('Sheet 1 - EXP'!$C:$W,MATCH('Export Demurrage Detention'!$S27,'Sheet 1 - EXP'!$A:$A,0),'Export Demurrage Detention'!B$347),"")</f>
        <v/>
      </c>
      <c r="C27" s="40" t="str">
        <f>+IFERROR(INDEX('Sheet 1 - EXP'!$C:$W,MATCH('Export Demurrage Detention'!$S27,'Sheet 1 - EXP'!$A:$A,0),'Export Demurrage Detention'!C$347),"")</f>
        <v/>
      </c>
      <c r="D27" s="40" t="str">
        <f>+IFERROR(INDEX('Sheet 1 - EXP'!$C:$W,MATCH('Export Demurrage Detention'!$S27,'Sheet 1 - EXP'!$A:$A,0),'Export Demurrage Detention'!D$347),"")</f>
        <v/>
      </c>
      <c r="E27" s="13" t="str">
        <f>+IFERROR(INDEX('Sheet 1 - EXP'!$C:$W,MATCH('Export Demurrage Detention'!$S27,'Sheet 1 - EXP'!$A:$A,0),'Export Demurrage Detention'!E$347),"")</f>
        <v/>
      </c>
      <c r="F27" s="13" t="str">
        <f>+IFERROR(INDEX('Sheet 1 - EXP'!$C:$W,MATCH('Export Demurrage Detention'!$S27,'Sheet 1 - EXP'!$A:$A,0),'Export Demurrage Detention'!F$347),"")</f>
        <v/>
      </c>
      <c r="G27" s="13" t="str">
        <f>+IFERROR(INDEX('Sheet 1 - EXP'!$C:$W,MATCH('Export Demurrage Detention'!$S27,'Sheet 1 - EXP'!$A:$A,0),'Export Demurrage Detention'!G$347),"")</f>
        <v/>
      </c>
      <c r="H27" s="13" t="str">
        <f>+IFERROR(INDEX('Sheet 1 - EXP'!$C:$W,MATCH('Export Demurrage Detention'!$S27,'Sheet 1 - EXP'!$A:$A,0),'Export Demurrage Detention'!H$347),"")</f>
        <v/>
      </c>
      <c r="I27" s="13" t="str">
        <f>+IFERROR(INDEX('Sheet 1 - EXP'!$C:$W,MATCH('Export Demurrage Detention'!$S27,'Sheet 1 - EXP'!$A:$A,0),'Export Demurrage Detention'!I$347),"")</f>
        <v/>
      </c>
      <c r="J27" s="13" t="str">
        <f>+IFERROR(INDEX('Sheet 1 - EXP'!$C:$W,MATCH('Export Demurrage Detention'!$S27,'Sheet 1 - EXP'!$A:$A,0),'Export Demurrage Detention'!J$347),"")</f>
        <v/>
      </c>
      <c r="K27" s="13" t="str">
        <f>+IFERROR(INDEX('Sheet 1 - EXP'!$C:$W,MATCH('Export Demurrage Detention'!$S27,'Sheet 1 - EXP'!$A:$A,0),'Export Demurrage Detention'!K$347),"")</f>
        <v/>
      </c>
      <c r="L27" s="13" t="str">
        <f>+IFERROR(INDEX('Sheet 1 - EXP'!$C:$W,MATCH('Export Demurrage Detention'!$S27,'Sheet 1 - EXP'!$A:$A,0),'Export Demurrage Detention'!L$347),"")</f>
        <v/>
      </c>
      <c r="M27" s="13" t="str">
        <f>+IFERROR(INDEX('Sheet 1 - EXP'!$C:$W,MATCH('Export Demurrage Detention'!$S27,'Sheet 1 - EXP'!$A:$A,0),'Export Demurrage Detention'!M$347),"")</f>
        <v/>
      </c>
      <c r="N27" s="13" t="str">
        <f>+IFERROR(INDEX('Sheet 1 - EXP'!$C:$W,MATCH('Export Demurrage Detention'!$S27,'Sheet 1 - EXP'!$A:$A,0),'Export Demurrage Detention'!N$347),"")</f>
        <v/>
      </c>
      <c r="O27" s="13" t="str">
        <f>+IFERROR(INDEX('Sheet 1 - EXP'!$C:$W,MATCH('Export Demurrage Detention'!$S27,'Sheet 1 - EXP'!$A:$A,0),'Export Demurrage Detention'!O$347),"")</f>
        <v/>
      </c>
      <c r="P27" s="13" t="str">
        <f>+IFERROR(INDEX('Sheet 1 - EXP'!$C:$W,MATCH('Export Demurrage Detention'!$S27,'Sheet 1 - EXP'!$A:$A,0),'Export Demurrage Detention'!P$347),"")</f>
        <v/>
      </c>
      <c r="Q27" s="13" t="str">
        <f>+IFERROR(INDEX('Sheet 1 - EXP'!$C:$W,MATCH('Export Demurrage Detention'!$S27,'Sheet 1 - EXP'!$A:$A,0),'Export Demurrage Detention'!Q$347),"")</f>
        <v/>
      </c>
      <c r="R27" s="17"/>
      <c r="S27" s="16">
        <v>19</v>
      </c>
    </row>
    <row r="28" spans="1:19">
      <c r="A28" s="13" t="str">
        <f>+IFERROR(INDEX('Sheet 1 - EXP'!$C:$W,MATCH('Export Demurrage Detention'!$S28,'Sheet 1 - EXP'!$A:$A,0),'Export Demurrage Detention'!A$347),"")</f>
        <v/>
      </c>
      <c r="B28" s="13" t="str">
        <f>+IFERROR(INDEX('Sheet 1 - EXP'!$C:$W,MATCH('Export Demurrage Detention'!$S28,'Sheet 1 - EXP'!$A:$A,0),'Export Demurrage Detention'!B$347),"")</f>
        <v/>
      </c>
      <c r="C28" s="40" t="str">
        <f>+IFERROR(INDEX('Sheet 1 - EXP'!$C:$W,MATCH('Export Demurrage Detention'!$S28,'Sheet 1 - EXP'!$A:$A,0),'Export Demurrage Detention'!C$347),"")</f>
        <v/>
      </c>
      <c r="D28" s="40" t="str">
        <f>+IFERROR(INDEX('Sheet 1 - EXP'!$C:$W,MATCH('Export Demurrage Detention'!$S28,'Sheet 1 - EXP'!$A:$A,0),'Export Demurrage Detention'!D$347),"")</f>
        <v/>
      </c>
      <c r="E28" s="13" t="str">
        <f>+IFERROR(INDEX('Sheet 1 - EXP'!$C:$W,MATCH('Export Demurrage Detention'!$S28,'Sheet 1 - EXP'!$A:$A,0),'Export Demurrage Detention'!E$347),"")</f>
        <v/>
      </c>
      <c r="F28" s="13" t="str">
        <f>+IFERROR(INDEX('Sheet 1 - EXP'!$C:$W,MATCH('Export Demurrage Detention'!$S28,'Sheet 1 - EXP'!$A:$A,0),'Export Demurrage Detention'!F$347),"")</f>
        <v/>
      </c>
      <c r="G28" s="13" t="str">
        <f>+IFERROR(INDEX('Sheet 1 - EXP'!$C:$W,MATCH('Export Demurrage Detention'!$S28,'Sheet 1 - EXP'!$A:$A,0),'Export Demurrage Detention'!G$347),"")</f>
        <v/>
      </c>
      <c r="H28" s="13" t="str">
        <f>+IFERROR(INDEX('Sheet 1 - EXP'!$C:$W,MATCH('Export Demurrage Detention'!$S28,'Sheet 1 - EXP'!$A:$A,0),'Export Demurrage Detention'!H$347),"")</f>
        <v/>
      </c>
      <c r="I28" s="13" t="str">
        <f>+IFERROR(INDEX('Sheet 1 - EXP'!$C:$W,MATCH('Export Demurrage Detention'!$S28,'Sheet 1 - EXP'!$A:$A,0),'Export Demurrage Detention'!I$347),"")</f>
        <v/>
      </c>
      <c r="J28" s="13" t="str">
        <f>+IFERROR(INDEX('Sheet 1 - EXP'!$C:$W,MATCH('Export Demurrage Detention'!$S28,'Sheet 1 - EXP'!$A:$A,0),'Export Demurrage Detention'!J$347),"")</f>
        <v/>
      </c>
      <c r="K28" s="13" t="str">
        <f>+IFERROR(INDEX('Sheet 1 - EXP'!$C:$W,MATCH('Export Demurrage Detention'!$S28,'Sheet 1 - EXP'!$A:$A,0),'Export Demurrage Detention'!K$347),"")</f>
        <v/>
      </c>
      <c r="L28" s="13" t="str">
        <f>+IFERROR(INDEX('Sheet 1 - EXP'!$C:$W,MATCH('Export Demurrage Detention'!$S28,'Sheet 1 - EXP'!$A:$A,0),'Export Demurrage Detention'!L$347),"")</f>
        <v/>
      </c>
      <c r="M28" s="13" t="str">
        <f>+IFERROR(INDEX('Sheet 1 - EXP'!$C:$W,MATCH('Export Demurrage Detention'!$S28,'Sheet 1 - EXP'!$A:$A,0),'Export Demurrage Detention'!M$347),"")</f>
        <v/>
      </c>
      <c r="N28" s="13" t="str">
        <f>+IFERROR(INDEX('Sheet 1 - EXP'!$C:$W,MATCH('Export Demurrage Detention'!$S28,'Sheet 1 - EXP'!$A:$A,0),'Export Demurrage Detention'!N$347),"")</f>
        <v/>
      </c>
      <c r="O28" s="13" t="str">
        <f>+IFERROR(INDEX('Sheet 1 - EXP'!$C:$W,MATCH('Export Demurrage Detention'!$S28,'Sheet 1 - EXP'!$A:$A,0),'Export Demurrage Detention'!O$347),"")</f>
        <v/>
      </c>
      <c r="P28" s="13" t="str">
        <f>+IFERROR(INDEX('Sheet 1 - EXP'!$C:$W,MATCH('Export Demurrage Detention'!$S28,'Sheet 1 - EXP'!$A:$A,0),'Export Demurrage Detention'!P$347),"")</f>
        <v/>
      </c>
      <c r="Q28" s="13" t="str">
        <f>+IFERROR(INDEX('Sheet 1 - EXP'!$C:$W,MATCH('Export Demurrage Detention'!$S28,'Sheet 1 - EXP'!$A:$A,0),'Export Demurrage Detention'!Q$347),"")</f>
        <v/>
      </c>
      <c r="R28" s="17"/>
      <c r="S28" s="22">
        <v>20</v>
      </c>
    </row>
    <row r="29" spans="1:19">
      <c r="A29" s="13" t="str">
        <f>+IFERROR(INDEX('Sheet 1 - EXP'!$C:$W,MATCH('Export Demurrage Detention'!$S29,'Sheet 1 - EXP'!$A:$A,0),'Export Demurrage Detention'!A$347),"")</f>
        <v/>
      </c>
      <c r="B29" s="13" t="str">
        <f>+IFERROR(INDEX('Sheet 1 - EXP'!$C:$W,MATCH('Export Demurrage Detention'!$S29,'Sheet 1 - EXP'!$A:$A,0),'Export Demurrage Detention'!B$347),"")</f>
        <v/>
      </c>
      <c r="C29" s="40" t="str">
        <f>+IFERROR(INDEX('Sheet 1 - EXP'!$C:$W,MATCH('Export Demurrage Detention'!$S29,'Sheet 1 - EXP'!$A:$A,0),'Export Demurrage Detention'!C$347),"")</f>
        <v/>
      </c>
      <c r="D29" s="40" t="str">
        <f>+IFERROR(INDEX('Sheet 1 - EXP'!$C:$W,MATCH('Export Demurrage Detention'!$S29,'Sheet 1 - EXP'!$A:$A,0),'Export Demurrage Detention'!D$347),"")</f>
        <v/>
      </c>
      <c r="E29" s="13" t="str">
        <f>+IFERROR(INDEX('Sheet 1 - EXP'!$C:$W,MATCH('Export Demurrage Detention'!$S29,'Sheet 1 - EXP'!$A:$A,0),'Export Demurrage Detention'!E$347),"")</f>
        <v/>
      </c>
      <c r="F29" s="13" t="str">
        <f>+IFERROR(INDEX('Sheet 1 - EXP'!$C:$W,MATCH('Export Demurrage Detention'!$S29,'Sheet 1 - EXP'!$A:$A,0),'Export Demurrage Detention'!F$347),"")</f>
        <v/>
      </c>
      <c r="G29" s="13" t="str">
        <f>+IFERROR(INDEX('Sheet 1 - EXP'!$C:$W,MATCH('Export Demurrage Detention'!$S29,'Sheet 1 - EXP'!$A:$A,0),'Export Demurrage Detention'!G$347),"")</f>
        <v/>
      </c>
      <c r="H29" s="13" t="str">
        <f>+IFERROR(INDEX('Sheet 1 - EXP'!$C:$W,MATCH('Export Demurrage Detention'!$S29,'Sheet 1 - EXP'!$A:$A,0),'Export Demurrage Detention'!H$347),"")</f>
        <v/>
      </c>
      <c r="I29" s="13" t="str">
        <f>+IFERROR(INDEX('Sheet 1 - EXP'!$C:$W,MATCH('Export Demurrage Detention'!$S29,'Sheet 1 - EXP'!$A:$A,0),'Export Demurrage Detention'!I$347),"")</f>
        <v/>
      </c>
      <c r="J29" s="13" t="str">
        <f>+IFERROR(INDEX('Sheet 1 - EXP'!$C:$W,MATCH('Export Demurrage Detention'!$S29,'Sheet 1 - EXP'!$A:$A,0),'Export Demurrage Detention'!J$347),"")</f>
        <v/>
      </c>
      <c r="K29" s="13" t="str">
        <f>+IFERROR(INDEX('Sheet 1 - EXP'!$C:$W,MATCH('Export Demurrage Detention'!$S29,'Sheet 1 - EXP'!$A:$A,0),'Export Demurrage Detention'!K$347),"")</f>
        <v/>
      </c>
      <c r="L29" s="13" t="str">
        <f>+IFERROR(INDEX('Sheet 1 - EXP'!$C:$W,MATCH('Export Demurrage Detention'!$S29,'Sheet 1 - EXP'!$A:$A,0),'Export Demurrage Detention'!L$347),"")</f>
        <v/>
      </c>
      <c r="M29" s="13" t="str">
        <f>+IFERROR(INDEX('Sheet 1 - EXP'!$C:$W,MATCH('Export Demurrage Detention'!$S29,'Sheet 1 - EXP'!$A:$A,0),'Export Demurrage Detention'!M$347),"")</f>
        <v/>
      </c>
      <c r="N29" s="13" t="str">
        <f>+IFERROR(INDEX('Sheet 1 - EXP'!$C:$W,MATCH('Export Demurrage Detention'!$S29,'Sheet 1 - EXP'!$A:$A,0),'Export Demurrage Detention'!N$347),"")</f>
        <v/>
      </c>
      <c r="O29" s="13" t="str">
        <f>+IFERROR(INDEX('Sheet 1 - EXP'!$C:$W,MATCH('Export Demurrage Detention'!$S29,'Sheet 1 - EXP'!$A:$A,0),'Export Demurrage Detention'!O$347),"")</f>
        <v/>
      </c>
      <c r="P29" s="13" t="str">
        <f>+IFERROR(INDEX('Sheet 1 - EXP'!$C:$W,MATCH('Export Demurrage Detention'!$S29,'Sheet 1 - EXP'!$A:$A,0),'Export Demurrage Detention'!P$347),"")</f>
        <v/>
      </c>
      <c r="Q29" s="13" t="str">
        <f>+IFERROR(INDEX('Sheet 1 - EXP'!$C:$W,MATCH('Export Demurrage Detention'!$S29,'Sheet 1 - EXP'!$A:$A,0),'Export Demurrage Detention'!Q$347),"")</f>
        <v/>
      </c>
      <c r="R29" s="17"/>
      <c r="S29" s="16">
        <v>21</v>
      </c>
    </row>
    <row r="30" spans="1:19">
      <c r="A30" s="13" t="str">
        <f>+IFERROR(INDEX('Sheet 1 - EXP'!$C:$W,MATCH('Export Demurrage Detention'!$S30,'Sheet 1 - EXP'!$A:$A,0),'Export Demurrage Detention'!A$347),"")</f>
        <v/>
      </c>
      <c r="B30" s="13" t="str">
        <f>+IFERROR(INDEX('Sheet 1 - EXP'!$C:$W,MATCH('Export Demurrage Detention'!$S30,'Sheet 1 - EXP'!$A:$A,0),'Export Demurrage Detention'!B$347),"")</f>
        <v/>
      </c>
      <c r="C30" s="40" t="str">
        <f>+IFERROR(INDEX('Sheet 1 - EXP'!$C:$W,MATCH('Export Demurrage Detention'!$S30,'Sheet 1 - EXP'!$A:$A,0),'Export Demurrage Detention'!C$347),"")</f>
        <v/>
      </c>
      <c r="D30" s="40" t="str">
        <f>+IFERROR(INDEX('Sheet 1 - EXP'!$C:$W,MATCH('Export Demurrage Detention'!$S30,'Sheet 1 - EXP'!$A:$A,0),'Export Demurrage Detention'!D$347),"")</f>
        <v/>
      </c>
      <c r="E30" s="13" t="str">
        <f>+IFERROR(INDEX('Sheet 1 - EXP'!$C:$W,MATCH('Export Demurrage Detention'!$S30,'Sheet 1 - EXP'!$A:$A,0),'Export Demurrage Detention'!E$347),"")</f>
        <v/>
      </c>
      <c r="F30" s="13" t="str">
        <f>+IFERROR(INDEX('Sheet 1 - EXP'!$C:$W,MATCH('Export Demurrage Detention'!$S30,'Sheet 1 - EXP'!$A:$A,0),'Export Demurrage Detention'!F$347),"")</f>
        <v/>
      </c>
      <c r="G30" s="13" t="str">
        <f>+IFERROR(INDEX('Sheet 1 - EXP'!$C:$W,MATCH('Export Demurrage Detention'!$S30,'Sheet 1 - EXP'!$A:$A,0),'Export Demurrage Detention'!G$347),"")</f>
        <v/>
      </c>
      <c r="H30" s="13" t="str">
        <f>+IFERROR(INDEX('Sheet 1 - EXP'!$C:$W,MATCH('Export Demurrage Detention'!$S30,'Sheet 1 - EXP'!$A:$A,0),'Export Demurrage Detention'!H$347),"")</f>
        <v/>
      </c>
      <c r="I30" s="13" t="str">
        <f>+IFERROR(INDEX('Sheet 1 - EXP'!$C:$W,MATCH('Export Demurrage Detention'!$S30,'Sheet 1 - EXP'!$A:$A,0),'Export Demurrage Detention'!I$347),"")</f>
        <v/>
      </c>
      <c r="J30" s="13" t="str">
        <f>+IFERROR(INDEX('Sheet 1 - EXP'!$C:$W,MATCH('Export Demurrage Detention'!$S30,'Sheet 1 - EXP'!$A:$A,0),'Export Demurrage Detention'!J$347),"")</f>
        <v/>
      </c>
      <c r="K30" s="13" t="str">
        <f>+IFERROR(INDEX('Sheet 1 - EXP'!$C:$W,MATCH('Export Demurrage Detention'!$S30,'Sheet 1 - EXP'!$A:$A,0),'Export Demurrage Detention'!K$347),"")</f>
        <v/>
      </c>
      <c r="L30" s="13" t="str">
        <f>+IFERROR(INDEX('Sheet 1 - EXP'!$C:$W,MATCH('Export Demurrage Detention'!$S30,'Sheet 1 - EXP'!$A:$A,0),'Export Demurrage Detention'!L$347),"")</f>
        <v/>
      </c>
      <c r="M30" s="13" t="str">
        <f>+IFERROR(INDEX('Sheet 1 - EXP'!$C:$W,MATCH('Export Demurrage Detention'!$S30,'Sheet 1 - EXP'!$A:$A,0),'Export Demurrage Detention'!M$347),"")</f>
        <v/>
      </c>
      <c r="N30" s="13" t="str">
        <f>+IFERROR(INDEX('Sheet 1 - EXP'!$C:$W,MATCH('Export Demurrage Detention'!$S30,'Sheet 1 - EXP'!$A:$A,0),'Export Demurrage Detention'!N$347),"")</f>
        <v/>
      </c>
      <c r="O30" s="13" t="str">
        <f>+IFERROR(INDEX('Sheet 1 - EXP'!$C:$W,MATCH('Export Demurrage Detention'!$S30,'Sheet 1 - EXP'!$A:$A,0),'Export Demurrage Detention'!O$347),"")</f>
        <v/>
      </c>
      <c r="P30" s="13" t="str">
        <f>+IFERROR(INDEX('Sheet 1 - EXP'!$C:$W,MATCH('Export Demurrage Detention'!$S30,'Sheet 1 - EXP'!$A:$A,0),'Export Demurrage Detention'!P$347),"")</f>
        <v/>
      </c>
      <c r="Q30" s="13" t="str">
        <f>+IFERROR(INDEX('Sheet 1 - EXP'!$C:$W,MATCH('Export Demurrage Detention'!$S30,'Sheet 1 - EXP'!$A:$A,0),'Export Demurrage Detention'!Q$347),"")</f>
        <v/>
      </c>
      <c r="R30" s="17"/>
      <c r="S30" s="16">
        <v>22</v>
      </c>
    </row>
    <row r="31" spans="1:19">
      <c r="A31" s="13" t="str">
        <f>+IFERROR(INDEX('Sheet 1 - EXP'!$C:$W,MATCH('Export Demurrage Detention'!$S31,'Sheet 1 - EXP'!$A:$A,0),'Export Demurrage Detention'!A$347),"")</f>
        <v/>
      </c>
      <c r="B31" s="13" t="str">
        <f>+IFERROR(INDEX('Sheet 1 - EXP'!$C:$W,MATCH('Export Demurrage Detention'!$S31,'Sheet 1 - EXP'!$A:$A,0),'Export Demurrage Detention'!B$347),"")</f>
        <v/>
      </c>
      <c r="C31" s="40" t="str">
        <f>+IFERROR(INDEX('Sheet 1 - EXP'!$C:$W,MATCH('Export Demurrage Detention'!$S31,'Sheet 1 - EXP'!$A:$A,0),'Export Demurrage Detention'!C$347),"")</f>
        <v/>
      </c>
      <c r="D31" s="40" t="str">
        <f>+IFERROR(INDEX('Sheet 1 - EXP'!$C:$W,MATCH('Export Demurrage Detention'!$S31,'Sheet 1 - EXP'!$A:$A,0),'Export Demurrage Detention'!D$347),"")</f>
        <v/>
      </c>
      <c r="E31" s="13" t="str">
        <f>+IFERROR(INDEX('Sheet 1 - EXP'!$C:$W,MATCH('Export Demurrage Detention'!$S31,'Sheet 1 - EXP'!$A:$A,0),'Export Demurrage Detention'!E$347),"")</f>
        <v/>
      </c>
      <c r="F31" s="13" t="str">
        <f>+IFERROR(INDEX('Sheet 1 - EXP'!$C:$W,MATCH('Export Demurrage Detention'!$S31,'Sheet 1 - EXP'!$A:$A,0),'Export Demurrage Detention'!F$347),"")</f>
        <v/>
      </c>
      <c r="G31" s="13" t="str">
        <f>+IFERROR(INDEX('Sheet 1 - EXP'!$C:$W,MATCH('Export Demurrage Detention'!$S31,'Sheet 1 - EXP'!$A:$A,0),'Export Demurrage Detention'!G$347),"")</f>
        <v/>
      </c>
      <c r="H31" s="13" t="str">
        <f>+IFERROR(INDEX('Sheet 1 - EXP'!$C:$W,MATCH('Export Demurrage Detention'!$S31,'Sheet 1 - EXP'!$A:$A,0),'Export Demurrage Detention'!H$347),"")</f>
        <v/>
      </c>
      <c r="I31" s="13" t="str">
        <f>+IFERROR(INDEX('Sheet 1 - EXP'!$C:$W,MATCH('Export Demurrage Detention'!$S31,'Sheet 1 - EXP'!$A:$A,0),'Export Demurrage Detention'!I$347),"")</f>
        <v/>
      </c>
      <c r="J31" s="13" t="str">
        <f>+IFERROR(INDEX('Sheet 1 - EXP'!$C:$W,MATCH('Export Demurrage Detention'!$S31,'Sheet 1 - EXP'!$A:$A,0),'Export Demurrage Detention'!J$347),"")</f>
        <v/>
      </c>
      <c r="K31" s="13" t="str">
        <f>+IFERROR(INDEX('Sheet 1 - EXP'!$C:$W,MATCH('Export Demurrage Detention'!$S31,'Sheet 1 - EXP'!$A:$A,0),'Export Demurrage Detention'!K$347),"")</f>
        <v/>
      </c>
      <c r="L31" s="13" t="str">
        <f>+IFERROR(INDEX('Sheet 1 - EXP'!$C:$W,MATCH('Export Demurrage Detention'!$S31,'Sheet 1 - EXP'!$A:$A,0),'Export Demurrage Detention'!L$347),"")</f>
        <v/>
      </c>
      <c r="M31" s="13" t="str">
        <f>+IFERROR(INDEX('Sheet 1 - EXP'!$C:$W,MATCH('Export Demurrage Detention'!$S31,'Sheet 1 - EXP'!$A:$A,0),'Export Demurrage Detention'!M$347),"")</f>
        <v/>
      </c>
      <c r="N31" s="13" t="str">
        <f>+IFERROR(INDEX('Sheet 1 - EXP'!$C:$W,MATCH('Export Demurrage Detention'!$S31,'Sheet 1 - EXP'!$A:$A,0),'Export Demurrage Detention'!N$347),"")</f>
        <v/>
      </c>
      <c r="O31" s="13" t="str">
        <f>+IFERROR(INDEX('Sheet 1 - EXP'!$C:$W,MATCH('Export Demurrage Detention'!$S31,'Sheet 1 - EXP'!$A:$A,0),'Export Demurrage Detention'!O$347),"")</f>
        <v/>
      </c>
      <c r="P31" s="13" t="str">
        <f>+IFERROR(INDEX('Sheet 1 - EXP'!$C:$W,MATCH('Export Demurrage Detention'!$S31,'Sheet 1 - EXP'!$A:$A,0),'Export Demurrage Detention'!P$347),"")</f>
        <v/>
      </c>
      <c r="Q31" s="13" t="str">
        <f>+IFERROR(INDEX('Sheet 1 - EXP'!$C:$W,MATCH('Export Demurrage Detention'!$S31,'Sheet 1 - EXP'!$A:$A,0),'Export Demurrage Detention'!Q$347),"")</f>
        <v/>
      </c>
      <c r="R31" s="17"/>
      <c r="S31" s="22">
        <v>23</v>
      </c>
    </row>
    <row r="32" spans="1:19">
      <c r="A32" s="13" t="str">
        <f>+IFERROR(INDEX('Sheet 1 - EXP'!$C:$W,MATCH('Export Demurrage Detention'!$S32,'Sheet 1 - EXP'!$A:$A,0),'Export Demurrage Detention'!A$347),"")</f>
        <v/>
      </c>
      <c r="B32" s="13" t="str">
        <f>+IFERROR(INDEX('Sheet 1 - EXP'!$C:$W,MATCH('Export Demurrage Detention'!$S32,'Sheet 1 - EXP'!$A:$A,0),'Export Demurrage Detention'!B$347),"")</f>
        <v/>
      </c>
      <c r="C32" s="40" t="str">
        <f>+IFERROR(INDEX('Sheet 1 - EXP'!$C:$W,MATCH('Export Demurrage Detention'!$S32,'Sheet 1 - EXP'!$A:$A,0),'Export Demurrage Detention'!C$347),"")</f>
        <v/>
      </c>
      <c r="D32" s="40" t="str">
        <f>+IFERROR(INDEX('Sheet 1 - EXP'!$C:$W,MATCH('Export Demurrage Detention'!$S32,'Sheet 1 - EXP'!$A:$A,0),'Export Demurrage Detention'!D$347),"")</f>
        <v/>
      </c>
      <c r="E32" s="13" t="str">
        <f>+IFERROR(INDEX('Sheet 1 - EXP'!$C:$W,MATCH('Export Demurrage Detention'!$S32,'Sheet 1 - EXP'!$A:$A,0),'Export Demurrage Detention'!E$347),"")</f>
        <v/>
      </c>
      <c r="F32" s="13" t="str">
        <f>+IFERROR(INDEX('Sheet 1 - EXP'!$C:$W,MATCH('Export Demurrage Detention'!$S32,'Sheet 1 - EXP'!$A:$A,0),'Export Demurrage Detention'!F$347),"")</f>
        <v/>
      </c>
      <c r="G32" s="13" t="str">
        <f>+IFERROR(INDEX('Sheet 1 - EXP'!$C:$W,MATCH('Export Demurrage Detention'!$S32,'Sheet 1 - EXP'!$A:$A,0),'Export Demurrage Detention'!G$347),"")</f>
        <v/>
      </c>
      <c r="H32" s="13" t="str">
        <f>+IFERROR(INDEX('Sheet 1 - EXP'!$C:$W,MATCH('Export Demurrage Detention'!$S32,'Sheet 1 - EXP'!$A:$A,0),'Export Demurrage Detention'!H$347),"")</f>
        <v/>
      </c>
      <c r="I32" s="13" t="str">
        <f>+IFERROR(INDEX('Sheet 1 - EXP'!$C:$W,MATCH('Export Demurrage Detention'!$S32,'Sheet 1 - EXP'!$A:$A,0),'Export Demurrage Detention'!I$347),"")</f>
        <v/>
      </c>
      <c r="J32" s="13" t="str">
        <f>+IFERROR(INDEX('Sheet 1 - EXP'!$C:$W,MATCH('Export Demurrage Detention'!$S32,'Sheet 1 - EXP'!$A:$A,0),'Export Demurrage Detention'!J$347),"")</f>
        <v/>
      </c>
      <c r="K32" s="13" t="str">
        <f>+IFERROR(INDEX('Sheet 1 - EXP'!$C:$W,MATCH('Export Demurrage Detention'!$S32,'Sheet 1 - EXP'!$A:$A,0),'Export Demurrage Detention'!K$347),"")</f>
        <v/>
      </c>
      <c r="L32" s="13" t="str">
        <f>+IFERROR(INDEX('Sheet 1 - EXP'!$C:$W,MATCH('Export Demurrage Detention'!$S32,'Sheet 1 - EXP'!$A:$A,0),'Export Demurrage Detention'!L$347),"")</f>
        <v/>
      </c>
      <c r="M32" s="13" t="str">
        <f>+IFERROR(INDEX('Sheet 1 - EXP'!$C:$W,MATCH('Export Demurrage Detention'!$S32,'Sheet 1 - EXP'!$A:$A,0),'Export Demurrage Detention'!M$347),"")</f>
        <v/>
      </c>
      <c r="N32" s="13" t="str">
        <f>+IFERROR(INDEX('Sheet 1 - EXP'!$C:$W,MATCH('Export Demurrage Detention'!$S32,'Sheet 1 - EXP'!$A:$A,0),'Export Demurrage Detention'!N$347),"")</f>
        <v/>
      </c>
      <c r="O32" s="13" t="str">
        <f>+IFERROR(INDEX('Sheet 1 - EXP'!$C:$W,MATCH('Export Demurrage Detention'!$S32,'Sheet 1 - EXP'!$A:$A,0),'Export Demurrage Detention'!O$347),"")</f>
        <v/>
      </c>
      <c r="P32" s="13" t="str">
        <f>+IFERROR(INDEX('Sheet 1 - EXP'!$C:$W,MATCH('Export Demurrage Detention'!$S32,'Sheet 1 - EXP'!$A:$A,0),'Export Demurrage Detention'!P$347),"")</f>
        <v/>
      </c>
      <c r="Q32" s="13" t="str">
        <f>+IFERROR(INDEX('Sheet 1 - EXP'!$C:$W,MATCH('Export Demurrage Detention'!$S32,'Sheet 1 - EXP'!$A:$A,0),'Export Demurrage Detention'!Q$347),"")</f>
        <v/>
      </c>
      <c r="R32" s="17"/>
      <c r="S32" s="16">
        <v>24</v>
      </c>
    </row>
    <row r="33" spans="1:19">
      <c r="A33" s="13" t="str">
        <f>+IFERROR(INDEX('Sheet 1 - EXP'!$C:$W,MATCH('Export Demurrage Detention'!$S33,'Sheet 1 - EXP'!$A:$A,0),'Export Demurrage Detention'!A$347),"")</f>
        <v/>
      </c>
      <c r="B33" s="13" t="str">
        <f>+IFERROR(INDEX('Sheet 1 - EXP'!$C:$W,MATCH('Export Demurrage Detention'!$S33,'Sheet 1 - EXP'!$A:$A,0),'Export Demurrage Detention'!B$347),"")</f>
        <v/>
      </c>
      <c r="C33" s="40" t="str">
        <f>+IFERROR(INDEX('Sheet 1 - EXP'!$C:$W,MATCH('Export Demurrage Detention'!$S33,'Sheet 1 - EXP'!$A:$A,0),'Export Demurrage Detention'!C$347),"")</f>
        <v/>
      </c>
      <c r="D33" s="40" t="str">
        <f>+IFERROR(INDEX('Sheet 1 - EXP'!$C:$W,MATCH('Export Demurrage Detention'!$S33,'Sheet 1 - EXP'!$A:$A,0),'Export Demurrage Detention'!D$347),"")</f>
        <v/>
      </c>
      <c r="E33" s="13" t="str">
        <f>+IFERROR(INDEX('Sheet 1 - EXP'!$C:$W,MATCH('Export Demurrage Detention'!$S33,'Sheet 1 - EXP'!$A:$A,0),'Export Demurrage Detention'!E$347),"")</f>
        <v/>
      </c>
      <c r="F33" s="13" t="str">
        <f>+IFERROR(INDEX('Sheet 1 - EXP'!$C:$W,MATCH('Export Demurrage Detention'!$S33,'Sheet 1 - EXP'!$A:$A,0),'Export Demurrage Detention'!F$347),"")</f>
        <v/>
      </c>
      <c r="G33" s="13" t="str">
        <f>+IFERROR(INDEX('Sheet 1 - EXP'!$C:$W,MATCH('Export Demurrage Detention'!$S33,'Sheet 1 - EXP'!$A:$A,0),'Export Demurrage Detention'!G$347),"")</f>
        <v/>
      </c>
      <c r="H33" s="13" t="str">
        <f>+IFERROR(INDEX('Sheet 1 - EXP'!$C:$W,MATCH('Export Demurrage Detention'!$S33,'Sheet 1 - EXP'!$A:$A,0),'Export Demurrage Detention'!H$347),"")</f>
        <v/>
      </c>
      <c r="I33" s="13" t="str">
        <f>+IFERROR(INDEX('Sheet 1 - EXP'!$C:$W,MATCH('Export Demurrage Detention'!$S33,'Sheet 1 - EXP'!$A:$A,0),'Export Demurrage Detention'!I$347),"")</f>
        <v/>
      </c>
      <c r="J33" s="13" t="str">
        <f>+IFERROR(INDEX('Sheet 1 - EXP'!$C:$W,MATCH('Export Demurrage Detention'!$S33,'Sheet 1 - EXP'!$A:$A,0),'Export Demurrage Detention'!J$347),"")</f>
        <v/>
      </c>
      <c r="K33" s="13" t="str">
        <f>+IFERROR(INDEX('Sheet 1 - EXP'!$C:$W,MATCH('Export Demurrage Detention'!$S33,'Sheet 1 - EXP'!$A:$A,0),'Export Demurrage Detention'!K$347),"")</f>
        <v/>
      </c>
      <c r="L33" s="13" t="str">
        <f>+IFERROR(INDEX('Sheet 1 - EXP'!$C:$W,MATCH('Export Demurrage Detention'!$S33,'Sheet 1 - EXP'!$A:$A,0),'Export Demurrage Detention'!L$347),"")</f>
        <v/>
      </c>
      <c r="M33" s="13" t="str">
        <f>+IFERROR(INDEX('Sheet 1 - EXP'!$C:$W,MATCH('Export Demurrage Detention'!$S33,'Sheet 1 - EXP'!$A:$A,0),'Export Demurrage Detention'!M$347),"")</f>
        <v/>
      </c>
      <c r="N33" s="13" t="str">
        <f>+IFERROR(INDEX('Sheet 1 - EXP'!$C:$W,MATCH('Export Demurrage Detention'!$S33,'Sheet 1 - EXP'!$A:$A,0),'Export Demurrage Detention'!N$347),"")</f>
        <v/>
      </c>
      <c r="O33" s="13" t="str">
        <f>+IFERROR(INDEX('Sheet 1 - EXP'!$C:$W,MATCH('Export Demurrage Detention'!$S33,'Sheet 1 - EXP'!$A:$A,0),'Export Demurrage Detention'!O$347),"")</f>
        <v/>
      </c>
      <c r="P33" s="13" t="str">
        <f>+IFERROR(INDEX('Sheet 1 - EXP'!$C:$W,MATCH('Export Demurrage Detention'!$S33,'Sheet 1 - EXP'!$A:$A,0),'Export Demurrage Detention'!P$347),"")</f>
        <v/>
      </c>
      <c r="Q33" s="13" t="str">
        <f>+IFERROR(INDEX('Sheet 1 - EXP'!$C:$W,MATCH('Export Demurrage Detention'!$S33,'Sheet 1 - EXP'!$A:$A,0),'Export Demurrage Detention'!Q$347),"")</f>
        <v/>
      </c>
      <c r="R33" s="17"/>
      <c r="S33" s="16">
        <v>25</v>
      </c>
    </row>
    <row r="34" spans="1:19">
      <c r="A34" s="13" t="str">
        <f>+IFERROR(INDEX('Sheet 1 - EXP'!$C:$W,MATCH('Export Demurrage Detention'!$S34,'Sheet 1 - EXP'!$A:$A,0),'Export Demurrage Detention'!A$347),"")</f>
        <v/>
      </c>
      <c r="B34" s="13" t="str">
        <f>+IFERROR(INDEX('Sheet 1 - EXP'!$C:$W,MATCH('Export Demurrage Detention'!$S34,'Sheet 1 - EXP'!$A:$A,0),'Export Demurrage Detention'!B$347),"")</f>
        <v/>
      </c>
      <c r="C34" s="40" t="str">
        <f>+IFERROR(INDEX('Sheet 1 - EXP'!$C:$W,MATCH('Export Demurrage Detention'!$S34,'Sheet 1 - EXP'!$A:$A,0),'Export Demurrage Detention'!C$347),"")</f>
        <v/>
      </c>
      <c r="D34" s="40" t="str">
        <f>+IFERROR(INDEX('Sheet 1 - EXP'!$C:$W,MATCH('Export Demurrage Detention'!$S34,'Sheet 1 - EXP'!$A:$A,0),'Export Demurrage Detention'!D$347),"")</f>
        <v/>
      </c>
      <c r="E34" s="13" t="str">
        <f>+IFERROR(INDEX('Sheet 1 - EXP'!$C:$W,MATCH('Export Demurrage Detention'!$S34,'Sheet 1 - EXP'!$A:$A,0),'Export Demurrage Detention'!E$347),"")</f>
        <v/>
      </c>
      <c r="F34" s="13" t="str">
        <f>+IFERROR(INDEX('Sheet 1 - EXP'!$C:$W,MATCH('Export Demurrage Detention'!$S34,'Sheet 1 - EXP'!$A:$A,0),'Export Demurrage Detention'!F$347),"")</f>
        <v/>
      </c>
      <c r="G34" s="13" t="str">
        <f>+IFERROR(INDEX('Sheet 1 - EXP'!$C:$W,MATCH('Export Demurrage Detention'!$S34,'Sheet 1 - EXP'!$A:$A,0),'Export Demurrage Detention'!G$347),"")</f>
        <v/>
      </c>
      <c r="H34" s="13" t="str">
        <f>+IFERROR(INDEX('Sheet 1 - EXP'!$C:$W,MATCH('Export Demurrage Detention'!$S34,'Sheet 1 - EXP'!$A:$A,0),'Export Demurrage Detention'!H$347),"")</f>
        <v/>
      </c>
      <c r="I34" s="13" t="str">
        <f>+IFERROR(INDEX('Sheet 1 - EXP'!$C:$W,MATCH('Export Demurrage Detention'!$S34,'Sheet 1 - EXP'!$A:$A,0),'Export Demurrage Detention'!I$347),"")</f>
        <v/>
      </c>
      <c r="J34" s="13" t="str">
        <f>+IFERROR(INDEX('Sheet 1 - EXP'!$C:$W,MATCH('Export Demurrage Detention'!$S34,'Sheet 1 - EXP'!$A:$A,0),'Export Demurrage Detention'!J$347),"")</f>
        <v/>
      </c>
      <c r="K34" s="13" t="str">
        <f>+IFERROR(INDEX('Sheet 1 - EXP'!$C:$W,MATCH('Export Demurrage Detention'!$S34,'Sheet 1 - EXP'!$A:$A,0),'Export Demurrage Detention'!K$347),"")</f>
        <v/>
      </c>
      <c r="L34" s="13" t="str">
        <f>+IFERROR(INDEX('Sheet 1 - EXP'!$C:$W,MATCH('Export Demurrage Detention'!$S34,'Sheet 1 - EXP'!$A:$A,0),'Export Demurrage Detention'!L$347),"")</f>
        <v/>
      </c>
      <c r="M34" s="13" t="str">
        <f>+IFERROR(INDEX('Sheet 1 - EXP'!$C:$W,MATCH('Export Demurrage Detention'!$S34,'Sheet 1 - EXP'!$A:$A,0),'Export Demurrage Detention'!M$347),"")</f>
        <v/>
      </c>
      <c r="N34" s="13" t="str">
        <f>+IFERROR(INDEX('Sheet 1 - EXP'!$C:$W,MATCH('Export Demurrage Detention'!$S34,'Sheet 1 - EXP'!$A:$A,0),'Export Demurrage Detention'!N$347),"")</f>
        <v/>
      </c>
      <c r="O34" s="13" t="str">
        <f>+IFERROR(INDEX('Sheet 1 - EXP'!$C:$W,MATCH('Export Demurrage Detention'!$S34,'Sheet 1 - EXP'!$A:$A,0),'Export Demurrage Detention'!O$347),"")</f>
        <v/>
      </c>
      <c r="P34" s="13" t="str">
        <f>+IFERROR(INDEX('Sheet 1 - EXP'!$C:$W,MATCH('Export Demurrage Detention'!$S34,'Sheet 1 - EXP'!$A:$A,0),'Export Demurrage Detention'!P$347),"")</f>
        <v/>
      </c>
      <c r="Q34" s="13" t="str">
        <f>+IFERROR(INDEX('Sheet 1 - EXP'!$C:$W,MATCH('Export Demurrage Detention'!$S34,'Sheet 1 - EXP'!$A:$A,0),'Export Demurrage Detention'!Q$347),"")</f>
        <v/>
      </c>
      <c r="R34" s="17"/>
      <c r="S34" s="22">
        <v>26</v>
      </c>
    </row>
    <row r="35" spans="1:19">
      <c r="A35" s="13" t="str">
        <f>+IFERROR(INDEX('Sheet 1 - EXP'!$C:$W,MATCH('Export Demurrage Detention'!$S35,'Sheet 1 - EXP'!$A:$A,0),'Export Demurrage Detention'!A$347),"")</f>
        <v/>
      </c>
      <c r="B35" s="13" t="str">
        <f>+IFERROR(INDEX('Sheet 1 - EXP'!$C:$W,MATCH('Export Demurrage Detention'!$S35,'Sheet 1 - EXP'!$A:$A,0),'Export Demurrage Detention'!B$347),"")</f>
        <v/>
      </c>
      <c r="C35" s="40" t="str">
        <f>+IFERROR(INDEX('Sheet 1 - EXP'!$C:$W,MATCH('Export Demurrage Detention'!$S35,'Sheet 1 - EXP'!$A:$A,0),'Export Demurrage Detention'!C$347),"")</f>
        <v/>
      </c>
      <c r="D35" s="40" t="str">
        <f>+IFERROR(INDEX('Sheet 1 - EXP'!$C:$W,MATCH('Export Demurrage Detention'!$S35,'Sheet 1 - EXP'!$A:$A,0),'Export Demurrage Detention'!D$347),"")</f>
        <v/>
      </c>
      <c r="E35" s="13" t="str">
        <f>+IFERROR(INDEX('Sheet 1 - EXP'!$C:$W,MATCH('Export Demurrage Detention'!$S35,'Sheet 1 - EXP'!$A:$A,0),'Export Demurrage Detention'!E$347),"")</f>
        <v/>
      </c>
      <c r="F35" s="13" t="str">
        <f>+IFERROR(INDEX('Sheet 1 - EXP'!$C:$W,MATCH('Export Demurrage Detention'!$S35,'Sheet 1 - EXP'!$A:$A,0),'Export Demurrage Detention'!F$347),"")</f>
        <v/>
      </c>
      <c r="G35" s="13" t="str">
        <f>+IFERROR(INDEX('Sheet 1 - EXP'!$C:$W,MATCH('Export Demurrage Detention'!$S35,'Sheet 1 - EXP'!$A:$A,0),'Export Demurrage Detention'!G$347),"")</f>
        <v/>
      </c>
      <c r="H35" s="13" t="str">
        <f>+IFERROR(INDEX('Sheet 1 - EXP'!$C:$W,MATCH('Export Demurrage Detention'!$S35,'Sheet 1 - EXP'!$A:$A,0),'Export Demurrage Detention'!H$347),"")</f>
        <v/>
      </c>
      <c r="I35" s="13" t="str">
        <f>+IFERROR(INDEX('Sheet 1 - EXP'!$C:$W,MATCH('Export Demurrage Detention'!$S35,'Sheet 1 - EXP'!$A:$A,0),'Export Demurrage Detention'!I$347),"")</f>
        <v/>
      </c>
      <c r="J35" s="13" t="str">
        <f>+IFERROR(INDEX('Sheet 1 - EXP'!$C:$W,MATCH('Export Demurrage Detention'!$S35,'Sheet 1 - EXP'!$A:$A,0),'Export Demurrage Detention'!J$347),"")</f>
        <v/>
      </c>
      <c r="K35" s="13" t="str">
        <f>+IFERROR(INDEX('Sheet 1 - EXP'!$C:$W,MATCH('Export Demurrage Detention'!$S35,'Sheet 1 - EXP'!$A:$A,0),'Export Demurrage Detention'!K$347),"")</f>
        <v/>
      </c>
      <c r="L35" s="13" t="str">
        <f>+IFERROR(INDEX('Sheet 1 - EXP'!$C:$W,MATCH('Export Demurrage Detention'!$S35,'Sheet 1 - EXP'!$A:$A,0),'Export Demurrage Detention'!L$347),"")</f>
        <v/>
      </c>
      <c r="M35" s="13" t="str">
        <f>+IFERROR(INDEX('Sheet 1 - EXP'!$C:$W,MATCH('Export Demurrage Detention'!$S35,'Sheet 1 - EXP'!$A:$A,0),'Export Demurrage Detention'!M$347),"")</f>
        <v/>
      </c>
      <c r="N35" s="13" t="str">
        <f>+IFERROR(INDEX('Sheet 1 - EXP'!$C:$W,MATCH('Export Demurrage Detention'!$S35,'Sheet 1 - EXP'!$A:$A,0),'Export Demurrage Detention'!N$347),"")</f>
        <v/>
      </c>
      <c r="O35" s="13" t="str">
        <f>+IFERROR(INDEX('Sheet 1 - EXP'!$C:$W,MATCH('Export Demurrage Detention'!$S35,'Sheet 1 - EXP'!$A:$A,0),'Export Demurrage Detention'!O$347),"")</f>
        <v/>
      </c>
      <c r="P35" s="13" t="str">
        <f>+IFERROR(INDEX('Sheet 1 - EXP'!$C:$W,MATCH('Export Demurrage Detention'!$S35,'Sheet 1 - EXP'!$A:$A,0),'Export Demurrage Detention'!P$347),"")</f>
        <v/>
      </c>
      <c r="Q35" s="13" t="str">
        <f>+IFERROR(INDEX('Sheet 1 - EXP'!$C:$W,MATCH('Export Demurrage Detention'!$S35,'Sheet 1 - EXP'!$A:$A,0),'Export Demurrage Detention'!Q$347),"")</f>
        <v/>
      </c>
      <c r="R35" s="17"/>
      <c r="S35" s="16">
        <v>27</v>
      </c>
    </row>
    <row r="36" spans="1:19">
      <c r="A36" s="13" t="str">
        <f>+IFERROR(INDEX('Sheet 1 - EXP'!$C:$W,MATCH('Export Demurrage Detention'!$S36,'Sheet 1 - EXP'!$A:$A,0),'Export Demurrage Detention'!A$347),"")</f>
        <v/>
      </c>
      <c r="B36" s="13" t="str">
        <f>+IFERROR(INDEX('Sheet 1 - EXP'!$C:$W,MATCH('Export Demurrage Detention'!$S36,'Sheet 1 - EXP'!$A:$A,0),'Export Demurrage Detention'!B$347),"")</f>
        <v/>
      </c>
      <c r="C36" s="40" t="str">
        <f>+IFERROR(INDEX('Sheet 1 - EXP'!$C:$W,MATCH('Export Demurrage Detention'!$S36,'Sheet 1 - EXP'!$A:$A,0),'Export Demurrage Detention'!C$347),"")</f>
        <v/>
      </c>
      <c r="D36" s="40" t="str">
        <f>+IFERROR(INDEX('Sheet 1 - EXP'!$C:$W,MATCH('Export Demurrage Detention'!$S36,'Sheet 1 - EXP'!$A:$A,0),'Export Demurrage Detention'!D$347),"")</f>
        <v/>
      </c>
      <c r="E36" s="13" t="str">
        <f>+IFERROR(INDEX('Sheet 1 - EXP'!$C:$W,MATCH('Export Demurrage Detention'!$S36,'Sheet 1 - EXP'!$A:$A,0),'Export Demurrage Detention'!E$347),"")</f>
        <v/>
      </c>
      <c r="F36" s="13" t="str">
        <f>+IFERROR(INDEX('Sheet 1 - EXP'!$C:$W,MATCH('Export Demurrage Detention'!$S36,'Sheet 1 - EXP'!$A:$A,0),'Export Demurrage Detention'!F$347),"")</f>
        <v/>
      </c>
      <c r="G36" s="13" t="str">
        <f>+IFERROR(INDEX('Sheet 1 - EXP'!$C:$W,MATCH('Export Demurrage Detention'!$S36,'Sheet 1 - EXP'!$A:$A,0),'Export Demurrage Detention'!G$347),"")</f>
        <v/>
      </c>
      <c r="H36" s="13" t="str">
        <f>+IFERROR(INDEX('Sheet 1 - EXP'!$C:$W,MATCH('Export Demurrage Detention'!$S36,'Sheet 1 - EXP'!$A:$A,0),'Export Demurrage Detention'!H$347),"")</f>
        <v/>
      </c>
      <c r="I36" s="13" t="str">
        <f>+IFERROR(INDEX('Sheet 1 - EXP'!$C:$W,MATCH('Export Demurrage Detention'!$S36,'Sheet 1 - EXP'!$A:$A,0),'Export Demurrage Detention'!I$347),"")</f>
        <v/>
      </c>
      <c r="J36" s="13" t="str">
        <f>+IFERROR(INDEX('Sheet 1 - EXP'!$C:$W,MATCH('Export Demurrage Detention'!$S36,'Sheet 1 - EXP'!$A:$A,0),'Export Demurrage Detention'!J$347),"")</f>
        <v/>
      </c>
      <c r="K36" s="13" t="str">
        <f>+IFERROR(INDEX('Sheet 1 - EXP'!$C:$W,MATCH('Export Demurrage Detention'!$S36,'Sheet 1 - EXP'!$A:$A,0),'Export Demurrage Detention'!K$347),"")</f>
        <v/>
      </c>
      <c r="L36" s="13" t="str">
        <f>+IFERROR(INDEX('Sheet 1 - EXP'!$C:$W,MATCH('Export Demurrage Detention'!$S36,'Sheet 1 - EXP'!$A:$A,0),'Export Demurrage Detention'!L$347),"")</f>
        <v/>
      </c>
      <c r="M36" s="13" t="str">
        <f>+IFERROR(INDEX('Sheet 1 - EXP'!$C:$W,MATCH('Export Demurrage Detention'!$S36,'Sheet 1 - EXP'!$A:$A,0),'Export Demurrage Detention'!M$347),"")</f>
        <v/>
      </c>
      <c r="N36" s="13" t="str">
        <f>+IFERROR(INDEX('Sheet 1 - EXP'!$C:$W,MATCH('Export Demurrage Detention'!$S36,'Sheet 1 - EXP'!$A:$A,0),'Export Demurrage Detention'!N$347),"")</f>
        <v/>
      </c>
      <c r="O36" s="13" t="str">
        <f>+IFERROR(INDEX('Sheet 1 - EXP'!$C:$W,MATCH('Export Demurrage Detention'!$S36,'Sheet 1 - EXP'!$A:$A,0),'Export Demurrage Detention'!O$347),"")</f>
        <v/>
      </c>
      <c r="P36" s="13" t="str">
        <f>+IFERROR(INDEX('Sheet 1 - EXP'!$C:$W,MATCH('Export Demurrage Detention'!$S36,'Sheet 1 - EXP'!$A:$A,0),'Export Demurrage Detention'!P$347),"")</f>
        <v/>
      </c>
      <c r="Q36" s="13" t="str">
        <f>+IFERROR(INDEX('Sheet 1 - EXP'!$C:$W,MATCH('Export Demurrage Detention'!$S36,'Sheet 1 - EXP'!$A:$A,0),'Export Demurrage Detention'!Q$347),"")</f>
        <v/>
      </c>
      <c r="R36" s="17"/>
      <c r="S36" s="16">
        <v>28</v>
      </c>
    </row>
    <row r="37" spans="1:19">
      <c r="A37" s="13" t="str">
        <f>+IFERROR(INDEX('Sheet 1 - EXP'!$C:$W,MATCH('Export Demurrage Detention'!$S37,'Sheet 1 - EXP'!$A:$A,0),'Export Demurrage Detention'!A$347),"")</f>
        <v/>
      </c>
      <c r="B37" s="13" t="str">
        <f>+IFERROR(INDEX('Sheet 1 - EXP'!$C:$W,MATCH('Export Demurrage Detention'!$S37,'Sheet 1 - EXP'!$A:$A,0),'Export Demurrage Detention'!B$347),"")</f>
        <v/>
      </c>
      <c r="C37" s="40" t="str">
        <f>+IFERROR(INDEX('Sheet 1 - EXP'!$C:$W,MATCH('Export Demurrage Detention'!$S37,'Sheet 1 - EXP'!$A:$A,0),'Export Demurrage Detention'!C$347),"")</f>
        <v/>
      </c>
      <c r="D37" s="40" t="str">
        <f>+IFERROR(INDEX('Sheet 1 - EXP'!$C:$W,MATCH('Export Demurrage Detention'!$S37,'Sheet 1 - EXP'!$A:$A,0),'Export Demurrage Detention'!D$347),"")</f>
        <v/>
      </c>
      <c r="E37" s="13" t="str">
        <f>+IFERROR(INDEX('Sheet 1 - EXP'!$C:$W,MATCH('Export Demurrage Detention'!$S37,'Sheet 1 - EXP'!$A:$A,0),'Export Demurrage Detention'!E$347),"")</f>
        <v/>
      </c>
      <c r="F37" s="13" t="str">
        <f>+IFERROR(INDEX('Sheet 1 - EXP'!$C:$W,MATCH('Export Demurrage Detention'!$S37,'Sheet 1 - EXP'!$A:$A,0),'Export Demurrage Detention'!F$347),"")</f>
        <v/>
      </c>
      <c r="G37" s="13" t="str">
        <f>+IFERROR(INDEX('Sheet 1 - EXP'!$C:$W,MATCH('Export Demurrage Detention'!$S37,'Sheet 1 - EXP'!$A:$A,0),'Export Demurrage Detention'!G$347),"")</f>
        <v/>
      </c>
      <c r="H37" s="13" t="str">
        <f>+IFERROR(INDEX('Sheet 1 - EXP'!$C:$W,MATCH('Export Demurrage Detention'!$S37,'Sheet 1 - EXP'!$A:$A,0),'Export Demurrage Detention'!H$347),"")</f>
        <v/>
      </c>
      <c r="I37" s="13" t="str">
        <f>+IFERROR(INDEX('Sheet 1 - EXP'!$C:$W,MATCH('Export Demurrage Detention'!$S37,'Sheet 1 - EXP'!$A:$A,0),'Export Demurrage Detention'!I$347),"")</f>
        <v/>
      </c>
      <c r="J37" s="13" t="str">
        <f>+IFERROR(INDEX('Sheet 1 - EXP'!$C:$W,MATCH('Export Demurrage Detention'!$S37,'Sheet 1 - EXP'!$A:$A,0),'Export Demurrage Detention'!J$347),"")</f>
        <v/>
      </c>
      <c r="K37" s="13" t="str">
        <f>+IFERROR(INDEX('Sheet 1 - EXP'!$C:$W,MATCH('Export Demurrage Detention'!$S37,'Sheet 1 - EXP'!$A:$A,0),'Export Demurrage Detention'!K$347),"")</f>
        <v/>
      </c>
      <c r="L37" s="13" t="str">
        <f>+IFERROR(INDEX('Sheet 1 - EXP'!$C:$W,MATCH('Export Demurrage Detention'!$S37,'Sheet 1 - EXP'!$A:$A,0),'Export Demurrage Detention'!L$347),"")</f>
        <v/>
      </c>
      <c r="M37" s="13" t="str">
        <f>+IFERROR(INDEX('Sheet 1 - EXP'!$C:$W,MATCH('Export Demurrage Detention'!$S37,'Sheet 1 - EXP'!$A:$A,0),'Export Demurrage Detention'!M$347),"")</f>
        <v/>
      </c>
      <c r="N37" s="13" t="str">
        <f>+IFERROR(INDEX('Sheet 1 - EXP'!$C:$W,MATCH('Export Demurrage Detention'!$S37,'Sheet 1 - EXP'!$A:$A,0),'Export Demurrage Detention'!N$347),"")</f>
        <v/>
      </c>
      <c r="O37" s="13" t="str">
        <f>+IFERROR(INDEX('Sheet 1 - EXP'!$C:$W,MATCH('Export Demurrage Detention'!$S37,'Sheet 1 - EXP'!$A:$A,0),'Export Demurrage Detention'!O$347),"")</f>
        <v/>
      </c>
      <c r="P37" s="13" t="str">
        <f>+IFERROR(INDEX('Sheet 1 - EXP'!$C:$W,MATCH('Export Demurrage Detention'!$S37,'Sheet 1 - EXP'!$A:$A,0),'Export Demurrage Detention'!P$347),"")</f>
        <v/>
      </c>
      <c r="Q37" s="13" t="str">
        <f>+IFERROR(INDEX('Sheet 1 - EXP'!$C:$W,MATCH('Export Demurrage Detention'!$S37,'Sheet 1 - EXP'!$A:$A,0),'Export Demurrage Detention'!Q$347),"")</f>
        <v/>
      </c>
      <c r="R37" s="17"/>
      <c r="S37" s="22">
        <v>29</v>
      </c>
    </row>
    <row r="38" spans="1:19">
      <c r="A38" s="13" t="str">
        <f>+IFERROR(INDEX('Sheet 1 - EXP'!$C:$W,MATCH('Export Demurrage Detention'!$S38,'Sheet 1 - EXP'!$A:$A,0),'Export Demurrage Detention'!A$347),"")</f>
        <v/>
      </c>
      <c r="B38" s="13" t="str">
        <f>+IFERROR(INDEX('Sheet 1 - EXP'!$C:$W,MATCH('Export Demurrage Detention'!$S38,'Sheet 1 - EXP'!$A:$A,0),'Export Demurrage Detention'!B$347),"")</f>
        <v/>
      </c>
      <c r="C38" s="40" t="str">
        <f>+IFERROR(INDEX('Sheet 1 - EXP'!$C:$W,MATCH('Export Demurrage Detention'!$S38,'Sheet 1 - EXP'!$A:$A,0),'Export Demurrage Detention'!C$347),"")</f>
        <v/>
      </c>
      <c r="D38" s="40" t="str">
        <f>+IFERROR(INDEX('Sheet 1 - EXP'!$C:$W,MATCH('Export Demurrage Detention'!$S38,'Sheet 1 - EXP'!$A:$A,0),'Export Demurrage Detention'!D$347),"")</f>
        <v/>
      </c>
      <c r="E38" s="13" t="str">
        <f>+IFERROR(INDEX('Sheet 1 - EXP'!$C:$W,MATCH('Export Demurrage Detention'!$S38,'Sheet 1 - EXP'!$A:$A,0),'Export Demurrage Detention'!E$347),"")</f>
        <v/>
      </c>
      <c r="F38" s="13" t="str">
        <f>+IFERROR(INDEX('Sheet 1 - EXP'!$C:$W,MATCH('Export Demurrage Detention'!$S38,'Sheet 1 - EXP'!$A:$A,0),'Export Demurrage Detention'!F$347),"")</f>
        <v/>
      </c>
      <c r="G38" s="13" t="str">
        <f>+IFERROR(INDEX('Sheet 1 - EXP'!$C:$W,MATCH('Export Demurrage Detention'!$S38,'Sheet 1 - EXP'!$A:$A,0),'Export Demurrage Detention'!G$347),"")</f>
        <v/>
      </c>
      <c r="H38" s="13" t="str">
        <f>+IFERROR(INDEX('Sheet 1 - EXP'!$C:$W,MATCH('Export Demurrage Detention'!$S38,'Sheet 1 - EXP'!$A:$A,0),'Export Demurrage Detention'!H$347),"")</f>
        <v/>
      </c>
      <c r="I38" s="13" t="str">
        <f>+IFERROR(INDEX('Sheet 1 - EXP'!$C:$W,MATCH('Export Demurrage Detention'!$S38,'Sheet 1 - EXP'!$A:$A,0),'Export Demurrage Detention'!I$347),"")</f>
        <v/>
      </c>
      <c r="J38" s="13" t="str">
        <f>+IFERROR(INDEX('Sheet 1 - EXP'!$C:$W,MATCH('Export Demurrage Detention'!$S38,'Sheet 1 - EXP'!$A:$A,0),'Export Demurrage Detention'!J$347),"")</f>
        <v/>
      </c>
      <c r="K38" s="13" t="str">
        <f>+IFERROR(INDEX('Sheet 1 - EXP'!$C:$W,MATCH('Export Demurrage Detention'!$S38,'Sheet 1 - EXP'!$A:$A,0),'Export Demurrage Detention'!K$347),"")</f>
        <v/>
      </c>
      <c r="L38" s="13" t="str">
        <f>+IFERROR(INDEX('Sheet 1 - EXP'!$C:$W,MATCH('Export Demurrage Detention'!$S38,'Sheet 1 - EXP'!$A:$A,0),'Export Demurrage Detention'!L$347),"")</f>
        <v/>
      </c>
      <c r="M38" s="13" t="str">
        <f>+IFERROR(INDEX('Sheet 1 - EXP'!$C:$W,MATCH('Export Demurrage Detention'!$S38,'Sheet 1 - EXP'!$A:$A,0),'Export Demurrage Detention'!M$347),"")</f>
        <v/>
      </c>
      <c r="N38" s="13" t="str">
        <f>+IFERROR(INDEX('Sheet 1 - EXP'!$C:$W,MATCH('Export Demurrage Detention'!$S38,'Sheet 1 - EXP'!$A:$A,0),'Export Demurrage Detention'!N$347),"")</f>
        <v/>
      </c>
      <c r="O38" s="13" t="str">
        <f>+IFERROR(INDEX('Sheet 1 - EXP'!$C:$W,MATCH('Export Demurrage Detention'!$S38,'Sheet 1 - EXP'!$A:$A,0),'Export Demurrage Detention'!O$347),"")</f>
        <v/>
      </c>
      <c r="P38" s="13" t="str">
        <f>+IFERROR(INDEX('Sheet 1 - EXP'!$C:$W,MATCH('Export Demurrage Detention'!$S38,'Sheet 1 - EXP'!$A:$A,0),'Export Demurrage Detention'!P$347),"")</f>
        <v/>
      </c>
      <c r="Q38" s="13" t="str">
        <f>+IFERROR(INDEX('Sheet 1 - EXP'!$C:$W,MATCH('Export Demurrage Detention'!$S38,'Sheet 1 - EXP'!$A:$A,0),'Export Demurrage Detention'!Q$347),"")</f>
        <v/>
      </c>
      <c r="R38" s="17"/>
      <c r="S38" s="16">
        <v>30</v>
      </c>
    </row>
    <row r="39" spans="1:19">
      <c r="A39" s="13" t="str">
        <f>+IFERROR(INDEX('Sheet 1 - EXP'!$C:$W,MATCH('Export Demurrage Detention'!$S39,'Sheet 1 - EXP'!$A:$A,0),'Export Demurrage Detention'!A$347),"")</f>
        <v/>
      </c>
      <c r="B39" s="13" t="str">
        <f>+IFERROR(INDEX('Sheet 1 - EXP'!$C:$W,MATCH('Export Demurrage Detention'!$S39,'Sheet 1 - EXP'!$A:$A,0),'Export Demurrage Detention'!B$347),"")</f>
        <v/>
      </c>
      <c r="C39" s="40" t="str">
        <f>+IFERROR(INDEX('Sheet 1 - EXP'!$C:$W,MATCH('Export Demurrage Detention'!$S39,'Sheet 1 - EXP'!$A:$A,0),'Export Demurrage Detention'!C$347),"")</f>
        <v/>
      </c>
      <c r="D39" s="40" t="str">
        <f>+IFERROR(INDEX('Sheet 1 - EXP'!$C:$W,MATCH('Export Demurrage Detention'!$S39,'Sheet 1 - EXP'!$A:$A,0),'Export Demurrage Detention'!D$347),"")</f>
        <v/>
      </c>
      <c r="E39" s="13" t="str">
        <f>+IFERROR(INDEX('Sheet 1 - EXP'!$C:$W,MATCH('Export Demurrage Detention'!$S39,'Sheet 1 - EXP'!$A:$A,0),'Export Demurrage Detention'!E$347),"")</f>
        <v/>
      </c>
      <c r="F39" s="13" t="str">
        <f>+IFERROR(INDEX('Sheet 1 - EXP'!$C:$W,MATCH('Export Demurrage Detention'!$S39,'Sheet 1 - EXP'!$A:$A,0),'Export Demurrage Detention'!F$347),"")</f>
        <v/>
      </c>
      <c r="G39" s="13" t="str">
        <f>+IFERROR(INDEX('Sheet 1 - EXP'!$C:$W,MATCH('Export Demurrage Detention'!$S39,'Sheet 1 - EXP'!$A:$A,0),'Export Demurrage Detention'!G$347),"")</f>
        <v/>
      </c>
      <c r="H39" s="13" t="str">
        <f>+IFERROR(INDEX('Sheet 1 - EXP'!$C:$W,MATCH('Export Demurrage Detention'!$S39,'Sheet 1 - EXP'!$A:$A,0),'Export Demurrage Detention'!H$347),"")</f>
        <v/>
      </c>
      <c r="I39" s="13" t="str">
        <f>+IFERROR(INDEX('Sheet 1 - EXP'!$C:$W,MATCH('Export Demurrage Detention'!$S39,'Sheet 1 - EXP'!$A:$A,0),'Export Demurrage Detention'!I$347),"")</f>
        <v/>
      </c>
      <c r="J39" s="13" t="str">
        <f>+IFERROR(INDEX('Sheet 1 - EXP'!$C:$W,MATCH('Export Demurrage Detention'!$S39,'Sheet 1 - EXP'!$A:$A,0),'Export Demurrage Detention'!J$347),"")</f>
        <v/>
      </c>
      <c r="K39" s="13" t="str">
        <f>+IFERROR(INDEX('Sheet 1 - EXP'!$C:$W,MATCH('Export Demurrage Detention'!$S39,'Sheet 1 - EXP'!$A:$A,0),'Export Demurrage Detention'!K$347),"")</f>
        <v/>
      </c>
      <c r="L39" s="13" t="str">
        <f>+IFERROR(INDEX('Sheet 1 - EXP'!$C:$W,MATCH('Export Demurrage Detention'!$S39,'Sheet 1 - EXP'!$A:$A,0),'Export Demurrage Detention'!L$347),"")</f>
        <v/>
      </c>
      <c r="M39" s="13" t="str">
        <f>+IFERROR(INDEX('Sheet 1 - EXP'!$C:$W,MATCH('Export Demurrage Detention'!$S39,'Sheet 1 - EXP'!$A:$A,0),'Export Demurrage Detention'!M$347),"")</f>
        <v/>
      </c>
      <c r="N39" s="13" t="str">
        <f>+IFERROR(INDEX('Sheet 1 - EXP'!$C:$W,MATCH('Export Demurrage Detention'!$S39,'Sheet 1 - EXP'!$A:$A,0),'Export Demurrage Detention'!N$347),"")</f>
        <v/>
      </c>
      <c r="O39" s="13" t="str">
        <f>+IFERROR(INDEX('Sheet 1 - EXP'!$C:$W,MATCH('Export Demurrage Detention'!$S39,'Sheet 1 - EXP'!$A:$A,0),'Export Demurrage Detention'!O$347),"")</f>
        <v/>
      </c>
      <c r="P39" s="13" t="str">
        <f>+IFERROR(INDEX('Sheet 1 - EXP'!$C:$W,MATCH('Export Demurrage Detention'!$S39,'Sheet 1 - EXP'!$A:$A,0),'Export Demurrage Detention'!P$347),"")</f>
        <v/>
      </c>
      <c r="Q39" s="13" t="str">
        <f>+IFERROR(INDEX('Sheet 1 - EXP'!$C:$W,MATCH('Export Demurrage Detention'!$S39,'Sheet 1 - EXP'!$A:$A,0),'Export Demurrage Detention'!Q$347),"")</f>
        <v/>
      </c>
      <c r="R39" s="17"/>
      <c r="S39" s="16">
        <v>31</v>
      </c>
    </row>
    <row r="40" spans="1:19">
      <c r="A40" s="13" t="str">
        <f>+IFERROR(INDEX('Sheet 1 - EXP'!$C:$W,MATCH('Export Demurrage Detention'!$S40,'Sheet 1 - EXP'!$A:$A,0),'Export Demurrage Detention'!A$347),"")</f>
        <v/>
      </c>
      <c r="B40" s="13" t="str">
        <f>+IFERROR(INDEX('Sheet 1 - EXP'!$C:$W,MATCH('Export Demurrage Detention'!$S40,'Sheet 1 - EXP'!$A:$A,0),'Export Demurrage Detention'!B$347),"")</f>
        <v/>
      </c>
      <c r="C40" s="40" t="str">
        <f>+IFERROR(INDEX('Sheet 1 - EXP'!$C:$W,MATCH('Export Demurrage Detention'!$S40,'Sheet 1 - EXP'!$A:$A,0),'Export Demurrage Detention'!C$347),"")</f>
        <v/>
      </c>
      <c r="D40" s="40" t="str">
        <f>+IFERROR(INDEX('Sheet 1 - EXP'!$C:$W,MATCH('Export Demurrage Detention'!$S40,'Sheet 1 - EXP'!$A:$A,0),'Export Demurrage Detention'!D$347),"")</f>
        <v/>
      </c>
      <c r="E40" s="13" t="str">
        <f>+IFERROR(INDEX('Sheet 1 - EXP'!$C:$W,MATCH('Export Demurrage Detention'!$S40,'Sheet 1 - EXP'!$A:$A,0),'Export Demurrage Detention'!E$347),"")</f>
        <v/>
      </c>
      <c r="F40" s="13" t="str">
        <f>+IFERROR(INDEX('Sheet 1 - EXP'!$C:$W,MATCH('Export Demurrage Detention'!$S40,'Sheet 1 - EXP'!$A:$A,0),'Export Demurrage Detention'!F$347),"")</f>
        <v/>
      </c>
      <c r="G40" s="13" t="str">
        <f>+IFERROR(INDEX('Sheet 1 - EXP'!$C:$W,MATCH('Export Demurrage Detention'!$S40,'Sheet 1 - EXP'!$A:$A,0),'Export Demurrage Detention'!G$347),"")</f>
        <v/>
      </c>
      <c r="H40" s="13" t="str">
        <f>+IFERROR(INDEX('Sheet 1 - EXP'!$C:$W,MATCH('Export Demurrage Detention'!$S40,'Sheet 1 - EXP'!$A:$A,0),'Export Demurrage Detention'!H$347),"")</f>
        <v/>
      </c>
      <c r="I40" s="13" t="str">
        <f>+IFERROR(INDEX('Sheet 1 - EXP'!$C:$W,MATCH('Export Demurrage Detention'!$S40,'Sheet 1 - EXP'!$A:$A,0),'Export Demurrage Detention'!I$347),"")</f>
        <v/>
      </c>
      <c r="J40" s="13" t="str">
        <f>+IFERROR(INDEX('Sheet 1 - EXP'!$C:$W,MATCH('Export Demurrage Detention'!$S40,'Sheet 1 - EXP'!$A:$A,0),'Export Demurrage Detention'!J$347),"")</f>
        <v/>
      </c>
      <c r="K40" s="13" t="str">
        <f>+IFERROR(INDEX('Sheet 1 - EXP'!$C:$W,MATCH('Export Demurrage Detention'!$S40,'Sheet 1 - EXP'!$A:$A,0),'Export Demurrage Detention'!K$347),"")</f>
        <v/>
      </c>
      <c r="L40" s="13" t="str">
        <f>+IFERROR(INDEX('Sheet 1 - EXP'!$C:$W,MATCH('Export Demurrage Detention'!$S40,'Sheet 1 - EXP'!$A:$A,0),'Export Demurrage Detention'!L$347),"")</f>
        <v/>
      </c>
      <c r="M40" s="13" t="str">
        <f>+IFERROR(INDEX('Sheet 1 - EXP'!$C:$W,MATCH('Export Demurrage Detention'!$S40,'Sheet 1 - EXP'!$A:$A,0),'Export Demurrage Detention'!M$347),"")</f>
        <v/>
      </c>
      <c r="N40" s="13" t="str">
        <f>+IFERROR(INDEX('Sheet 1 - EXP'!$C:$W,MATCH('Export Demurrage Detention'!$S40,'Sheet 1 - EXP'!$A:$A,0),'Export Demurrage Detention'!N$347),"")</f>
        <v/>
      </c>
      <c r="O40" s="13" t="str">
        <f>+IFERROR(INDEX('Sheet 1 - EXP'!$C:$W,MATCH('Export Demurrage Detention'!$S40,'Sheet 1 - EXP'!$A:$A,0),'Export Demurrage Detention'!O$347),"")</f>
        <v/>
      </c>
      <c r="P40" s="13" t="str">
        <f>+IFERROR(INDEX('Sheet 1 - EXP'!$C:$W,MATCH('Export Demurrage Detention'!$S40,'Sheet 1 - EXP'!$A:$A,0),'Export Demurrage Detention'!P$347),"")</f>
        <v/>
      </c>
      <c r="Q40" s="13" t="str">
        <f>+IFERROR(INDEX('Sheet 1 - EXP'!$C:$W,MATCH('Export Demurrage Detention'!$S40,'Sheet 1 - EXP'!$A:$A,0),'Export Demurrage Detention'!Q$347),"")</f>
        <v/>
      </c>
      <c r="R40" s="17"/>
      <c r="S40" s="22">
        <v>32</v>
      </c>
    </row>
    <row r="41" spans="1:19">
      <c r="A41" s="13" t="str">
        <f>+IFERROR(INDEX('Sheet 1 - EXP'!$C:$W,MATCH('Export Demurrage Detention'!$S41,'Sheet 1 - EXP'!$A:$A,0),'Export Demurrage Detention'!A$347),"")</f>
        <v/>
      </c>
      <c r="B41" s="13" t="str">
        <f>+IFERROR(INDEX('Sheet 1 - EXP'!$C:$W,MATCH('Export Demurrage Detention'!$S41,'Sheet 1 - EXP'!$A:$A,0),'Export Demurrage Detention'!B$347),"")</f>
        <v/>
      </c>
      <c r="C41" s="40" t="str">
        <f>+IFERROR(INDEX('Sheet 1 - EXP'!$C:$W,MATCH('Export Demurrage Detention'!$S41,'Sheet 1 - EXP'!$A:$A,0),'Export Demurrage Detention'!C$347),"")</f>
        <v/>
      </c>
      <c r="D41" s="40" t="str">
        <f>+IFERROR(INDEX('Sheet 1 - EXP'!$C:$W,MATCH('Export Demurrage Detention'!$S41,'Sheet 1 - EXP'!$A:$A,0),'Export Demurrage Detention'!D$347),"")</f>
        <v/>
      </c>
      <c r="E41" s="13" t="str">
        <f>+IFERROR(INDEX('Sheet 1 - EXP'!$C:$W,MATCH('Export Demurrage Detention'!$S41,'Sheet 1 - EXP'!$A:$A,0),'Export Demurrage Detention'!E$347),"")</f>
        <v/>
      </c>
      <c r="F41" s="13" t="str">
        <f>+IFERROR(INDEX('Sheet 1 - EXP'!$C:$W,MATCH('Export Demurrage Detention'!$S41,'Sheet 1 - EXP'!$A:$A,0),'Export Demurrage Detention'!F$347),"")</f>
        <v/>
      </c>
      <c r="G41" s="13" t="str">
        <f>+IFERROR(INDEX('Sheet 1 - EXP'!$C:$W,MATCH('Export Demurrage Detention'!$S41,'Sheet 1 - EXP'!$A:$A,0),'Export Demurrage Detention'!G$347),"")</f>
        <v/>
      </c>
      <c r="H41" s="13" t="str">
        <f>+IFERROR(INDEX('Sheet 1 - EXP'!$C:$W,MATCH('Export Demurrage Detention'!$S41,'Sheet 1 - EXP'!$A:$A,0),'Export Demurrage Detention'!H$347),"")</f>
        <v/>
      </c>
      <c r="I41" s="13" t="str">
        <f>+IFERROR(INDEX('Sheet 1 - EXP'!$C:$W,MATCH('Export Demurrage Detention'!$S41,'Sheet 1 - EXP'!$A:$A,0),'Export Demurrage Detention'!I$347),"")</f>
        <v/>
      </c>
      <c r="J41" s="13" t="str">
        <f>+IFERROR(INDEX('Sheet 1 - EXP'!$C:$W,MATCH('Export Demurrage Detention'!$S41,'Sheet 1 - EXP'!$A:$A,0),'Export Demurrage Detention'!J$347),"")</f>
        <v/>
      </c>
      <c r="K41" s="13" t="str">
        <f>+IFERROR(INDEX('Sheet 1 - EXP'!$C:$W,MATCH('Export Demurrage Detention'!$S41,'Sheet 1 - EXP'!$A:$A,0),'Export Demurrage Detention'!K$347),"")</f>
        <v/>
      </c>
      <c r="L41" s="13" t="str">
        <f>+IFERROR(INDEX('Sheet 1 - EXP'!$C:$W,MATCH('Export Demurrage Detention'!$S41,'Sheet 1 - EXP'!$A:$A,0),'Export Demurrage Detention'!L$347),"")</f>
        <v/>
      </c>
      <c r="M41" s="13" t="str">
        <f>+IFERROR(INDEX('Sheet 1 - EXP'!$C:$W,MATCH('Export Demurrage Detention'!$S41,'Sheet 1 - EXP'!$A:$A,0),'Export Demurrage Detention'!M$347),"")</f>
        <v/>
      </c>
      <c r="N41" s="13" t="str">
        <f>+IFERROR(INDEX('Sheet 1 - EXP'!$C:$W,MATCH('Export Demurrage Detention'!$S41,'Sheet 1 - EXP'!$A:$A,0),'Export Demurrage Detention'!N$347),"")</f>
        <v/>
      </c>
      <c r="O41" s="13" t="str">
        <f>+IFERROR(INDEX('Sheet 1 - EXP'!$C:$W,MATCH('Export Demurrage Detention'!$S41,'Sheet 1 - EXP'!$A:$A,0),'Export Demurrage Detention'!O$347),"")</f>
        <v/>
      </c>
      <c r="P41" s="13" t="str">
        <f>+IFERROR(INDEX('Sheet 1 - EXP'!$C:$W,MATCH('Export Demurrage Detention'!$S41,'Sheet 1 - EXP'!$A:$A,0),'Export Demurrage Detention'!P$347),"")</f>
        <v/>
      </c>
      <c r="Q41" s="13" t="str">
        <f>+IFERROR(INDEX('Sheet 1 - EXP'!$C:$W,MATCH('Export Demurrage Detention'!$S41,'Sheet 1 - EXP'!$A:$A,0),'Export Demurrage Detention'!Q$347),"")</f>
        <v/>
      </c>
      <c r="R41" s="17"/>
      <c r="S41" s="16">
        <v>33</v>
      </c>
    </row>
    <row r="42" spans="1:19">
      <c r="A42" s="13" t="str">
        <f>+IFERROR(INDEX('Sheet 1 - EXP'!$C:$W,MATCH('Export Demurrage Detention'!$S42,'Sheet 1 - EXP'!$A:$A,0),'Export Demurrage Detention'!A$347),"")</f>
        <v/>
      </c>
      <c r="B42" s="13" t="str">
        <f>+IFERROR(INDEX('Sheet 1 - EXP'!$C:$W,MATCH('Export Demurrage Detention'!$S42,'Sheet 1 - EXP'!$A:$A,0),'Export Demurrage Detention'!B$347),"")</f>
        <v/>
      </c>
      <c r="C42" s="40" t="str">
        <f>+IFERROR(INDEX('Sheet 1 - EXP'!$C:$W,MATCH('Export Demurrage Detention'!$S42,'Sheet 1 - EXP'!$A:$A,0),'Export Demurrage Detention'!C$347),"")</f>
        <v/>
      </c>
      <c r="D42" s="40" t="str">
        <f>+IFERROR(INDEX('Sheet 1 - EXP'!$C:$W,MATCH('Export Demurrage Detention'!$S42,'Sheet 1 - EXP'!$A:$A,0),'Export Demurrage Detention'!D$347),"")</f>
        <v/>
      </c>
      <c r="E42" s="13" t="str">
        <f>+IFERROR(INDEX('Sheet 1 - EXP'!$C:$W,MATCH('Export Demurrage Detention'!$S42,'Sheet 1 - EXP'!$A:$A,0),'Export Demurrage Detention'!E$347),"")</f>
        <v/>
      </c>
      <c r="F42" s="13" t="str">
        <f>+IFERROR(INDEX('Sheet 1 - EXP'!$C:$W,MATCH('Export Demurrage Detention'!$S42,'Sheet 1 - EXP'!$A:$A,0),'Export Demurrage Detention'!F$347),"")</f>
        <v/>
      </c>
      <c r="G42" s="13" t="str">
        <f>+IFERROR(INDEX('Sheet 1 - EXP'!$C:$W,MATCH('Export Demurrage Detention'!$S42,'Sheet 1 - EXP'!$A:$A,0),'Export Demurrage Detention'!G$347),"")</f>
        <v/>
      </c>
      <c r="H42" s="13" t="str">
        <f>+IFERROR(INDEX('Sheet 1 - EXP'!$C:$W,MATCH('Export Demurrage Detention'!$S42,'Sheet 1 - EXP'!$A:$A,0),'Export Demurrage Detention'!H$347),"")</f>
        <v/>
      </c>
      <c r="I42" s="13" t="str">
        <f>+IFERROR(INDEX('Sheet 1 - EXP'!$C:$W,MATCH('Export Demurrage Detention'!$S42,'Sheet 1 - EXP'!$A:$A,0),'Export Demurrage Detention'!I$347),"")</f>
        <v/>
      </c>
      <c r="J42" s="13" t="str">
        <f>+IFERROR(INDEX('Sheet 1 - EXP'!$C:$W,MATCH('Export Demurrage Detention'!$S42,'Sheet 1 - EXP'!$A:$A,0),'Export Demurrage Detention'!J$347),"")</f>
        <v/>
      </c>
      <c r="K42" s="13" t="str">
        <f>+IFERROR(INDEX('Sheet 1 - EXP'!$C:$W,MATCH('Export Demurrage Detention'!$S42,'Sheet 1 - EXP'!$A:$A,0),'Export Demurrage Detention'!K$347),"")</f>
        <v/>
      </c>
      <c r="L42" s="13" t="str">
        <f>+IFERROR(INDEX('Sheet 1 - EXP'!$C:$W,MATCH('Export Demurrage Detention'!$S42,'Sheet 1 - EXP'!$A:$A,0),'Export Demurrage Detention'!L$347),"")</f>
        <v/>
      </c>
      <c r="M42" s="13" t="str">
        <f>+IFERROR(INDEX('Sheet 1 - EXP'!$C:$W,MATCH('Export Demurrage Detention'!$S42,'Sheet 1 - EXP'!$A:$A,0),'Export Demurrage Detention'!M$347),"")</f>
        <v/>
      </c>
      <c r="N42" s="13" t="str">
        <f>+IFERROR(INDEX('Sheet 1 - EXP'!$C:$W,MATCH('Export Demurrage Detention'!$S42,'Sheet 1 - EXP'!$A:$A,0),'Export Demurrage Detention'!N$347),"")</f>
        <v/>
      </c>
      <c r="O42" s="13" t="str">
        <f>+IFERROR(INDEX('Sheet 1 - EXP'!$C:$W,MATCH('Export Demurrage Detention'!$S42,'Sheet 1 - EXP'!$A:$A,0),'Export Demurrage Detention'!O$347),"")</f>
        <v/>
      </c>
      <c r="P42" s="13" t="str">
        <f>+IFERROR(INDEX('Sheet 1 - EXP'!$C:$W,MATCH('Export Demurrage Detention'!$S42,'Sheet 1 - EXP'!$A:$A,0),'Export Demurrage Detention'!P$347),"")</f>
        <v/>
      </c>
      <c r="Q42" s="13" t="str">
        <f>+IFERROR(INDEX('Sheet 1 - EXP'!$C:$W,MATCH('Export Demurrage Detention'!$S42,'Sheet 1 - EXP'!$A:$A,0),'Export Demurrage Detention'!Q$347),"")</f>
        <v/>
      </c>
      <c r="R42" s="17"/>
      <c r="S42" s="16">
        <v>34</v>
      </c>
    </row>
    <row r="43" spans="1:19">
      <c r="A43" s="13" t="str">
        <f>+IFERROR(INDEX('Sheet 1 - EXP'!$C:$W,MATCH('Export Demurrage Detention'!$S43,'Sheet 1 - EXP'!$A:$A,0),'Export Demurrage Detention'!A$347),"")</f>
        <v/>
      </c>
      <c r="B43" s="13" t="str">
        <f>+IFERROR(INDEX('Sheet 1 - EXP'!$C:$W,MATCH('Export Demurrage Detention'!$S43,'Sheet 1 - EXP'!$A:$A,0),'Export Demurrage Detention'!B$347),"")</f>
        <v/>
      </c>
      <c r="C43" s="40" t="str">
        <f>+IFERROR(INDEX('Sheet 1 - EXP'!$C:$W,MATCH('Export Demurrage Detention'!$S43,'Sheet 1 - EXP'!$A:$A,0),'Export Demurrage Detention'!C$347),"")</f>
        <v/>
      </c>
      <c r="D43" s="40" t="str">
        <f>+IFERROR(INDEX('Sheet 1 - EXP'!$C:$W,MATCH('Export Demurrage Detention'!$S43,'Sheet 1 - EXP'!$A:$A,0),'Export Demurrage Detention'!D$347),"")</f>
        <v/>
      </c>
      <c r="E43" s="13" t="str">
        <f>+IFERROR(INDEX('Sheet 1 - EXP'!$C:$W,MATCH('Export Demurrage Detention'!$S43,'Sheet 1 - EXP'!$A:$A,0),'Export Demurrage Detention'!E$347),"")</f>
        <v/>
      </c>
      <c r="F43" s="13" t="str">
        <f>+IFERROR(INDEX('Sheet 1 - EXP'!$C:$W,MATCH('Export Demurrage Detention'!$S43,'Sheet 1 - EXP'!$A:$A,0),'Export Demurrage Detention'!F$347),"")</f>
        <v/>
      </c>
      <c r="G43" s="13" t="str">
        <f>+IFERROR(INDEX('Sheet 1 - EXP'!$C:$W,MATCH('Export Demurrage Detention'!$S43,'Sheet 1 - EXP'!$A:$A,0),'Export Demurrage Detention'!G$347),"")</f>
        <v/>
      </c>
      <c r="H43" s="13" t="str">
        <f>+IFERROR(INDEX('Sheet 1 - EXP'!$C:$W,MATCH('Export Demurrage Detention'!$S43,'Sheet 1 - EXP'!$A:$A,0),'Export Demurrage Detention'!H$347),"")</f>
        <v/>
      </c>
      <c r="I43" s="13" t="str">
        <f>+IFERROR(INDEX('Sheet 1 - EXP'!$C:$W,MATCH('Export Demurrage Detention'!$S43,'Sheet 1 - EXP'!$A:$A,0),'Export Demurrage Detention'!I$347),"")</f>
        <v/>
      </c>
      <c r="J43" s="13" t="str">
        <f>+IFERROR(INDEX('Sheet 1 - EXP'!$C:$W,MATCH('Export Demurrage Detention'!$S43,'Sheet 1 - EXP'!$A:$A,0),'Export Demurrage Detention'!J$347),"")</f>
        <v/>
      </c>
      <c r="K43" s="13" t="str">
        <f>+IFERROR(INDEX('Sheet 1 - EXP'!$C:$W,MATCH('Export Demurrage Detention'!$S43,'Sheet 1 - EXP'!$A:$A,0),'Export Demurrage Detention'!K$347),"")</f>
        <v/>
      </c>
      <c r="L43" s="13" t="str">
        <f>+IFERROR(INDEX('Sheet 1 - EXP'!$C:$W,MATCH('Export Demurrage Detention'!$S43,'Sheet 1 - EXP'!$A:$A,0),'Export Demurrage Detention'!L$347),"")</f>
        <v/>
      </c>
      <c r="M43" s="13" t="str">
        <f>+IFERROR(INDEX('Sheet 1 - EXP'!$C:$W,MATCH('Export Demurrage Detention'!$S43,'Sheet 1 - EXP'!$A:$A,0),'Export Demurrage Detention'!M$347),"")</f>
        <v/>
      </c>
      <c r="N43" s="13" t="str">
        <f>+IFERROR(INDEX('Sheet 1 - EXP'!$C:$W,MATCH('Export Demurrage Detention'!$S43,'Sheet 1 - EXP'!$A:$A,0),'Export Demurrage Detention'!N$347),"")</f>
        <v/>
      </c>
      <c r="O43" s="13" t="str">
        <f>+IFERROR(INDEX('Sheet 1 - EXP'!$C:$W,MATCH('Export Demurrage Detention'!$S43,'Sheet 1 - EXP'!$A:$A,0),'Export Demurrage Detention'!O$347),"")</f>
        <v/>
      </c>
      <c r="P43" s="13" t="str">
        <f>+IFERROR(INDEX('Sheet 1 - EXP'!$C:$W,MATCH('Export Demurrage Detention'!$S43,'Sheet 1 - EXP'!$A:$A,0),'Export Demurrage Detention'!P$347),"")</f>
        <v/>
      </c>
      <c r="Q43" s="13" t="str">
        <f>+IFERROR(INDEX('Sheet 1 - EXP'!$C:$W,MATCH('Export Demurrage Detention'!$S43,'Sheet 1 - EXP'!$A:$A,0),'Export Demurrage Detention'!Q$347),"")</f>
        <v/>
      </c>
      <c r="R43" s="17"/>
      <c r="S43" s="22">
        <v>35</v>
      </c>
    </row>
    <row r="44" spans="1:19">
      <c r="A44" s="13" t="str">
        <f>+IFERROR(INDEX('Sheet 1 - EXP'!$C:$W,MATCH('Export Demurrage Detention'!$S44,'Sheet 1 - EXP'!$A:$A,0),'Export Demurrage Detention'!A$347),"")</f>
        <v/>
      </c>
      <c r="B44" s="13" t="str">
        <f>+IFERROR(INDEX('Sheet 1 - EXP'!$C:$W,MATCH('Export Demurrage Detention'!$S44,'Sheet 1 - EXP'!$A:$A,0),'Export Demurrage Detention'!B$347),"")</f>
        <v/>
      </c>
      <c r="C44" s="40" t="str">
        <f>+IFERROR(INDEX('Sheet 1 - EXP'!$C:$W,MATCH('Export Demurrage Detention'!$S44,'Sheet 1 - EXP'!$A:$A,0),'Export Demurrage Detention'!C$347),"")</f>
        <v/>
      </c>
      <c r="D44" s="40" t="str">
        <f>+IFERROR(INDEX('Sheet 1 - EXP'!$C:$W,MATCH('Export Demurrage Detention'!$S44,'Sheet 1 - EXP'!$A:$A,0),'Export Demurrage Detention'!D$347),"")</f>
        <v/>
      </c>
      <c r="E44" s="13" t="str">
        <f>+IFERROR(INDEX('Sheet 1 - EXP'!$C:$W,MATCH('Export Demurrage Detention'!$S44,'Sheet 1 - EXP'!$A:$A,0),'Export Demurrage Detention'!E$347),"")</f>
        <v/>
      </c>
      <c r="F44" s="13" t="str">
        <f>+IFERROR(INDEX('Sheet 1 - EXP'!$C:$W,MATCH('Export Demurrage Detention'!$S44,'Sheet 1 - EXP'!$A:$A,0),'Export Demurrage Detention'!F$347),"")</f>
        <v/>
      </c>
      <c r="G44" s="13" t="str">
        <f>+IFERROR(INDEX('Sheet 1 - EXP'!$C:$W,MATCH('Export Demurrage Detention'!$S44,'Sheet 1 - EXP'!$A:$A,0),'Export Demurrage Detention'!G$347),"")</f>
        <v/>
      </c>
      <c r="H44" s="13" t="str">
        <f>+IFERROR(INDEX('Sheet 1 - EXP'!$C:$W,MATCH('Export Demurrage Detention'!$S44,'Sheet 1 - EXP'!$A:$A,0),'Export Demurrage Detention'!H$347),"")</f>
        <v/>
      </c>
      <c r="I44" s="13" t="str">
        <f>+IFERROR(INDEX('Sheet 1 - EXP'!$C:$W,MATCH('Export Demurrage Detention'!$S44,'Sheet 1 - EXP'!$A:$A,0),'Export Demurrage Detention'!I$347),"")</f>
        <v/>
      </c>
      <c r="J44" s="13" t="str">
        <f>+IFERROR(INDEX('Sheet 1 - EXP'!$C:$W,MATCH('Export Demurrage Detention'!$S44,'Sheet 1 - EXP'!$A:$A,0),'Export Demurrage Detention'!J$347),"")</f>
        <v/>
      </c>
      <c r="K44" s="13" t="str">
        <f>+IFERROR(INDEX('Sheet 1 - EXP'!$C:$W,MATCH('Export Demurrage Detention'!$S44,'Sheet 1 - EXP'!$A:$A,0),'Export Demurrage Detention'!K$347),"")</f>
        <v/>
      </c>
      <c r="L44" s="13" t="str">
        <f>+IFERROR(INDEX('Sheet 1 - EXP'!$C:$W,MATCH('Export Demurrage Detention'!$S44,'Sheet 1 - EXP'!$A:$A,0),'Export Demurrage Detention'!L$347),"")</f>
        <v/>
      </c>
      <c r="M44" s="13" t="str">
        <f>+IFERROR(INDEX('Sheet 1 - EXP'!$C:$W,MATCH('Export Demurrage Detention'!$S44,'Sheet 1 - EXP'!$A:$A,0),'Export Demurrage Detention'!M$347),"")</f>
        <v/>
      </c>
      <c r="N44" s="13" t="str">
        <f>+IFERROR(INDEX('Sheet 1 - EXP'!$C:$W,MATCH('Export Demurrage Detention'!$S44,'Sheet 1 - EXP'!$A:$A,0),'Export Demurrage Detention'!N$347),"")</f>
        <v/>
      </c>
      <c r="O44" s="13" t="str">
        <f>+IFERROR(INDEX('Sheet 1 - EXP'!$C:$W,MATCH('Export Demurrage Detention'!$S44,'Sheet 1 - EXP'!$A:$A,0),'Export Demurrage Detention'!O$347),"")</f>
        <v/>
      </c>
      <c r="P44" s="13" t="str">
        <f>+IFERROR(INDEX('Sheet 1 - EXP'!$C:$W,MATCH('Export Demurrage Detention'!$S44,'Sheet 1 - EXP'!$A:$A,0),'Export Demurrage Detention'!P$347),"")</f>
        <v/>
      </c>
      <c r="Q44" s="13" t="str">
        <f>+IFERROR(INDEX('Sheet 1 - EXP'!$C:$W,MATCH('Export Demurrage Detention'!$S44,'Sheet 1 - EXP'!$A:$A,0),'Export Demurrage Detention'!Q$347),"")</f>
        <v/>
      </c>
      <c r="R44" s="17"/>
      <c r="S44" s="16">
        <v>36</v>
      </c>
    </row>
    <row r="45" spans="1:19">
      <c r="A45" s="13" t="str">
        <f>+IFERROR(INDEX('Sheet 1 - EXP'!$C:$W,MATCH('Export Demurrage Detention'!$S45,'Sheet 1 - EXP'!$A:$A,0),'Export Demurrage Detention'!A$347),"")</f>
        <v/>
      </c>
      <c r="B45" s="13" t="str">
        <f>+IFERROR(INDEX('Sheet 1 - EXP'!$C:$W,MATCH('Export Demurrage Detention'!$S45,'Sheet 1 - EXP'!$A:$A,0),'Export Demurrage Detention'!B$347),"")</f>
        <v/>
      </c>
      <c r="C45" s="40" t="str">
        <f>+IFERROR(INDEX('Sheet 1 - EXP'!$C:$W,MATCH('Export Demurrage Detention'!$S45,'Sheet 1 - EXP'!$A:$A,0),'Export Demurrage Detention'!C$347),"")</f>
        <v/>
      </c>
      <c r="D45" s="40" t="str">
        <f>+IFERROR(INDEX('Sheet 1 - EXP'!$C:$W,MATCH('Export Demurrage Detention'!$S45,'Sheet 1 - EXP'!$A:$A,0),'Export Demurrage Detention'!D$347),"")</f>
        <v/>
      </c>
      <c r="E45" s="13" t="str">
        <f>+IFERROR(INDEX('Sheet 1 - EXP'!$C:$W,MATCH('Export Demurrage Detention'!$S45,'Sheet 1 - EXP'!$A:$A,0),'Export Demurrage Detention'!E$347),"")</f>
        <v/>
      </c>
      <c r="F45" s="13" t="str">
        <f>+IFERROR(INDEX('Sheet 1 - EXP'!$C:$W,MATCH('Export Demurrage Detention'!$S45,'Sheet 1 - EXP'!$A:$A,0),'Export Demurrage Detention'!F$347),"")</f>
        <v/>
      </c>
      <c r="G45" s="13" t="str">
        <f>+IFERROR(INDEX('Sheet 1 - EXP'!$C:$W,MATCH('Export Demurrage Detention'!$S45,'Sheet 1 - EXP'!$A:$A,0),'Export Demurrage Detention'!G$347),"")</f>
        <v/>
      </c>
      <c r="H45" s="13" t="str">
        <f>+IFERROR(INDEX('Sheet 1 - EXP'!$C:$W,MATCH('Export Demurrage Detention'!$S45,'Sheet 1 - EXP'!$A:$A,0),'Export Demurrage Detention'!H$347),"")</f>
        <v/>
      </c>
      <c r="I45" s="13" t="str">
        <f>+IFERROR(INDEX('Sheet 1 - EXP'!$C:$W,MATCH('Export Demurrage Detention'!$S45,'Sheet 1 - EXP'!$A:$A,0),'Export Demurrage Detention'!I$347),"")</f>
        <v/>
      </c>
      <c r="J45" s="13" t="str">
        <f>+IFERROR(INDEX('Sheet 1 - EXP'!$C:$W,MATCH('Export Demurrage Detention'!$S45,'Sheet 1 - EXP'!$A:$A,0),'Export Demurrage Detention'!J$347),"")</f>
        <v/>
      </c>
      <c r="K45" s="13" t="str">
        <f>+IFERROR(INDEX('Sheet 1 - EXP'!$C:$W,MATCH('Export Demurrage Detention'!$S45,'Sheet 1 - EXP'!$A:$A,0),'Export Demurrage Detention'!K$347),"")</f>
        <v/>
      </c>
      <c r="L45" s="13" t="str">
        <f>+IFERROR(INDEX('Sheet 1 - EXP'!$C:$W,MATCH('Export Demurrage Detention'!$S45,'Sheet 1 - EXP'!$A:$A,0),'Export Demurrage Detention'!L$347),"")</f>
        <v/>
      </c>
      <c r="M45" s="13" t="str">
        <f>+IFERROR(INDEX('Sheet 1 - EXP'!$C:$W,MATCH('Export Demurrage Detention'!$S45,'Sheet 1 - EXP'!$A:$A,0),'Export Demurrage Detention'!M$347),"")</f>
        <v/>
      </c>
      <c r="N45" s="13" t="str">
        <f>+IFERROR(INDEX('Sheet 1 - EXP'!$C:$W,MATCH('Export Demurrage Detention'!$S45,'Sheet 1 - EXP'!$A:$A,0),'Export Demurrage Detention'!N$347),"")</f>
        <v/>
      </c>
      <c r="O45" s="13" t="str">
        <f>+IFERROR(INDEX('Sheet 1 - EXP'!$C:$W,MATCH('Export Demurrage Detention'!$S45,'Sheet 1 - EXP'!$A:$A,0),'Export Demurrage Detention'!O$347),"")</f>
        <v/>
      </c>
      <c r="P45" s="13" t="str">
        <f>+IFERROR(INDEX('Sheet 1 - EXP'!$C:$W,MATCH('Export Demurrage Detention'!$S45,'Sheet 1 - EXP'!$A:$A,0),'Export Demurrage Detention'!P$347),"")</f>
        <v/>
      </c>
      <c r="Q45" s="13" t="str">
        <f>+IFERROR(INDEX('Sheet 1 - EXP'!$C:$W,MATCH('Export Demurrage Detention'!$S45,'Sheet 1 - EXP'!$A:$A,0),'Export Demurrage Detention'!Q$347),"")</f>
        <v/>
      </c>
      <c r="R45" s="17"/>
      <c r="S45" s="16">
        <v>37</v>
      </c>
    </row>
    <row r="46" spans="1:19">
      <c r="A46" s="13" t="str">
        <f>+IFERROR(INDEX('Sheet 1 - EXP'!$C:$W,MATCH('Export Demurrage Detention'!$S46,'Sheet 1 - EXP'!$A:$A,0),'Export Demurrage Detention'!A$347),"")</f>
        <v/>
      </c>
      <c r="B46" s="13" t="str">
        <f>+IFERROR(INDEX('Sheet 1 - EXP'!$C:$W,MATCH('Export Demurrage Detention'!$S46,'Sheet 1 - EXP'!$A:$A,0),'Export Demurrage Detention'!B$347),"")</f>
        <v/>
      </c>
      <c r="C46" s="40" t="str">
        <f>+IFERROR(INDEX('Sheet 1 - EXP'!$C:$W,MATCH('Export Demurrage Detention'!$S46,'Sheet 1 - EXP'!$A:$A,0),'Export Demurrage Detention'!C$347),"")</f>
        <v/>
      </c>
      <c r="D46" s="40" t="str">
        <f>+IFERROR(INDEX('Sheet 1 - EXP'!$C:$W,MATCH('Export Demurrage Detention'!$S46,'Sheet 1 - EXP'!$A:$A,0),'Export Demurrage Detention'!D$347),"")</f>
        <v/>
      </c>
      <c r="E46" s="13" t="str">
        <f>+IFERROR(INDEX('Sheet 1 - EXP'!$C:$W,MATCH('Export Demurrage Detention'!$S46,'Sheet 1 - EXP'!$A:$A,0),'Export Demurrage Detention'!E$347),"")</f>
        <v/>
      </c>
      <c r="F46" s="13" t="str">
        <f>+IFERROR(INDEX('Sheet 1 - EXP'!$C:$W,MATCH('Export Demurrage Detention'!$S46,'Sheet 1 - EXP'!$A:$A,0),'Export Demurrage Detention'!F$347),"")</f>
        <v/>
      </c>
      <c r="G46" s="13" t="str">
        <f>+IFERROR(INDEX('Sheet 1 - EXP'!$C:$W,MATCH('Export Demurrage Detention'!$S46,'Sheet 1 - EXP'!$A:$A,0),'Export Demurrage Detention'!G$347),"")</f>
        <v/>
      </c>
      <c r="H46" s="13" t="str">
        <f>+IFERROR(INDEX('Sheet 1 - EXP'!$C:$W,MATCH('Export Demurrage Detention'!$S46,'Sheet 1 - EXP'!$A:$A,0),'Export Demurrage Detention'!H$347),"")</f>
        <v/>
      </c>
      <c r="I46" s="13" t="str">
        <f>+IFERROR(INDEX('Sheet 1 - EXP'!$C:$W,MATCH('Export Demurrage Detention'!$S46,'Sheet 1 - EXP'!$A:$A,0),'Export Demurrage Detention'!I$347),"")</f>
        <v/>
      </c>
      <c r="J46" s="13" t="str">
        <f>+IFERROR(INDEX('Sheet 1 - EXP'!$C:$W,MATCH('Export Demurrage Detention'!$S46,'Sheet 1 - EXP'!$A:$A,0),'Export Demurrage Detention'!J$347),"")</f>
        <v/>
      </c>
      <c r="K46" s="13" t="str">
        <f>+IFERROR(INDEX('Sheet 1 - EXP'!$C:$W,MATCH('Export Demurrage Detention'!$S46,'Sheet 1 - EXP'!$A:$A,0),'Export Demurrage Detention'!K$347),"")</f>
        <v/>
      </c>
      <c r="L46" s="13" t="str">
        <f>+IFERROR(INDEX('Sheet 1 - EXP'!$C:$W,MATCH('Export Demurrage Detention'!$S46,'Sheet 1 - EXP'!$A:$A,0),'Export Demurrage Detention'!L$347),"")</f>
        <v/>
      </c>
      <c r="M46" s="13" t="str">
        <f>+IFERROR(INDEX('Sheet 1 - EXP'!$C:$W,MATCH('Export Demurrage Detention'!$S46,'Sheet 1 - EXP'!$A:$A,0),'Export Demurrage Detention'!M$347),"")</f>
        <v/>
      </c>
      <c r="N46" s="13" t="str">
        <f>+IFERROR(INDEX('Sheet 1 - EXP'!$C:$W,MATCH('Export Demurrage Detention'!$S46,'Sheet 1 - EXP'!$A:$A,0),'Export Demurrage Detention'!N$347),"")</f>
        <v/>
      </c>
      <c r="O46" s="13" t="str">
        <f>+IFERROR(INDEX('Sheet 1 - EXP'!$C:$W,MATCH('Export Demurrage Detention'!$S46,'Sheet 1 - EXP'!$A:$A,0),'Export Demurrage Detention'!O$347),"")</f>
        <v/>
      </c>
      <c r="P46" s="13" t="str">
        <f>+IFERROR(INDEX('Sheet 1 - EXP'!$C:$W,MATCH('Export Demurrage Detention'!$S46,'Sheet 1 - EXP'!$A:$A,0),'Export Demurrage Detention'!P$347),"")</f>
        <v/>
      </c>
      <c r="Q46" s="13" t="str">
        <f>+IFERROR(INDEX('Sheet 1 - EXP'!$C:$W,MATCH('Export Demurrage Detention'!$S46,'Sheet 1 - EXP'!$A:$A,0),'Export Demurrage Detention'!Q$347),"")</f>
        <v/>
      </c>
      <c r="R46" s="17"/>
      <c r="S46" s="22">
        <v>38</v>
      </c>
    </row>
    <row r="47" spans="1:19">
      <c r="A47" s="13" t="str">
        <f>+IFERROR(INDEX('Sheet 1 - EXP'!$C:$W,MATCH('Export Demurrage Detention'!$S47,'Sheet 1 - EXP'!$A:$A,0),'Export Demurrage Detention'!A$347),"")</f>
        <v/>
      </c>
      <c r="B47" s="13" t="str">
        <f>+IFERROR(INDEX('Sheet 1 - EXP'!$C:$W,MATCH('Export Demurrage Detention'!$S47,'Sheet 1 - EXP'!$A:$A,0),'Export Demurrage Detention'!B$347),"")</f>
        <v/>
      </c>
      <c r="C47" s="40" t="str">
        <f>+IFERROR(INDEX('Sheet 1 - EXP'!$C:$W,MATCH('Export Demurrage Detention'!$S47,'Sheet 1 - EXP'!$A:$A,0),'Export Demurrage Detention'!C$347),"")</f>
        <v/>
      </c>
      <c r="D47" s="40" t="str">
        <f>+IFERROR(INDEX('Sheet 1 - EXP'!$C:$W,MATCH('Export Demurrage Detention'!$S47,'Sheet 1 - EXP'!$A:$A,0),'Export Demurrage Detention'!D$347),"")</f>
        <v/>
      </c>
      <c r="E47" s="13" t="str">
        <f>+IFERROR(INDEX('Sheet 1 - EXP'!$C:$W,MATCH('Export Demurrage Detention'!$S47,'Sheet 1 - EXP'!$A:$A,0),'Export Demurrage Detention'!E$347),"")</f>
        <v/>
      </c>
      <c r="F47" s="13" t="str">
        <f>+IFERROR(INDEX('Sheet 1 - EXP'!$C:$W,MATCH('Export Demurrage Detention'!$S47,'Sheet 1 - EXP'!$A:$A,0),'Export Demurrage Detention'!F$347),"")</f>
        <v/>
      </c>
      <c r="G47" s="13" t="str">
        <f>+IFERROR(INDEX('Sheet 1 - EXP'!$C:$W,MATCH('Export Demurrage Detention'!$S47,'Sheet 1 - EXP'!$A:$A,0),'Export Demurrage Detention'!G$347),"")</f>
        <v/>
      </c>
      <c r="H47" s="13" t="str">
        <f>+IFERROR(INDEX('Sheet 1 - EXP'!$C:$W,MATCH('Export Demurrage Detention'!$S47,'Sheet 1 - EXP'!$A:$A,0),'Export Demurrage Detention'!H$347),"")</f>
        <v/>
      </c>
      <c r="I47" s="13" t="str">
        <f>+IFERROR(INDEX('Sheet 1 - EXP'!$C:$W,MATCH('Export Demurrage Detention'!$S47,'Sheet 1 - EXP'!$A:$A,0),'Export Demurrage Detention'!I$347),"")</f>
        <v/>
      </c>
      <c r="J47" s="13" t="str">
        <f>+IFERROR(INDEX('Sheet 1 - EXP'!$C:$W,MATCH('Export Demurrage Detention'!$S47,'Sheet 1 - EXP'!$A:$A,0),'Export Demurrage Detention'!J$347),"")</f>
        <v/>
      </c>
      <c r="K47" s="13" t="str">
        <f>+IFERROR(INDEX('Sheet 1 - EXP'!$C:$W,MATCH('Export Demurrage Detention'!$S47,'Sheet 1 - EXP'!$A:$A,0),'Export Demurrage Detention'!K$347),"")</f>
        <v/>
      </c>
      <c r="L47" s="13" t="str">
        <f>+IFERROR(INDEX('Sheet 1 - EXP'!$C:$W,MATCH('Export Demurrage Detention'!$S47,'Sheet 1 - EXP'!$A:$A,0),'Export Demurrage Detention'!L$347),"")</f>
        <v/>
      </c>
      <c r="M47" s="13" t="str">
        <f>+IFERROR(INDEX('Sheet 1 - EXP'!$C:$W,MATCH('Export Demurrage Detention'!$S47,'Sheet 1 - EXP'!$A:$A,0),'Export Demurrage Detention'!M$347),"")</f>
        <v/>
      </c>
      <c r="N47" s="13" t="str">
        <f>+IFERROR(INDEX('Sheet 1 - EXP'!$C:$W,MATCH('Export Demurrage Detention'!$S47,'Sheet 1 - EXP'!$A:$A,0),'Export Demurrage Detention'!N$347),"")</f>
        <v/>
      </c>
      <c r="O47" s="13" t="str">
        <f>+IFERROR(INDEX('Sheet 1 - EXP'!$C:$W,MATCH('Export Demurrage Detention'!$S47,'Sheet 1 - EXP'!$A:$A,0),'Export Demurrage Detention'!O$347),"")</f>
        <v/>
      </c>
      <c r="P47" s="13" t="str">
        <f>+IFERROR(INDEX('Sheet 1 - EXP'!$C:$W,MATCH('Export Demurrage Detention'!$S47,'Sheet 1 - EXP'!$A:$A,0),'Export Demurrage Detention'!P$347),"")</f>
        <v/>
      </c>
      <c r="Q47" s="13" t="str">
        <f>+IFERROR(INDEX('Sheet 1 - EXP'!$C:$W,MATCH('Export Demurrage Detention'!$S47,'Sheet 1 - EXP'!$A:$A,0),'Export Demurrage Detention'!Q$347),"")</f>
        <v/>
      </c>
      <c r="R47" s="17"/>
      <c r="S47" s="16">
        <v>39</v>
      </c>
    </row>
    <row r="48" spans="1:19">
      <c r="A48" s="13" t="str">
        <f>+IFERROR(INDEX('Sheet 1 - EXP'!$C:$W,MATCH('Export Demurrage Detention'!$S48,'Sheet 1 - EXP'!$A:$A,0),'Export Demurrage Detention'!A$347),"")</f>
        <v/>
      </c>
      <c r="B48" s="13" t="str">
        <f>+IFERROR(INDEX('Sheet 1 - EXP'!$C:$W,MATCH('Export Demurrage Detention'!$S48,'Sheet 1 - EXP'!$A:$A,0),'Export Demurrage Detention'!B$347),"")</f>
        <v/>
      </c>
      <c r="C48" s="40" t="str">
        <f>+IFERROR(INDEX('Sheet 1 - EXP'!$C:$W,MATCH('Export Demurrage Detention'!$S48,'Sheet 1 - EXP'!$A:$A,0),'Export Demurrage Detention'!C$347),"")</f>
        <v/>
      </c>
      <c r="D48" s="40" t="str">
        <f>+IFERROR(INDEX('Sheet 1 - EXP'!$C:$W,MATCH('Export Demurrage Detention'!$S48,'Sheet 1 - EXP'!$A:$A,0),'Export Demurrage Detention'!D$347),"")</f>
        <v/>
      </c>
      <c r="E48" s="13" t="str">
        <f>+IFERROR(INDEX('Sheet 1 - EXP'!$C:$W,MATCH('Export Demurrage Detention'!$S48,'Sheet 1 - EXP'!$A:$A,0),'Export Demurrage Detention'!E$347),"")</f>
        <v/>
      </c>
      <c r="F48" s="13" t="str">
        <f>+IFERROR(INDEX('Sheet 1 - EXP'!$C:$W,MATCH('Export Demurrage Detention'!$S48,'Sheet 1 - EXP'!$A:$A,0),'Export Demurrage Detention'!F$347),"")</f>
        <v/>
      </c>
      <c r="G48" s="13" t="str">
        <f>+IFERROR(INDEX('Sheet 1 - EXP'!$C:$W,MATCH('Export Demurrage Detention'!$S48,'Sheet 1 - EXP'!$A:$A,0),'Export Demurrage Detention'!G$347),"")</f>
        <v/>
      </c>
      <c r="H48" s="13" t="str">
        <f>+IFERROR(INDEX('Sheet 1 - EXP'!$C:$W,MATCH('Export Demurrage Detention'!$S48,'Sheet 1 - EXP'!$A:$A,0),'Export Demurrage Detention'!H$347),"")</f>
        <v/>
      </c>
      <c r="I48" s="13" t="str">
        <f>+IFERROR(INDEX('Sheet 1 - EXP'!$C:$W,MATCH('Export Demurrage Detention'!$S48,'Sheet 1 - EXP'!$A:$A,0),'Export Demurrage Detention'!I$347),"")</f>
        <v/>
      </c>
      <c r="J48" s="13" t="str">
        <f>+IFERROR(INDEX('Sheet 1 - EXP'!$C:$W,MATCH('Export Demurrage Detention'!$S48,'Sheet 1 - EXP'!$A:$A,0),'Export Demurrage Detention'!J$347),"")</f>
        <v/>
      </c>
      <c r="K48" s="13" t="str">
        <f>+IFERROR(INDEX('Sheet 1 - EXP'!$C:$W,MATCH('Export Demurrage Detention'!$S48,'Sheet 1 - EXP'!$A:$A,0),'Export Demurrage Detention'!K$347),"")</f>
        <v/>
      </c>
      <c r="L48" s="13" t="str">
        <f>+IFERROR(INDEX('Sheet 1 - EXP'!$C:$W,MATCH('Export Demurrage Detention'!$S48,'Sheet 1 - EXP'!$A:$A,0),'Export Demurrage Detention'!L$347),"")</f>
        <v/>
      </c>
      <c r="M48" s="13" t="str">
        <f>+IFERROR(INDEX('Sheet 1 - EXP'!$C:$W,MATCH('Export Demurrage Detention'!$S48,'Sheet 1 - EXP'!$A:$A,0),'Export Demurrage Detention'!M$347),"")</f>
        <v/>
      </c>
      <c r="N48" s="13" t="str">
        <f>+IFERROR(INDEX('Sheet 1 - EXP'!$C:$W,MATCH('Export Demurrage Detention'!$S48,'Sheet 1 - EXP'!$A:$A,0),'Export Demurrage Detention'!N$347),"")</f>
        <v/>
      </c>
      <c r="O48" s="13" t="str">
        <f>+IFERROR(INDEX('Sheet 1 - EXP'!$C:$W,MATCH('Export Demurrage Detention'!$S48,'Sheet 1 - EXP'!$A:$A,0),'Export Demurrage Detention'!O$347),"")</f>
        <v/>
      </c>
      <c r="P48" s="13" t="str">
        <f>+IFERROR(INDEX('Sheet 1 - EXP'!$C:$W,MATCH('Export Demurrage Detention'!$S48,'Sheet 1 - EXP'!$A:$A,0),'Export Demurrage Detention'!P$347),"")</f>
        <v/>
      </c>
      <c r="Q48" s="13" t="str">
        <f>+IFERROR(INDEX('Sheet 1 - EXP'!$C:$W,MATCH('Export Demurrage Detention'!$S48,'Sheet 1 - EXP'!$A:$A,0),'Export Demurrage Detention'!Q$347),"")</f>
        <v/>
      </c>
      <c r="R48" s="17"/>
      <c r="S48" s="16">
        <v>40</v>
      </c>
    </row>
    <row r="49" spans="1:19">
      <c r="A49" s="13" t="str">
        <f>+IFERROR(INDEX('Sheet 1 - EXP'!$C:$W,MATCH('Export Demurrage Detention'!$S49,'Sheet 1 - EXP'!$A:$A,0),'Export Demurrage Detention'!A$347),"")</f>
        <v/>
      </c>
      <c r="B49" s="13" t="str">
        <f>+IFERROR(INDEX('Sheet 1 - EXP'!$C:$W,MATCH('Export Demurrage Detention'!$S49,'Sheet 1 - EXP'!$A:$A,0),'Export Demurrage Detention'!B$347),"")</f>
        <v/>
      </c>
      <c r="C49" s="40" t="str">
        <f>+IFERROR(INDEX('Sheet 1 - EXP'!$C:$W,MATCH('Export Demurrage Detention'!$S49,'Sheet 1 - EXP'!$A:$A,0),'Export Demurrage Detention'!C$347),"")</f>
        <v/>
      </c>
      <c r="D49" s="40" t="str">
        <f>+IFERROR(INDEX('Sheet 1 - EXP'!$C:$W,MATCH('Export Demurrage Detention'!$S49,'Sheet 1 - EXP'!$A:$A,0),'Export Demurrage Detention'!D$347),"")</f>
        <v/>
      </c>
      <c r="E49" s="13" t="str">
        <f>+IFERROR(INDEX('Sheet 1 - EXP'!$C:$W,MATCH('Export Demurrage Detention'!$S49,'Sheet 1 - EXP'!$A:$A,0),'Export Demurrage Detention'!E$347),"")</f>
        <v/>
      </c>
      <c r="F49" s="13" t="str">
        <f>+IFERROR(INDEX('Sheet 1 - EXP'!$C:$W,MATCH('Export Demurrage Detention'!$S49,'Sheet 1 - EXP'!$A:$A,0),'Export Demurrage Detention'!F$347),"")</f>
        <v/>
      </c>
      <c r="G49" s="13" t="str">
        <f>+IFERROR(INDEX('Sheet 1 - EXP'!$C:$W,MATCH('Export Demurrage Detention'!$S49,'Sheet 1 - EXP'!$A:$A,0),'Export Demurrage Detention'!G$347),"")</f>
        <v/>
      </c>
      <c r="H49" s="13" t="str">
        <f>+IFERROR(INDEX('Sheet 1 - EXP'!$C:$W,MATCH('Export Demurrage Detention'!$S49,'Sheet 1 - EXP'!$A:$A,0),'Export Demurrage Detention'!H$347),"")</f>
        <v/>
      </c>
      <c r="I49" s="13" t="str">
        <f>+IFERROR(INDEX('Sheet 1 - EXP'!$C:$W,MATCH('Export Demurrage Detention'!$S49,'Sheet 1 - EXP'!$A:$A,0),'Export Demurrage Detention'!I$347),"")</f>
        <v/>
      </c>
      <c r="J49" s="13" t="str">
        <f>+IFERROR(INDEX('Sheet 1 - EXP'!$C:$W,MATCH('Export Demurrage Detention'!$S49,'Sheet 1 - EXP'!$A:$A,0),'Export Demurrage Detention'!J$347),"")</f>
        <v/>
      </c>
      <c r="K49" s="13" t="str">
        <f>+IFERROR(INDEX('Sheet 1 - EXP'!$C:$W,MATCH('Export Demurrage Detention'!$S49,'Sheet 1 - EXP'!$A:$A,0),'Export Demurrage Detention'!K$347),"")</f>
        <v/>
      </c>
      <c r="L49" s="13" t="str">
        <f>+IFERROR(INDEX('Sheet 1 - EXP'!$C:$W,MATCH('Export Demurrage Detention'!$S49,'Sheet 1 - EXP'!$A:$A,0),'Export Demurrage Detention'!L$347),"")</f>
        <v/>
      </c>
      <c r="M49" s="13" t="str">
        <f>+IFERROR(INDEX('Sheet 1 - EXP'!$C:$W,MATCH('Export Demurrage Detention'!$S49,'Sheet 1 - EXP'!$A:$A,0),'Export Demurrage Detention'!M$347),"")</f>
        <v/>
      </c>
      <c r="N49" s="13" t="str">
        <f>+IFERROR(INDEX('Sheet 1 - EXP'!$C:$W,MATCH('Export Demurrage Detention'!$S49,'Sheet 1 - EXP'!$A:$A,0),'Export Demurrage Detention'!N$347),"")</f>
        <v/>
      </c>
      <c r="O49" s="13" t="str">
        <f>+IFERROR(INDEX('Sheet 1 - EXP'!$C:$W,MATCH('Export Demurrage Detention'!$S49,'Sheet 1 - EXP'!$A:$A,0),'Export Demurrage Detention'!O$347),"")</f>
        <v/>
      </c>
      <c r="P49" s="13" t="str">
        <f>+IFERROR(INDEX('Sheet 1 - EXP'!$C:$W,MATCH('Export Demurrage Detention'!$S49,'Sheet 1 - EXP'!$A:$A,0),'Export Demurrage Detention'!P$347),"")</f>
        <v/>
      </c>
      <c r="Q49" s="13" t="str">
        <f>+IFERROR(INDEX('Sheet 1 - EXP'!$C:$W,MATCH('Export Demurrage Detention'!$S49,'Sheet 1 - EXP'!$A:$A,0),'Export Demurrage Detention'!Q$347),"")</f>
        <v/>
      </c>
      <c r="R49" s="17"/>
      <c r="S49" s="22">
        <v>41</v>
      </c>
    </row>
    <row r="50" spans="1:19">
      <c r="A50" s="13" t="str">
        <f>+IFERROR(INDEX('Sheet 1 - EXP'!$C:$W,MATCH('Export Demurrage Detention'!$S50,'Sheet 1 - EXP'!$A:$A,0),'Export Demurrage Detention'!A$347),"")</f>
        <v/>
      </c>
      <c r="B50" s="13" t="str">
        <f>+IFERROR(INDEX('Sheet 1 - EXP'!$C:$W,MATCH('Export Demurrage Detention'!$S50,'Sheet 1 - EXP'!$A:$A,0),'Export Demurrage Detention'!B$347),"")</f>
        <v/>
      </c>
      <c r="C50" s="40" t="str">
        <f>+IFERROR(INDEX('Sheet 1 - EXP'!$C:$W,MATCH('Export Demurrage Detention'!$S50,'Sheet 1 - EXP'!$A:$A,0),'Export Demurrage Detention'!C$347),"")</f>
        <v/>
      </c>
      <c r="D50" s="40" t="str">
        <f>+IFERROR(INDEX('Sheet 1 - EXP'!$C:$W,MATCH('Export Demurrage Detention'!$S50,'Sheet 1 - EXP'!$A:$A,0),'Export Demurrage Detention'!D$347),"")</f>
        <v/>
      </c>
      <c r="E50" s="13" t="str">
        <f>+IFERROR(INDEX('Sheet 1 - EXP'!$C:$W,MATCH('Export Demurrage Detention'!$S50,'Sheet 1 - EXP'!$A:$A,0),'Export Demurrage Detention'!E$347),"")</f>
        <v/>
      </c>
      <c r="F50" s="13" t="str">
        <f>+IFERROR(INDEX('Sheet 1 - EXP'!$C:$W,MATCH('Export Demurrage Detention'!$S50,'Sheet 1 - EXP'!$A:$A,0),'Export Demurrage Detention'!F$347),"")</f>
        <v/>
      </c>
      <c r="G50" s="13" t="str">
        <f>+IFERROR(INDEX('Sheet 1 - EXP'!$C:$W,MATCH('Export Demurrage Detention'!$S50,'Sheet 1 - EXP'!$A:$A,0),'Export Demurrage Detention'!G$347),"")</f>
        <v/>
      </c>
      <c r="H50" s="13" t="str">
        <f>+IFERROR(INDEX('Sheet 1 - EXP'!$C:$W,MATCH('Export Demurrage Detention'!$S50,'Sheet 1 - EXP'!$A:$A,0),'Export Demurrage Detention'!H$347),"")</f>
        <v/>
      </c>
      <c r="I50" s="13" t="str">
        <f>+IFERROR(INDEX('Sheet 1 - EXP'!$C:$W,MATCH('Export Demurrage Detention'!$S50,'Sheet 1 - EXP'!$A:$A,0),'Export Demurrage Detention'!I$347),"")</f>
        <v/>
      </c>
      <c r="J50" s="13" t="str">
        <f>+IFERROR(INDEX('Sheet 1 - EXP'!$C:$W,MATCH('Export Demurrage Detention'!$S50,'Sheet 1 - EXP'!$A:$A,0),'Export Demurrage Detention'!J$347),"")</f>
        <v/>
      </c>
      <c r="K50" s="13" t="str">
        <f>+IFERROR(INDEX('Sheet 1 - EXP'!$C:$W,MATCH('Export Demurrage Detention'!$S50,'Sheet 1 - EXP'!$A:$A,0),'Export Demurrage Detention'!K$347),"")</f>
        <v/>
      </c>
      <c r="L50" s="13" t="str">
        <f>+IFERROR(INDEX('Sheet 1 - EXP'!$C:$W,MATCH('Export Demurrage Detention'!$S50,'Sheet 1 - EXP'!$A:$A,0),'Export Demurrage Detention'!L$347),"")</f>
        <v/>
      </c>
      <c r="M50" s="13" t="str">
        <f>+IFERROR(INDEX('Sheet 1 - EXP'!$C:$W,MATCH('Export Demurrage Detention'!$S50,'Sheet 1 - EXP'!$A:$A,0),'Export Demurrage Detention'!M$347),"")</f>
        <v/>
      </c>
      <c r="N50" s="13" t="str">
        <f>+IFERROR(INDEX('Sheet 1 - EXP'!$C:$W,MATCH('Export Demurrage Detention'!$S50,'Sheet 1 - EXP'!$A:$A,0),'Export Demurrage Detention'!N$347),"")</f>
        <v/>
      </c>
      <c r="O50" s="13" t="str">
        <f>+IFERROR(INDEX('Sheet 1 - EXP'!$C:$W,MATCH('Export Demurrage Detention'!$S50,'Sheet 1 - EXP'!$A:$A,0),'Export Demurrage Detention'!O$347),"")</f>
        <v/>
      </c>
      <c r="P50" s="13" t="str">
        <f>+IFERROR(INDEX('Sheet 1 - EXP'!$C:$W,MATCH('Export Demurrage Detention'!$S50,'Sheet 1 - EXP'!$A:$A,0),'Export Demurrage Detention'!P$347),"")</f>
        <v/>
      </c>
      <c r="Q50" s="13" t="str">
        <f>+IFERROR(INDEX('Sheet 1 - EXP'!$C:$W,MATCH('Export Demurrage Detention'!$S50,'Sheet 1 - EXP'!$A:$A,0),'Export Demurrage Detention'!Q$347),"")</f>
        <v/>
      </c>
      <c r="R50" s="17"/>
      <c r="S50" s="16">
        <v>42</v>
      </c>
    </row>
    <row r="51" spans="1:19">
      <c r="A51" s="13" t="str">
        <f>+IFERROR(INDEX('Sheet 1 - EXP'!$C:$W,MATCH('Export Demurrage Detention'!$S51,'Sheet 1 - EXP'!$A:$A,0),'Export Demurrage Detention'!A$347),"")</f>
        <v/>
      </c>
      <c r="B51" s="13" t="str">
        <f>+IFERROR(INDEX('Sheet 1 - EXP'!$C:$W,MATCH('Export Demurrage Detention'!$S51,'Sheet 1 - EXP'!$A:$A,0),'Export Demurrage Detention'!B$347),"")</f>
        <v/>
      </c>
      <c r="C51" s="40" t="str">
        <f>+IFERROR(INDEX('Sheet 1 - EXP'!$C:$W,MATCH('Export Demurrage Detention'!$S51,'Sheet 1 - EXP'!$A:$A,0),'Export Demurrage Detention'!C$347),"")</f>
        <v/>
      </c>
      <c r="D51" s="40" t="str">
        <f>+IFERROR(INDEX('Sheet 1 - EXP'!$C:$W,MATCH('Export Demurrage Detention'!$S51,'Sheet 1 - EXP'!$A:$A,0),'Export Demurrage Detention'!D$347),"")</f>
        <v/>
      </c>
      <c r="E51" s="13" t="str">
        <f>+IFERROR(INDEX('Sheet 1 - EXP'!$C:$W,MATCH('Export Demurrage Detention'!$S51,'Sheet 1 - EXP'!$A:$A,0),'Export Demurrage Detention'!E$347),"")</f>
        <v/>
      </c>
      <c r="F51" s="13" t="str">
        <f>+IFERROR(INDEX('Sheet 1 - EXP'!$C:$W,MATCH('Export Demurrage Detention'!$S51,'Sheet 1 - EXP'!$A:$A,0),'Export Demurrage Detention'!F$347),"")</f>
        <v/>
      </c>
      <c r="G51" s="13" t="str">
        <f>+IFERROR(INDEX('Sheet 1 - EXP'!$C:$W,MATCH('Export Demurrage Detention'!$S51,'Sheet 1 - EXP'!$A:$A,0),'Export Demurrage Detention'!G$347),"")</f>
        <v/>
      </c>
      <c r="H51" s="13" t="str">
        <f>+IFERROR(INDEX('Sheet 1 - EXP'!$C:$W,MATCH('Export Demurrage Detention'!$S51,'Sheet 1 - EXP'!$A:$A,0),'Export Demurrage Detention'!H$347),"")</f>
        <v/>
      </c>
      <c r="I51" s="13" t="str">
        <f>+IFERROR(INDEX('Sheet 1 - EXP'!$C:$W,MATCH('Export Demurrage Detention'!$S51,'Sheet 1 - EXP'!$A:$A,0),'Export Demurrage Detention'!I$347),"")</f>
        <v/>
      </c>
      <c r="J51" s="13" t="str">
        <f>+IFERROR(INDEX('Sheet 1 - EXP'!$C:$W,MATCH('Export Demurrage Detention'!$S51,'Sheet 1 - EXP'!$A:$A,0),'Export Demurrage Detention'!J$347),"")</f>
        <v/>
      </c>
      <c r="K51" s="13" t="str">
        <f>+IFERROR(INDEX('Sheet 1 - EXP'!$C:$W,MATCH('Export Demurrage Detention'!$S51,'Sheet 1 - EXP'!$A:$A,0),'Export Demurrage Detention'!K$347),"")</f>
        <v/>
      </c>
      <c r="L51" s="13" t="str">
        <f>+IFERROR(INDEX('Sheet 1 - EXP'!$C:$W,MATCH('Export Demurrage Detention'!$S51,'Sheet 1 - EXP'!$A:$A,0),'Export Demurrage Detention'!L$347),"")</f>
        <v/>
      </c>
      <c r="M51" s="13" t="str">
        <f>+IFERROR(INDEX('Sheet 1 - EXP'!$C:$W,MATCH('Export Demurrage Detention'!$S51,'Sheet 1 - EXP'!$A:$A,0),'Export Demurrage Detention'!M$347),"")</f>
        <v/>
      </c>
      <c r="N51" s="13" t="str">
        <f>+IFERROR(INDEX('Sheet 1 - EXP'!$C:$W,MATCH('Export Demurrage Detention'!$S51,'Sheet 1 - EXP'!$A:$A,0),'Export Demurrage Detention'!N$347),"")</f>
        <v/>
      </c>
      <c r="O51" s="13" t="str">
        <f>+IFERROR(INDEX('Sheet 1 - EXP'!$C:$W,MATCH('Export Demurrage Detention'!$S51,'Sheet 1 - EXP'!$A:$A,0),'Export Demurrage Detention'!O$347),"")</f>
        <v/>
      </c>
      <c r="P51" s="13" t="str">
        <f>+IFERROR(INDEX('Sheet 1 - EXP'!$C:$W,MATCH('Export Demurrage Detention'!$S51,'Sheet 1 - EXP'!$A:$A,0),'Export Demurrage Detention'!P$347),"")</f>
        <v/>
      </c>
      <c r="Q51" s="13" t="str">
        <f>+IFERROR(INDEX('Sheet 1 - EXP'!$C:$W,MATCH('Export Demurrage Detention'!$S51,'Sheet 1 - EXP'!$A:$A,0),'Export Demurrage Detention'!Q$347),"")</f>
        <v/>
      </c>
      <c r="R51" s="17"/>
      <c r="S51" s="16">
        <v>43</v>
      </c>
    </row>
    <row r="52" spans="1:19">
      <c r="A52" s="13" t="str">
        <f>+IFERROR(INDEX('Sheet 1 - EXP'!$C:$W,MATCH('Export Demurrage Detention'!$S52,'Sheet 1 - EXP'!$A:$A,0),'Export Demurrage Detention'!A$347),"")</f>
        <v/>
      </c>
      <c r="B52" s="13" t="str">
        <f>+IFERROR(INDEX('Sheet 1 - EXP'!$C:$W,MATCH('Export Demurrage Detention'!$S52,'Sheet 1 - EXP'!$A:$A,0),'Export Demurrage Detention'!B$347),"")</f>
        <v/>
      </c>
      <c r="C52" s="40" t="str">
        <f>+IFERROR(INDEX('Sheet 1 - EXP'!$C:$W,MATCH('Export Demurrage Detention'!$S52,'Sheet 1 - EXP'!$A:$A,0),'Export Demurrage Detention'!C$347),"")</f>
        <v/>
      </c>
      <c r="D52" s="40" t="str">
        <f>+IFERROR(INDEX('Sheet 1 - EXP'!$C:$W,MATCH('Export Demurrage Detention'!$S52,'Sheet 1 - EXP'!$A:$A,0),'Export Demurrage Detention'!D$347),"")</f>
        <v/>
      </c>
      <c r="E52" s="13" t="str">
        <f>+IFERROR(INDEX('Sheet 1 - EXP'!$C:$W,MATCH('Export Demurrage Detention'!$S52,'Sheet 1 - EXP'!$A:$A,0),'Export Demurrage Detention'!E$347),"")</f>
        <v/>
      </c>
      <c r="F52" s="13" t="str">
        <f>+IFERROR(INDEX('Sheet 1 - EXP'!$C:$W,MATCH('Export Demurrage Detention'!$S52,'Sheet 1 - EXP'!$A:$A,0),'Export Demurrage Detention'!F$347),"")</f>
        <v/>
      </c>
      <c r="G52" s="13" t="str">
        <f>+IFERROR(INDEX('Sheet 1 - EXP'!$C:$W,MATCH('Export Demurrage Detention'!$S52,'Sheet 1 - EXP'!$A:$A,0),'Export Demurrage Detention'!G$347),"")</f>
        <v/>
      </c>
      <c r="H52" s="13" t="str">
        <f>+IFERROR(INDEX('Sheet 1 - EXP'!$C:$W,MATCH('Export Demurrage Detention'!$S52,'Sheet 1 - EXP'!$A:$A,0),'Export Demurrage Detention'!H$347),"")</f>
        <v/>
      </c>
      <c r="I52" s="13" t="str">
        <f>+IFERROR(INDEX('Sheet 1 - EXP'!$C:$W,MATCH('Export Demurrage Detention'!$S52,'Sheet 1 - EXP'!$A:$A,0),'Export Demurrage Detention'!I$347),"")</f>
        <v/>
      </c>
      <c r="J52" s="13" t="str">
        <f>+IFERROR(INDEX('Sheet 1 - EXP'!$C:$W,MATCH('Export Demurrage Detention'!$S52,'Sheet 1 - EXP'!$A:$A,0),'Export Demurrage Detention'!J$347),"")</f>
        <v/>
      </c>
      <c r="K52" s="13" t="str">
        <f>+IFERROR(INDEX('Sheet 1 - EXP'!$C:$W,MATCH('Export Demurrage Detention'!$S52,'Sheet 1 - EXP'!$A:$A,0),'Export Demurrage Detention'!K$347),"")</f>
        <v/>
      </c>
      <c r="L52" s="13" t="str">
        <f>+IFERROR(INDEX('Sheet 1 - EXP'!$C:$W,MATCH('Export Demurrage Detention'!$S52,'Sheet 1 - EXP'!$A:$A,0),'Export Demurrage Detention'!L$347),"")</f>
        <v/>
      </c>
      <c r="M52" s="13" t="str">
        <f>+IFERROR(INDEX('Sheet 1 - EXP'!$C:$W,MATCH('Export Demurrage Detention'!$S52,'Sheet 1 - EXP'!$A:$A,0),'Export Demurrage Detention'!M$347),"")</f>
        <v/>
      </c>
      <c r="N52" s="13" t="str">
        <f>+IFERROR(INDEX('Sheet 1 - EXP'!$C:$W,MATCH('Export Demurrage Detention'!$S52,'Sheet 1 - EXP'!$A:$A,0),'Export Demurrage Detention'!N$347),"")</f>
        <v/>
      </c>
      <c r="O52" s="13" t="str">
        <f>+IFERROR(INDEX('Sheet 1 - EXP'!$C:$W,MATCH('Export Demurrage Detention'!$S52,'Sheet 1 - EXP'!$A:$A,0),'Export Demurrage Detention'!O$347),"")</f>
        <v/>
      </c>
      <c r="P52" s="13" t="str">
        <f>+IFERROR(INDEX('Sheet 1 - EXP'!$C:$W,MATCH('Export Demurrage Detention'!$S52,'Sheet 1 - EXP'!$A:$A,0),'Export Demurrage Detention'!P$347),"")</f>
        <v/>
      </c>
      <c r="Q52" s="13" t="str">
        <f>+IFERROR(INDEX('Sheet 1 - EXP'!$C:$W,MATCH('Export Demurrage Detention'!$S52,'Sheet 1 - EXP'!$A:$A,0),'Export Demurrage Detention'!Q$347),"")</f>
        <v/>
      </c>
      <c r="R52" s="17"/>
      <c r="S52" s="22">
        <v>44</v>
      </c>
    </row>
    <row r="53" spans="1:19">
      <c r="A53" s="13" t="str">
        <f>+IFERROR(INDEX('Sheet 1 - EXP'!$C:$W,MATCH('Export Demurrage Detention'!$S53,'Sheet 1 - EXP'!$A:$A,0),'Export Demurrage Detention'!A$347),"")</f>
        <v/>
      </c>
      <c r="B53" s="13" t="str">
        <f>+IFERROR(INDEX('Sheet 1 - EXP'!$C:$W,MATCH('Export Demurrage Detention'!$S53,'Sheet 1 - EXP'!$A:$A,0),'Export Demurrage Detention'!B$347),"")</f>
        <v/>
      </c>
      <c r="C53" s="40" t="str">
        <f>+IFERROR(INDEX('Sheet 1 - EXP'!$C:$W,MATCH('Export Demurrage Detention'!$S53,'Sheet 1 - EXP'!$A:$A,0),'Export Demurrage Detention'!C$347),"")</f>
        <v/>
      </c>
      <c r="D53" s="40" t="str">
        <f>+IFERROR(INDEX('Sheet 1 - EXP'!$C:$W,MATCH('Export Demurrage Detention'!$S53,'Sheet 1 - EXP'!$A:$A,0),'Export Demurrage Detention'!D$347),"")</f>
        <v/>
      </c>
      <c r="E53" s="13" t="str">
        <f>+IFERROR(INDEX('Sheet 1 - EXP'!$C:$W,MATCH('Export Demurrage Detention'!$S53,'Sheet 1 - EXP'!$A:$A,0),'Export Demurrage Detention'!E$347),"")</f>
        <v/>
      </c>
      <c r="F53" s="13" t="str">
        <f>+IFERROR(INDEX('Sheet 1 - EXP'!$C:$W,MATCH('Export Demurrage Detention'!$S53,'Sheet 1 - EXP'!$A:$A,0),'Export Demurrage Detention'!F$347),"")</f>
        <v/>
      </c>
      <c r="G53" s="13" t="str">
        <f>+IFERROR(INDEX('Sheet 1 - EXP'!$C:$W,MATCH('Export Demurrage Detention'!$S53,'Sheet 1 - EXP'!$A:$A,0),'Export Demurrage Detention'!G$347),"")</f>
        <v/>
      </c>
      <c r="H53" s="13" t="str">
        <f>+IFERROR(INDEX('Sheet 1 - EXP'!$C:$W,MATCH('Export Demurrage Detention'!$S53,'Sheet 1 - EXP'!$A:$A,0),'Export Demurrage Detention'!H$347),"")</f>
        <v/>
      </c>
      <c r="I53" s="13" t="str">
        <f>+IFERROR(INDEX('Sheet 1 - EXP'!$C:$W,MATCH('Export Demurrage Detention'!$S53,'Sheet 1 - EXP'!$A:$A,0),'Export Demurrage Detention'!I$347),"")</f>
        <v/>
      </c>
      <c r="J53" s="13" t="str">
        <f>+IFERROR(INDEX('Sheet 1 - EXP'!$C:$W,MATCH('Export Demurrage Detention'!$S53,'Sheet 1 - EXP'!$A:$A,0),'Export Demurrage Detention'!J$347),"")</f>
        <v/>
      </c>
      <c r="K53" s="13" t="str">
        <f>+IFERROR(INDEX('Sheet 1 - EXP'!$C:$W,MATCH('Export Demurrage Detention'!$S53,'Sheet 1 - EXP'!$A:$A,0),'Export Demurrage Detention'!K$347),"")</f>
        <v/>
      </c>
      <c r="L53" s="13" t="str">
        <f>+IFERROR(INDEX('Sheet 1 - EXP'!$C:$W,MATCH('Export Demurrage Detention'!$S53,'Sheet 1 - EXP'!$A:$A,0),'Export Demurrage Detention'!L$347),"")</f>
        <v/>
      </c>
      <c r="M53" s="13" t="str">
        <f>+IFERROR(INDEX('Sheet 1 - EXP'!$C:$W,MATCH('Export Demurrage Detention'!$S53,'Sheet 1 - EXP'!$A:$A,0),'Export Demurrage Detention'!M$347),"")</f>
        <v/>
      </c>
      <c r="N53" s="13" t="str">
        <f>+IFERROR(INDEX('Sheet 1 - EXP'!$C:$W,MATCH('Export Demurrage Detention'!$S53,'Sheet 1 - EXP'!$A:$A,0),'Export Demurrage Detention'!N$347),"")</f>
        <v/>
      </c>
      <c r="O53" s="13" t="str">
        <f>+IFERROR(INDEX('Sheet 1 - EXP'!$C:$W,MATCH('Export Demurrage Detention'!$S53,'Sheet 1 - EXP'!$A:$A,0),'Export Demurrage Detention'!O$347),"")</f>
        <v/>
      </c>
      <c r="P53" s="13" t="str">
        <f>+IFERROR(INDEX('Sheet 1 - EXP'!$C:$W,MATCH('Export Demurrage Detention'!$S53,'Sheet 1 - EXP'!$A:$A,0),'Export Demurrage Detention'!P$347),"")</f>
        <v/>
      </c>
      <c r="Q53" s="13" t="str">
        <f>+IFERROR(INDEX('Sheet 1 - EXP'!$C:$W,MATCH('Export Demurrage Detention'!$S53,'Sheet 1 - EXP'!$A:$A,0),'Export Demurrage Detention'!Q$347),"")</f>
        <v/>
      </c>
      <c r="R53" s="17"/>
      <c r="S53" s="16">
        <v>45</v>
      </c>
    </row>
    <row r="54" spans="1:19">
      <c r="A54" s="13" t="str">
        <f>+IFERROR(INDEX('Sheet 1 - EXP'!$C:$W,MATCH('Export Demurrage Detention'!$S54,'Sheet 1 - EXP'!$A:$A,0),'Export Demurrage Detention'!A$347),"")</f>
        <v/>
      </c>
      <c r="B54" s="13" t="str">
        <f>+IFERROR(INDEX('Sheet 1 - EXP'!$C:$W,MATCH('Export Demurrage Detention'!$S54,'Sheet 1 - EXP'!$A:$A,0),'Export Demurrage Detention'!B$347),"")</f>
        <v/>
      </c>
      <c r="C54" s="40" t="str">
        <f>+IFERROR(INDEX('Sheet 1 - EXP'!$C:$W,MATCH('Export Demurrage Detention'!$S54,'Sheet 1 - EXP'!$A:$A,0),'Export Demurrage Detention'!C$347),"")</f>
        <v/>
      </c>
      <c r="D54" s="40" t="str">
        <f>+IFERROR(INDEX('Sheet 1 - EXP'!$C:$W,MATCH('Export Demurrage Detention'!$S54,'Sheet 1 - EXP'!$A:$A,0),'Export Demurrage Detention'!D$347),"")</f>
        <v/>
      </c>
      <c r="E54" s="13" t="str">
        <f>+IFERROR(INDEX('Sheet 1 - EXP'!$C:$W,MATCH('Export Demurrage Detention'!$S54,'Sheet 1 - EXP'!$A:$A,0),'Export Demurrage Detention'!E$347),"")</f>
        <v/>
      </c>
      <c r="F54" s="13" t="str">
        <f>+IFERROR(INDEX('Sheet 1 - EXP'!$C:$W,MATCH('Export Demurrage Detention'!$S54,'Sheet 1 - EXP'!$A:$A,0),'Export Demurrage Detention'!F$347),"")</f>
        <v/>
      </c>
      <c r="G54" s="13" t="str">
        <f>+IFERROR(INDEX('Sheet 1 - EXP'!$C:$W,MATCH('Export Demurrage Detention'!$S54,'Sheet 1 - EXP'!$A:$A,0),'Export Demurrage Detention'!G$347),"")</f>
        <v/>
      </c>
      <c r="H54" s="13" t="str">
        <f>+IFERROR(INDEX('Sheet 1 - EXP'!$C:$W,MATCH('Export Demurrage Detention'!$S54,'Sheet 1 - EXP'!$A:$A,0),'Export Demurrage Detention'!H$347),"")</f>
        <v/>
      </c>
      <c r="I54" s="13" t="str">
        <f>+IFERROR(INDEX('Sheet 1 - EXP'!$C:$W,MATCH('Export Demurrage Detention'!$S54,'Sheet 1 - EXP'!$A:$A,0),'Export Demurrage Detention'!I$347),"")</f>
        <v/>
      </c>
      <c r="J54" s="13" t="str">
        <f>+IFERROR(INDEX('Sheet 1 - EXP'!$C:$W,MATCH('Export Demurrage Detention'!$S54,'Sheet 1 - EXP'!$A:$A,0),'Export Demurrage Detention'!J$347),"")</f>
        <v/>
      </c>
      <c r="K54" s="13" t="str">
        <f>+IFERROR(INDEX('Sheet 1 - EXP'!$C:$W,MATCH('Export Demurrage Detention'!$S54,'Sheet 1 - EXP'!$A:$A,0),'Export Demurrage Detention'!K$347),"")</f>
        <v/>
      </c>
      <c r="L54" s="13" t="str">
        <f>+IFERROR(INDEX('Sheet 1 - EXP'!$C:$W,MATCH('Export Demurrage Detention'!$S54,'Sheet 1 - EXP'!$A:$A,0),'Export Demurrage Detention'!L$347),"")</f>
        <v/>
      </c>
      <c r="M54" s="13" t="str">
        <f>+IFERROR(INDEX('Sheet 1 - EXP'!$C:$W,MATCH('Export Demurrage Detention'!$S54,'Sheet 1 - EXP'!$A:$A,0),'Export Demurrage Detention'!M$347),"")</f>
        <v/>
      </c>
      <c r="N54" s="13" t="str">
        <f>+IFERROR(INDEX('Sheet 1 - EXP'!$C:$W,MATCH('Export Demurrage Detention'!$S54,'Sheet 1 - EXP'!$A:$A,0),'Export Demurrage Detention'!N$347),"")</f>
        <v/>
      </c>
      <c r="O54" s="13" t="str">
        <f>+IFERROR(INDEX('Sheet 1 - EXP'!$C:$W,MATCH('Export Demurrage Detention'!$S54,'Sheet 1 - EXP'!$A:$A,0),'Export Demurrage Detention'!O$347),"")</f>
        <v/>
      </c>
      <c r="P54" s="13" t="str">
        <f>+IFERROR(INDEX('Sheet 1 - EXP'!$C:$W,MATCH('Export Demurrage Detention'!$S54,'Sheet 1 - EXP'!$A:$A,0),'Export Demurrage Detention'!P$347),"")</f>
        <v/>
      </c>
      <c r="Q54" s="13" t="str">
        <f>+IFERROR(INDEX('Sheet 1 - EXP'!$C:$W,MATCH('Export Demurrage Detention'!$S54,'Sheet 1 - EXP'!$A:$A,0),'Export Demurrage Detention'!Q$347),"")</f>
        <v/>
      </c>
      <c r="R54" s="17"/>
      <c r="S54" s="16">
        <v>46</v>
      </c>
    </row>
    <row r="55" spans="1:19">
      <c r="A55" s="13" t="str">
        <f>+IFERROR(INDEX('Sheet 1 - EXP'!$C:$W,MATCH('Export Demurrage Detention'!$S55,'Sheet 1 - EXP'!$A:$A,0),'Export Demurrage Detention'!A$347),"")</f>
        <v/>
      </c>
      <c r="B55" s="13" t="str">
        <f>+IFERROR(INDEX('Sheet 1 - EXP'!$C:$W,MATCH('Export Demurrage Detention'!$S55,'Sheet 1 - EXP'!$A:$A,0),'Export Demurrage Detention'!B$347),"")</f>
        <v/>
      </c>
      <c r="C55" s="40" t="str">
        <f>+IFERROR(INDEX('Sheet 1 - EXP'!$C:$W,MATCH('Export Demurrage Detention'!$S55,'Sheet 1 - EXP'!$A:$A,0),'Export Demurrage Detention'!C$347),"")</f>
        <v/>
      </c>
      <c r="D55" s="40" t="str">
        <f>+IFERROR(INDEX('Sheet 1 - EXP'!$C:$W,MATCH('Export Demurrage Detention'!$S55,'Sheet 1 - EXP'!$A:$A,0),'Export Demurrage Detention'!D$347),"")</f>
        <v/>
      </c>
      <c r="E55" s="13" t="str">
        <f>+IFERROR(INDEX('Sheet 1 - EXP'!$C:$W,MATCH('Export Demurrage Detention'!$S55,'Sheet 1 - EXP'!$A:$A,0),'Export Demurrage Detention'!E$347),"")</f>
        <v/>
      </c>
      <c r="F55" s="13" t="str">
        <f>+IFERROR(INDEX('Sheet 1 - EXP'!$C:$W,MATCH('Export Demurrage Detention'!$S55,'Sheet 1 - EXP'!$A:$A,0),'Export Demurrage Detention'!F$347),"")</f>
        <v/>
      </c>
      <c r="G55" s="13" t="str">
        <f>+IFERROR(INDEX('Sheet 1 - EXP'!$C:$W,MATCH('Export Demurrage Detention'!$S55,'Sheet 1 - EXP'!$A:$A,0),'Export Demurrage Detention'!G$347),"")</f>
        <v/>
      </c>
      <c r="H55" s="13" t="str">
        <f>+IFERROR(INDEX('Sheet 1 - EXP'!$C:$W,MATCH('Export Demurrage Detention'!$S55,'Sheet 1 - EXP'!$A:$A,0),'Export Demurrage Detention'!H$347),"")</f>
        <v/>
      </c>
      <c r="I55" s="13" t="str">
        <f>+IFERROR(INDEX('Sheet 1 - EXP'!$C:$W,MATCH('Export Demurrage Detention'!$S55,'Sheet 1 - EXP'!$A:$A,0),'Export Demurrage Detention'!I$347),"")</f>
        <v/>
      </c>
      <c r="J55" s="13" t="str">
        <f>+IFERROR(INDEX('Sheet 1 - EXP'!$C:$W,MATCH('Export Demurrage Detention'!$S55,'Sheet 1 - EXP'!$A:$A,0),'Export Demurrage Detention'!J$347),"")</f>
        <v/>
      </c>
      <c r="K55" s="13" t="str">
        <f>+IFERROR(INDEX('Sheet 1 - EXP'!$C:$W,MATCH('Export Demurrage Detention'!$S55,'Sheet 1 - EXP'!$A:$A,0),'Export Demurrage Detention'!K$347),"")</f>
        <v/>
      </c>
      <c r="L55" s="13" t="str">
        <f>+IFERROR(INDEX('Sheet 1 - EXP'!$C:$W,MATCH('Export Demurrage Detention'!$S55,'Sheet 1 - EXP'!$A:$A,0),'Export Demurrage Detention'!L$347),"")</f>
        <v/>
      </c>
      <c r="M55" s="13" t="str">
        <f>+IFERROR(INDEX('Sheet 1 - EXP'!$C:$W,MATCH('Export Demurrage Detention'!$S55,'Sheet 1 - EXP'!$A:$A,0),'Export Demurrage Detention'!M$347),"")</f>
        <v/>
      </c>
      <c r="N55" s="13" t="str">
        <f>+IFERROR(INDEX('Sheet 1 - EXP'!$C:$W,MATCH('Export Demurrage Detention'!$S55,'Sheet 1 - EXP'!$A:$A,0),'Export Demurrage Detention'!N$347),"")</f>
        <v/>
      </c>
      <c r="O55" s="13" t="str">
        <f>+IFERROR(INDEX('Sheet 1 - EXP'!$C:$W,MATCH('Export Demurrage Detention'!$S55,'Sheet 1 - EXP'!$A:$A,0),'Export Demurrage Detention'!O$347),"")</f>
        <v/>
      </c>
      <c r="P55" s="13" t="str">
        <f>+IFERROR(INDEX('Sheet 1 - EXP'!$C:$W,MATCH('Export Demurrage Detention'!$S55,'Sheet 1 - EXP'!$A:$A,0),'Export Demurrage Detention'!P$347),"")</f>
        <v/>
      </c>
      <c r="Q55" s="13" t="str">
        <f>+IFERROR(INDEX('Sheet 1 - EXP'!$C:$W,MATCH('Export Demurrage Detention'!$S55,'Sheet 1 - EXP'!$A:$A,0),'Export Demurrage Detention'!Q$347),"")</f>
        <v/>
      </c>
      <c r="R55" s="17"/>
      <c r="S55" s="22">
        <v>47</v>
      </c>
    </row>
    <row r="56" spans="1:19">
      <c r="A56" s="13" t="str">
        <f>+IFERROR(INDEX('Sheet 1 - EXP'!$C:$W,MATCH('Export Demurrage Detention'!$S56,'Sheet 1 - EXP'!$A:$A,0),'Export Demurrage Detention'!A$347),"")</f>
        <v/>
      </c>
      <c r="B56" s="13" t="str">
        <f>+IFERROR(INDEX('Sheet 1 - EXP'!$C:$W,MATCH('Export Demurrage Detention'!$S56,'Sheet 1 - EXP'!$A:$A,0),'Export Demurrage Detention'!B$347),"")</f>
        <v/>
      </c>
      <c r="C56" s="40" t="str">
        <f>+IFERROR(INDEX('Sheet 1 - EXP'!$C:$W,MATCH('Export Demurrage Detention'!$S56,'Sheet 1 - EXP'!$A:$A,0),'Export Demurrage Detention'!C$347),"")</f>
        <v/>
      </c>
      <c r="D56" s="40" t="str">
        <f>+IFERROR(INDEX('Sheet 1 - EXP'!$C:$W,MATCH('Export Demurrage Detention'!$S56,'Sheet 1 - EXP'!$A:$A,0),'Export Demurrage Detention'!D$347),"")</f>
        <v/>
      </c>
      <c r="E56" s="13" t="str">
        <f>+IFERROR(INDEX('Sheet 1 - EXP'!$C:$W,MATCH('Export Demurrage Detention'!$S56,'Sheet 1 - EXP'!$A:$A,0),'Export Demurrage Detention'!E$347),"")</f>
        <v/>
      </c>
      <c r="F56" s="13" t="str">
        <f>+IFERROR(INDEX('Sheet 1 - EXP'!$C:$W,MATCH('Export Demurrage Detention'!$S56,'Sheet 1 - EXP'!$A:$A,0),'Export Demurrage Detention'!F$347),"")</f>
        <v/>
      </c>
      <c r="G56" s="13" t="str">
        <f>+IFERROR(INDEX('Sheet 1 - EXP'!$C:$W,MATCH('Export Demurrage Detention'!$S56,'Sheet 1 - EXP'!$A:$A,0),'Export Demurrage Detention'!G$347),"")</f>
        <v/>
      </c>
      <c r="H56" s="13" t="str">
        <f>+IFERROR(INDEX('Sheet 1 - EXP'!$C:$W,MATCH('Export Demurrage Detention'!$S56,'Sheet 1 - EXP'!$A:$A,0),'Export Demurrage Detention'!H$347),"")</f>
        <v/>
      </c>
      <c r="I56" s="13" t="str">
        <f>+IFERROR(INDEX('Sheet 1 - EXP'!$C:$W,MATCH('Export Demurrage Detention'!$S56,'Sheet 1 - EXP'!$A:$A,0),'Export Demurrage Detention'!I$347),"")</f>
        <v/>
      </c>
      <c r="J56" s="13" t="str">
        <f>+IFERROR(INDEX('Sheet 1 - EXP'!$C:$W,MATCH('Export Demurrage Detention'!$S56,'Sheet 1 - EXP'!$A:$A,0),'Export Demurrage Detention'!J$347),"")</f>
        <v/>
      </c>
      <c r="K56" s="13" t="str">
        <f>+IFERROR(INDEX('Sheet 1 - EXP'!$C:$W,MATCH('Export Demurrage Detention'!$S56,'Sheet 1 - EXP'!$A:$A,0),'Export Demurrage Detention'!K$347),"")</f>
        <v/>
      </c>
      <c r="L56" s="13" t="str">
        <f>+IFERROR(INDEX('Sheet 1 - EXP'!$C:$W,MATCH('Export Demurrage Detention'!$S56,'Sheet 1 - EXP'!$A:$A,0),'Export Demurrage Detention'!L$347),"")</f>
        <v/>
      </c>
      <c r="M56" s="13" t="str">
        <f>+IFERROR(INDEX('Sheet 1 - EXP'!$C:$W,MATCH('Export Demurrage Detention'!$S56,'Sheet 1 - EXP'!$A:$A,0),'Export Demurrage Detention'!M$347),"")</f>
        <v/>
      </c>
      <c r="N56" s="13" t="str">
        <f>+IFERROR(INDEX('Sheet 1 - EXP'!$C:$W,MATCH('Export Demurrage Detention'!$S56,'Sheet 1 - EXP'!$A:$A,0),'Export Demurrage Detention'!N$347),"")</f>
        <v/>
      </c>
      <c r="O56" s="13" t="str">
        <f>+IFERROR(INDEX('Sheet 1 - EXP'!$C:$W,MATCH('Export Demurrage Detention'!$S56,'Sheet 1 - EXP'!$A:$A,0),'Export Demurrage Detention'!O$347),"")</f>
        <v/>
      </c>
      <c r="P56" s="13" t="str">
        <f>+IFERROR(INDEX('Sheet 1 - EXP'!$C:$W,MATCH('Export Demurrage Detention'!$S56,'Sheet 1 - EXP'!$A:$A,0),'Export Demurrage Detention'!P$347),"")</f>
        <v/>
      </c>
      <c r="Q56" s="13" t="str">
        <f>+IFERROR(INDEX('Sheet 1 - EXP'!$C:$W,MATCH('Export Demurrage Detention'!$S56,'Sheet 1 - EXP'!$A:$A,0),'Export Demurrage Detention'!Q$347),"")</f>
        <v/>
      </c>
      <c r="R56" s="17"/>
      <c r="S56" s="16">
        <v>48</v>
      </c>
    </row>
    <row r="57" spans="1:19">
      <c r="A57" s="13" t="str">
        <f>+IFERROR(INDEX('Sheet 1 - EXP'!$C:$W,MATCH('Export Demurrage Detention'!$S57,'Sheet 1 - EXP'!$A:$A,0),'Export Demurrage Detention'!A$347),"")</f>
        <v/>
      </c>
      <c r="B57" s="13" t="str">
        <f>+IFERROR(INDEX('Sheet 1 - EXP'!$C:$W,MATCH('Export Demurrage Detention'!$S57,'Sheet 1 - EXP'!$A:$A,0),'Export Demurrage Detention'!B$347),"")</f>
        <v/>
      </c>
      <c r="C57" s="40" t="str">
        <f>+IFERROR(INDEX('Sheet 1 - EXP'!$C:$W,MATCH('Export Demurrage Detention'!$S57,'Sheet 1 - EXP'!$A:$A,0),'Export Demurrage Detention'!C$347),"")</f>
        <v/>
      </c>
      <c r="D57" s="40" t="str">
        <f>+IFERROR(INDEX('Sheet 1 - EXP'!$C:$W,MATCH('Export Demurrage Detention'!$S57,'Sheet 1 - EXP'!$A:$A,0),'Export Demurrage Detention'!D$347),"")</f>
        <v/>
      </c>
      <c r="E57" s="13" t="str">
        <f>+IFERROR(INDEX('Sheet 1 - EXP'!$C:$W,MATCH('Export Demurrage Detention'!$S57,'Sheet 1 - EXP'!$A:$A,0),'Export Demurrage Detention'!E$347),"")</f>
        <v/>
      </c>
      <c r="F57" s="13" t="str">
        <f>+IFERROR(INDEX('Sheet 1 - EXP'!$C:$W,MATCH('Export Demurrage Detention'!$S57,'Sheet 1 - EXP'!$A:$A,0),'Export Demurrage Detention'!F$347),"")</f>
        <v/>
      </c>
      <c r="G57" s="13" t="str">
        <f>+IFERROR(INDEX('Sheet 1 - EXP'!$C:$W,MATCH('Export Demurrage Detention'!$S57,'Sheet 1 - EXP'!$A:$A,0),'Export Demurrage Detention'!G$347),"")</f>
        <v/>
      </c>
      <c r="H57" s="13" t="str">
        <f>+IFERROR(INDEX('Sheet 1 - EXP'!$C:$W,MATCH('Export Demurrage Detention'!$S57,'Sheet 1 - EXP'!$A:$A,0),'Export Demurrage Detention'!H$347),"")</f>
        <v/>
      </c>
      <c r="I57" s="13" t="str">
        <f>+IFERROR(INDEX('Sheet 1 - EXP'!$C:$W,MATCH('Export Demurrage Detention'!$S57,'Sheet 1 - EXP'!$A:$A,0),'Export Demurrage Detention'!I$347),"")</f>
        <v/>
      </c>
      <c r="J57" s="13" t="str">
        <f>+IFERROR(INDEX('Sheet 1 - EXP'!$C:$W,MATCH('Export Demurrage Detention'!$S57,'Sheet 1 - EXP'!$A:$A,0),'Export Demurrage Detention'!J$347),"")</f>
        <v/>
      </c>
      <c r="K57" s="13" t="str">
        <f>+IFERROR(INDEX('Sheet 1 - EXP'!$C:$W,MATCH('Export Demurrage Detention'!$S57,'Sheet 1 - EXP'!$A:$A,0),'Export Demurrage Detention'!K$347),"")</f>
        <v/>
      </c>
      <c r="L57" s="13" t="str">
        <f>+IFERROR(INDEX('Sheet 1 - EXP'!$C:$W,MATCH('Export Demurrage Detention'!$S57,'Sheet 1 - EXP'!$A:$A,0),'Export Demurrage Detention'!L$347),"")</f>
        <v/>
      </c>
      <c r="M57" s="13" t="str">
        <f>+IFERROR(INDEX('Sheet 1 - EXP'!$C:$W,MATCH('Export Demurrage Detention'!$S57,'Sheet 1 - EXP'!$A:$A,0),'Export Demurrage Detention'!M$347),"")</f>
        <v/>
      </c>
      <c r="N57" s="13" t="str">
        <f>+IFERROR(INDEX('Sheet 1 - EXP'!$C:$W,MATCH('Export Demurrage Detention'!$S57,'Sheet 1 - EXP'!$A:$A,0),'Export Demurrage Detention'!N$347),"")</f>
        <v/>
      </c>
      <c r="O57" s="13" t="str">
        <f>+IFERROR(INDEX('Sheet 1 - EXP'!$C:$W,MATCH('Export Demurrage Detention'!$S57,'Sheet 1 - EXP'!$A:$A,0),'Export Demurrage Detention'!O$347),"")</f>
        <v/>
      </c>
      <c r="P57" s="13" t="str">
        <f>+IFERROR(INDEX('Sheet 1 - EXP'!$C:$W,MATCH('Export Demurrage Detention'!$S57,'Sheet 1 - EXP'!$A:$A,0),'Export Demurrage Detention'!P$347),"")</f>
        <v/>
      </c>
      <c r="Q57" s="13" t="str">
        <f>+IFERROR(INDEX('Sheet 1 - EXP'!$C:$W,MATCH('Export Demurrage Detention'!$S57,'Sheet 1 - EXP'!$A:$A,0),'Export Demurrage Detention'!Q$347),"")</f>
        <v/>
      </c>
      <c r="R57" s="17"/>
      <c r="S57" s="16">
        <v>49</v>
      </c>
    </row>
    <row r="58" spans="1:19">
      <c r="A58" s="13" t="str">
        <f>+IFERROR(INDEX('Sheet 1 - EXP'!$C:$W,MATCH('Export Demurrage Detention'!$S58,'Sheet 1 - EXP'!$A:$A,0),'Export Demurrage Detention'!A$347),"")</f>
        <v/>
      </c>
      <c r="B58" s="13" t="str">
        <f>+IFERROR(INDEX('Sheet 1 - EXP'!$C:$W,MATCH('Export Demurrage Detention'!$S58,'Sheet 1 - EXP'!$A:$A,0),'Export Demurrage Detention'!B$347),"")</f>
        <v/>
      </c>
      <c r="C58" s="40" t="str">
        <f>+IFERROR(INDEX('Sheet 1 - EXP'!$C:$W,MATCH('Export Demurrage Detention'!$S58,'Sheet 1 - EXP'!$A:$A,0),'Export Demurrage Detention'!C$347),"")</f>
        <v/>
      </c>
      <c r="D58" s="40" t="str">
        <f>+IFERROR(INDEX('Sheet 1 - EXP'!$C:$W,MATCH('Export Demurrage Detention'!$S58,'Sheet 1 - EXP'!$A:$A,0),'Export Demurrage Detention'!D$347),"")</f>
        <v/>
      </c>
      <c r="E58" s="13" t="str">
        <f>+IFERROR(INDEX('Sheet 1 - EXP'!$C:$W,MATCH('Export Demurrage Detention'!$S58,'Sheet 1 - EXP'!$A:$A,0),'Export Demurrage Detention'!E$347),"")</f>
        <v/>
      </c>
      <c r="F58" s="13" t="str">
        <f>+IFERROR(INDEX('Sheet 1 - EXP'!$C:$W,MATCH('Export Demurrage Detention'!$S58,'Sheet 1 - EXP'!$A:$A,0),'Export Demurrage Detention'!F$347),"")</f>
        <v/>
      </c>
      <c r="G58" s="13" t="str">
        <f>+IFERROR(INDEX('Sheet 1 - EXP'!$C:$W,MATCH('Export Demurrage Detention'!$S58,'Sheet 1 - EXP'!$A:$A,0),'Export Demurrage Detention'!G$347),"")</f>
        <v/>
      </c>
      <c r="H58" s="13" t="str">
        <f>+IFERROR(INDEX('Sheet 1 - EXP'!$C:$W,MATCH('Export Demurrage Detention'!$S58,'Sheet 1 - EXP'!$A:$A,0),'Export Demurrage Detention'!H$347),"")</f>
        <v/>
      </c>
      <c r="I58" s="13" t="str">
        <f>+IFERROR(INDEX('Sheet 1 - EXP'!$C:$W,MATCH('Export Demurrage Detention'!$S58,'Sheet 1 - EXP'!$A:$A,0),'Export Demurrage Detention'!I$347),"")</f>
        <v/>
      </c>
      <c r="J58" s="13" t="str">
        <f>+IFERROR(INDEX('Sheet 1 - EXP'!$C:$W,MATCH('Export Demurrage Detention'!$S58,'Sheet 1 - EXP'!$A:$A,0),'Export Demurrage Detention'!J$347),"")</f>
        <v/>
      </c>
      <c r="K58" s="13" t="str">
        <f>+IFERROR(INDEX('Sheet 1 - EXP'!$C:$W,MATCH('Export Demurrage Detention'!$S58,'Sheet 1 - EXP'!$A:$A,0),'Export Demurrage Detention'!K$347),"")</f>
        <v/>
      </c>
      <c r="L58" s="13" t="str">
        <f>+IFERROR(INDEX('Sheet 1 - EXP'!$C:$W,MATCH('Export Demurrage Detention'!$S58,'Sheet 1 - EXP'!$A:$A,0),'Export Demurrage Detention'!L$347),"")</f>
        <v/>
      </c>
      <c r="M58" s="13" t="str">
        <f>+IFERROR(INDEX('Sheet 1 - EXP'!$C:$W,MATCH('Export Demurrage Detention'!$S58,'Sheet 1 - EXP'!$A:$A,0),'Export Demurrage Detention'!M$347),"")</f>
        <v/>
      </c>
      <c r="N58" s="13" t="str">
        <f>+IFERROR(INDEX('Sheet 1 - EXP'!$C:$W,MATCH('Export Demurrage Detention'!$S58,'Sheet 1 - EXP'!$A:$A,0),'Export Demurrage Detention'!N$347),"")</f>
        <v/>
      </c>
      <c r="O58" s="13" t="str">
        <f>+IFERROR(INDEX('Sheet 1 - EXP'!$C:$W,MATCH('Export Demurrage Detention'!$S58,'Sheet 1 - EXP'!$A:$A,0),'Export Demurrage Detention'!O$347),"")</f>
        <v/>
      </c>
      <c r="P58" s="13" t="str">
        <f>+IFERROR(INDEX('Sheet 1 - EXP'!$C:$W,MATCH('Export Demurrage Detention'!$S58,'Sheet 1 - EXP'!$A:$A,0),'Export Demurrage Detention'!P$347),"")</f>
        <v/>
      </c>
      <c r="Q58" s="13" t="str">
        <f>+IFERROR(INDEX('Sheet 1 - EXP'!$C:$W,MATCH('Export Demurrage Detention'!$S58,'Sheet 1 - EXP'!$A:$A,0),'Export Demurrage Detention'!Q$347),"")</f>
        <v/>
      </c>
      <c r="R58" s="17"/>
      <c r="S58" s="22">
        <v>50</v>
      </c>
    </row>
    <row r="59" spans="1:19">
      <c r="A59" s="13" t="str">
        <f>+IFERROR(INDEX('Sheet 1 - EXP'!$C:$W,MATCH('Export Demurrage Detention'!$S59,'Sheet 1 - EXP'!$A:$A,0),'Export Demurrage Detention'!A$347),"")</f>
        <v/>
      </c>
      <c r="B59" s="13" t="str">
        <f>+IFERROR(INDEX('Sheet 1 - EXP'!$C:$W,MATCH('Export Demurrage Detention'!$S59,'Sheet 1 - EXP'!$A:$A,0),'Export Demurrage Detention'!B$347),"")</f>
        <v/>
      </c>
      <c r="C59" s="40" t="str">
        <f>+IFERROR(INDEX('Sheet 1 - EXP'!$C:$W,MATCH('Export Demurrage Detention'!$S59,'Sheet 1 - EXP'!$A:$A,0),'Export Demurrage Detention'!C$347),"")</f>
        <v/>
      </c>
      <c r="D59" s="40" t="str">
        <f>+IFERROR(INDEX('Sheet 1 - EXP'!$C:$W,MATCH('Export Demurrage Detention'!$S59,'Sheet 1 - EXP'!$A:$A,0),'Export Demurrage Detention'!D$347),"")</f>
        <v/>
      </c>
      <c r="E59" s="13" t="str">
        <f>+IFERROR(INDEX('Sheet 1 - EXP'!$C:$W,MATCH('Export Demurrage Detention'!$S59,'Sheet 1 - EXP'!$A:$A,0),'Export Demurrage Detention'!E$347),"")</f>
        <v/>
      </c>
      <c r="F59" s="13" t="str">
        <f>+IFERROR(INDEX('Sheet 1 - EXP'!$C:$W,MATCH('Export Demurrage Detention'!$S59,'Sheet 1 - EXP'!$A:$A,0),'Export Demurrage Detention'!F$347),"")</f>
        <v/>
      </c>
      <c r="G59" s="13" t="str">
        <f>+IFERROR(INDEX('Sheet 1 - EXP'!$C:$W,MATCH('Export Demurrage Detention'!$S59,'Sheet 1 - EXP'!$A:$A,0),'Export Demurrage Detention'!G$347),"")</f>
        <v/>
      </c>
      <c r="H59" s="13" t="str">
        <f>+IFERROR(INDEX('Sheet 1 - EXP'!$C:$W,MATCH('Export Demurrage Detention'!$S59,'Sheet 1 - EXP'!$A:$A,0),'Export Demurrage Detention'!H$347),"")</f>
        <v/>
      </c>
      <c r="I59" s="13" t="str">
        <f>+IFERROR(INDEX('Sheet 1 - EXP'!$C:$W,MATCH('Export Demurrage Detention'!$S59,'Sheet 1 - EXP'!$A:$A,0),'Export Demurrage Detention'!I$347),"")</f>
        <v/>
      </c>
      <c r="J59" s="13" t="str">
        <f>+IFERROR(INDEX('Sheet 1 - EXP'!$C:$W,MATCH('Export Demurrage Detention'!$S59,'Sheet 1 - EXP'!$A:$A,0),'Export Demurrage Detention'!J$347),"")</f>
        <v/>
      </c>
      <c r="K59" s="13" t="str">
        <f>+IFERROR(INDEX('Sheet 1 - EXP'!$C:$W,MATCH('Export Demurrage Detention'!$S59,'Sheet 1 - EXP'!$A:$A,0),'Export Demurrage Detention'!K$347),"")</f>
        <v/>
      </c>
      <c r="L59" s="13" t="str">
        <f>+IFERROR(INDEX('Sheet 1 - EXP'!$C:$W,MATCH('Export Demurrage Detention'!$S59,'Sheet 1 - EXP'!$A:$A,0),'Export Demurrage Detention'!L$347),"")</f>
        <v/>
      </c>
      <c r="M59" s="13" t="str">
        <f>+IFERROR(INDEX('Sheet 1 - EXP'!$C:$W,MATCH('Export Demurrage Detention'!$S59,'Sheet 1 - EXP'!$A:$A,0),'Export Demurrage Detention'!M$347),"")</f>
        <v/>
      </c>
      <c r="N59" s="13" t="str">
        <f>+IFERROR(INDEX('Sheet 1 - EXP'!$C:$W,MATCH('Export Demurrage Detention'!$S59,'Sheet 1 - EXP'!$A:$A,0),'Export Demurrage Detention'!N$347),"")</f>
        <v/>
      </c>
      <c r="O59" s="13" t="str">
        <f>+IFERROR(INDEX('Sheet 1 - EXP'!$C:$W,MATCH('Export Demurrage Detention'!$S59,'Sheet 1 - EXP'!$A:$A,0),'Export Demurrage Detention'!O$347),"")</f>
        <v/>
      </c>
      <c r="P59" s="13" t="str">
        <f>+IFERROR(INDEX('Sheet 1 - EXP'!$C:$W,MATCH('Export Demurrage Detention'!$S59,'Sheet 1 - EXP'!$A:$A,0),'Export Demurrage Detention'!P$347),"")</f>
        <v/>
      </c>
      <c r="Q59" s="13" t="str">
        <f>+IFERROR(INDEX('Sheet 1 - EXP'!$C:$W,MATCH('Export Demurrage Detention'!$S59,'Sheet 1 - EXP'!$A:$A,0),'Export Demurrage Detention'!Q$347),"")</f>
        <v/>
      </c>
      <c r="R59" s="17"/>
      <c r="S59" s="16">
        <v>51</v>
      </c>
    </row>
    <row r="60" spans="1:19">
      <c r="A60" s="13" t="str">
        <f>+IFERROR(INDEX('Sheet 1 - EXP'!$C:$W,MATCH('Export Demurrage Detention'!$S60,'Sheet 1 - EXP'!$A:$A,0),'Export Demurrage Detention'!A$347),"")</f>
        <v/>
      </c>
      <c r="B60" s="13" t="str">
        <f>+IFERROR(INDEX('Sheet 1 - EXP'!$C:$W,MATCH('Export Demurrage Detention'!$S60,'Sheet 1 - EXP'!$A:$A,0),'Export Demurrage Detention'!B$347),"")</f>
        <v/>
      </c>
      <c r="C60" s="40" t="str">
        <f>+IFERROR(INDEX('Sheet 1 - EXP'!$C:$W,MATCH('Export Demurrage Detention'!$S60,'Sheet 1 - EXP'!$A:$A,0),'Export Demurrage Detention'!C$347),"")</f>
        <v/>
      </c>
      <c r="D60" s="40" t="str">
        <f>+IFERROR(INDEX('Sheet 1 - EXP'!$C:$W,MATCH('Export Demurrage Detention'!$S60,'Sheet 1 - EXP'!$A:$A,0),'Export Demurrage Detention'!D$347),"")</f>
        <v/>
      </c>
      <c r="E60" s="13" t="str">
        <f>+IFERROR(INDEX('Sheet 1 - EXP'!$C:$W,MATCH('Export Demurrage Detention'!$S60,'Sheet 1 - EXP'!$A:$A,0),'Export Demurrage Detention'!E$347),"")</f>
        <v/>
      </c>
      <c r="F60" s="13" t="str">
        <f>+IFERROR(INDEX('Sheet 1 - EXP'!$C:$W,MATCH('Export Demurrage Detention'!$S60,'Sheet 1 - EXP'!$A:$A,0),'Export Demurrage Detention'!F$347),"")</f>
        <v/>
      </c>
      <c r="G60" s="13" t="str">
        <f>+IFERROR(INDEX('Sheet 1 - EXP'!$C:$W,MATCH('Export Demurrage Detention'!$S60,'Sheet 1 - EXP'!$A:$A,0),'Export Demurrage Detention'!G$347),"")</f>
        <v/>
      </c>
      <c r="H60" s="13" t="str">
        <f>+IFERROR(INDEX('Sheet 1 - EXP'!$C:$W,MATCH('Export Demurrage Detention'!$S60,'Sheet 1 - EXP'!$A:$A,0),'Export Demurrage Detention'!H$347),"")</f>
        <v/>
      </c>
      <c r="I60" s="13" t="str">
        <f>+IFERROR(INDEX('Sheet 1 - EXP'!$C:$W,MATCH('Export Demurrage Detention'!$S60,'Sheet 1 - EXP'!$A:$A,0),'Export Demurrage Detention'!I$347),"")</f>
        <v/>
      </c>
      <c r="J60" s="13" t="str">
        <f>+IFERROR(INDEX('Sheet 1 - EXP'!$C:$W,MATCH('Export Demurrage Detention'!$S60,'Sheet 1 - EXP'!$A:$A,0),'Export Demurrage Detention'!J$347),"")</f>
        <v/>
      </c>
      <c r="K60" s="13" t="str">
        <f>+IFERROR(INDEX('Sheet 1 - EXP'!$C:$W,MATCH('Export Demurrage Detention'!$S60,'Sheet 1 - EXP'!$A:$A,0),'Export Demurrage Detention'!K$347),"")</f>
        <v/>
      </c>
      <c r="L60" s="13" t="str">
        <f>+IFERROR(INDEX('Sheet 1 - EXP'!$C:$W,MATCH('Export Demurrage Detention'!$S60,'Sheet 1 - EXP'!$A:$A,0),'Export Demurrage Detention'!L$347),"")</f>
        <v/>
      </c>
      <c r="M60" s="13" t="str">
        <f>+IFERROR(INDEX('Sheet 1 - EXP'!$C:$W,MATCH('Export Demurrage Detention'!$S60,'Sheet 1 - EXP'!$A:$A,0),'Export Demurrage Detention'!M$347),"")</f>
        <v/>
      </c>
      <c r="N60" s="13" t="str">
        <f>+IFERROR(INDEX('Sheet 1 - EXP'!$C:$W,MATCH('Export Demurrage Detention'!$S60,'Sheet 1 - EXP'!$A:$A,0),'Export Demurrage Detention'!N$347),"")</f>
        <v/>
      </c>
      <c r="O60" s="13" t="str">
        <f>+IFERROR(INDEX('Sheet 1 - EXP'!$C:$W,MATCH('Export Demurrage Detention'!$S60,'Sheet 1 - EXP'!$A:$A,0),'Export Demurrage Detention'!O$347),"")</f>
        <v/>
      </c>
      <c r="P60" s="13" t="str">
        <f>+IFERROR(INDEX('Sheet 1 - EXP'!$C:$W,MATCH('Export Demurrage Detention'!$S60,'Sheet 1 - EXP'!$A:$A,0),'Export Demurrage Detention'!P$347),"")</f>
        <v/>
      </c>
      <c r="Q60" s="13" t="str">
        <f>+IFERROR(INDEX('Sheet 1 - EXP'!$C:$W,MATCH('Export Demurrage Detention'!$S60,'Sheet 1 - EXP'!$A:$A,0),'Export Demurrage Detention'!Q$347),"")</f>
        <v/>
      </c>
      <c r="R60" s="17"/>
      <c r="S60" s="16">
        <v>52</v>
      </c>
    </row>
    <row r="61" spans="1:19">
      <c r="A61" s="13" t="str">
        <f>+IFERROR(INDEX('Sheet 1 - EXP'!$C:$W,MATCH('Export Demurrage Detention'!$S61,'Sheet 1 - EXP'!$A:$A,0),'Export Demurrage Detention'!A$347),"")</f>
        <v/>
      </c>
      <c r="B61" s="13" t="str">
        <f>+IFERROR(INDEX('Sheet 1 - EXP'!$C:$W,MATCH('Export Demurrage Detention'!$S61,'Sheet 1 - EXP'!$A:$A,0),'Export Demurrage Detention'!B$347),"")</f>
        <v/>
      </c>
      <c r="C61" s="40" t="str">
        <f>+IFERROR(INDEX('Sheet 1 - EXP'!$C:$W,MATCH('Export Demurrage Detention'!$S61,'Sheet 1 - EXP'!$A:$A,0),'Export Demurrage Detention'!C$347),"")</f>
        <v/>
      </c>
      <c r="D61" s="40" t="str">
        <f>+IFERROR(INDEX('Sheet 1 - EXP'!$C:$W,MATCH('Export Demurrage Detention'!$S61,'Sheet 1 - EXP'!$A:$A,0),'Export Demurrage Detention'!D$347),"")</f>
        <v/>
      </c>
      <c r="E61" s="13" t="str">
        <f>+IFERROR(INDEX('Sheet 1 - EXP'!$C:$W,MATCH('Export Demurrage Detention'!$S61,'Sheet 1 - EXP'!$A:$A,0),'Export Demurrage Detention'!E$347),"")</f>
        <v/>
      </c>
      <c r="F61" s="13" t="str">
        <f>+IFERROR(INDEX('Sheet 1 - EXP'!$C:$W,MATCH('Export Demurrage Detention'!$S61,'Sheet 1 - EXP'!$A:$A,0),'Export Demurrage Detention'!F$347),"")</f>
        <v/>
      </c>
      <c r="G61" s="13" t="str">
        <f>+IFERROR(INDEX('Sheet 1 - EXP'!$C:$W,MATCH('Export Demurrage Detention'!$S61,'Sheet 1 - EXP'!$A:$A,0),'Export Demurrage Detention'!G$347),"")</f>
        <v/>
      </c>
      <c r="H61" s="13" t="str">
        <f>+IFERROR(INDEX('Sheet 1 - EXP'!$C:$W,MATCH('Export Demurrage Detention'!$S61,'Sheet 1 - EXP'!$A:$A,0),'Export Demurrage Detention'!H$347),"")</f>
        <v/>
      </c>
      <c r="I61" s="13" t="str">
        <f>+IFERROR(INDEX('Sheet 1 - EXP'!$C:$W,MATCH('Export Demurrage Detention'!$S61,'Sheet 1 - EXP'!$A:$A,0),'Export Demurrage Detention'!I$347),"")</f>
        <v/>
      </c>
      <c r="J61" s="13" t="str">
        <f>+IFERROR(INDEX('Sheet 1 - EXP'!$C:$W,MATCH('Export Demurrage Detention'!$S61,'Sheet 1 - EXP'!$A:$A,0),'Export Demurrage Detention'!J$347),"")</f>
        <v/>
      </c>
      <c r="K61" s="13" t="str">
        <f>+IFERROR(INDEX('Sheet 1 - EXP'!$C:$W,MATCH('Export Demurrage Detention'!$S61,'Sheet 1 - EXP'!$A:$A,0),'Export Demurrage Detention'!K$347),"")</f>
        <v/>
      </c>
      <c r="L61" s="13" t="str">
        <f>+IFERROR(INDEX('Sheet 1 - EXP'!$C:$W,MATCH('Export Demurrage Detention'!$S61,'Sheet 1 - EXP'!$A:$A,0),'Export Demurrage Detention'!L$347),"")</f>
        <v/>
      </c>
      <c r="M61" s="13" t="str">
        <f>+IFERROR(INDEX('Sheet 1 - EXP'!$C:$W,MATCH('Export Demurrage Detention'!$S61,'Sheet 1 - EXP'!$A:$A,0),'Export Demurrage Detention'!M$347),"")</f>
        <v/>
      </c>
      <c r="N61" s="13" t="str">
        <f>+IFERROR(INDEX('Sheet 1 - EXP'!$C:$W,MATCH('Export Demurrage Detention'!$S61,'Sheet 1 - EXP'!$A:$A,0),'Export Demurrage Detention'!N$347),"")</f>
        <v/>
      </c>
      <c r="O61" s="13" t="str">
        <f>+IFERROR(INDEX('Sheet 1 - EXP'!$C:$W,MATCH('Export Demurrage Detention'!$S61,'Sheet 1 - EXP'!$A:$A,0),'Export Demurrage Detention'!O$347),"")</f>
        <v/>
      </c>
      <c r="P61" s="13" t="str">
        <f>+IFERROR(INDEX('Sheet 1 - EXP'!$C:$W,MATCH('Export Demurrage Detention'!$S61,'Sheet 1 - EXP'!$A:$A,0),'Export Demurrage Detention'!P$347),"")</f>
        <v/>
      </c>
      <c r="Q61" s="13" t="str">
        <f>+IFERROR(INDEX('Sheet 1 - EXP'!$C:$W,MATCH('Export Demurrage Detention'!$S61,'Sheet 1 - EXP'!$A:$A,0),'Export Demurrage Detention'!Q$347),"")</f>
        <v/>
      </c>
      <c r="R61" s="17"/>
      <c r="S61" s="22">
        <v>53</v>
      </c>
    </row>
    <row r="62" spans="1:19">
      <c r="A62" s="13" t="str">
        <f>+IFERROR(INDEX('Sheet 1 - EXP'!$C:$W,MATCH('Export Demurrage Detention'!$S62,'Sheet 1 - EXP'!$A:$A,0),'Export Demurrage Detention'!A$347),"")</f>
        <v/>
      </c>
      <c r="B62" s="13" t="str">
        <f>+IFERROR(INDEX('Sheet 1 - EXP'!$C:$W,MATCH('Export Demurrage Detention'!$S62,'Sheet 1 - EXP'!$A:$A,0),'Export Demurrage Detention'!B$347),"")</f>
        <v/>
      </c>
      <c r="C62" s="40" t="str">
        <f>+IFERROR(INDEX('Sheet 1 - EXP'!$C:$W,MATCH('Export Demurrage Detention'!$S62,'Sheet 1 - EXP'!$A:$A,0),'Export Demurrage Detention'!C$347),"")</f>
        <v/>
      </c>
      <c r="D62" s="40" t="str">
        <f>+IFERROR(INDEX('Sheet 1 - EXP'!$C:$W,MATCH('Export Demurrage Detention'!$S62,'Sheet 1 - EXP'!$A:$A,0),'Export Demurrage Detention'!D$347),"")</f>
        <v/>
      </c>
      <c r="E62" s="13" t="str">
        <f>+IFERROR(INDEX('Sheet 1 - EXP'!$C:$W,MATCH('Export Demurrage Detention'!$S62,'Sheet 1 - EXP'!$A:$A,0),'Export Demurrage Detention'!E$347),"")</f>
        <v/>
      </c>
      <c r="F62" s="13" t="str">
        <f>+IFERROR(INDEX('Sheet 1 - EXP'!$C:$W,MATCH('Export Demurrage Detention'!$S62,'Sheet 1 - EXP'!$A:$A,0),'Export Demurrage Detention'!F$347),"")</f>
        <v/>
      </c>
      <c r="G62" s="13" t="str">
        <f>+IFERROR(INDEX('Sheet 1 - EXP'!$C:$W,MATCH('Export Demurrage Detention'!$S62,'Sheet 1 - EXP'!$A:$A,0),'Export Demurrage Detention'!G$347),"")</f>
        <v/>
      </c>
      <c r="H62" s="13" t="str">
        <f>+IFERROR(INDEX('Sheet 1 - EXP'!$C:$W,MATCH('Export Demurrage Detention'!$S62,'Sheet 1 - EXP'!$A:$A,0),'Export Demurrage Detention'!H$347),"")</f>
        <v/>
      </c>
      <c r="I62" s="13" t="str">
        <f>+IFERROR(INDEX('Sheet 1 - EXP'!$C:$W,MATCH('Export Demurrage Detention'!$S62,'Sheet 1 - EXP'!$A:$A,0),'Export Demurrage Detention'!I$347),"")</f>
        <v/>
      </c>
      <c r="J62" s="13" t="str">
        <f>+IFERROR(INDEX('Sheet 1 - EXP'!$C:$W,MATCH('Export Demurrage Detention'!$S62,'Sheet 1 - EXP'!$A:$A,0),'Export Demurrage Detention'!J$347),"")</f>
        <v/>
      </c>
      <c r="K62" s="13" t="str">
        <f>+IFERROR(INDEX('Sheet 1 - EXP'!$C:$W,MATCH('Export Demurrage Detention'!$S62,'Sheet 1 - EXP'!$A:$A,0),'Export Demurrage Detention'!K$347),"")</f>
        <v/>
      </c>
      <c r="L62" s="13" t="str">
        <f>+IFERROR(INDEX('Sheet 1 - EXP'!$C:$W,MATCH('Export Demurrage Detention'!$S62,'Sheet 1 - EXP'!$A:$A,0),'Export Demurrage Detention'!L$347),"")</f>
        <v/>
      </c>
      <c r="M62" s="13" t="str">
        <f>+IFERROR(INDEX('Sheet 1 - EXP'!$C:$W,MATCH('Export Demurrage Detention'!$S62,'Sheet 1 - EXP'!$A:$A,0),'Export Demurrage Detention'!M$347),"")</f>
        <v/>
      </c>
      <c r="N62" s="13" t="str">
        <f>+IFERROR(INDEX('Sheet 1 - EXP'!$C:$W,MATCH('Export Demurrage Detention'!$S62,'Sheet 1 - EXP'!$A:$A,0),'Export Demurrage Detention'!N$347),"")</f>
        <v/>
      </c>
      <c r="O62" s="13" t="str">
        <f>+IFERROR(INDEX('Sheet 1 - EXP'!$C:$W,MATCH('Export Demurrage Detention'!$S62,'Sheet 1 - EXP'!$A:$A,0),'Export Demurrage Detention'!O$347),"")</f>
        <v/>
      </c>
      <c r="P62" s="13" t="str">
        <f>+IFERROR(INDEX('Sheet 1 - EXP'!$C:$W,MATCH('Export Demurrage Detention'!$S62,'Sheet 1 - EXP'!$A:$A,0),'Export Demurrage Detention'!P$347),"")</f>
        <v/>
      </c>
      <c r="Q62" s="13" t="str">
        <f>+IFERROR(INDEX('Sheet 1 - EXP'!$C:$W,MATCH('Export Demurrage Detention'!$S62,'Sheet 1 - EXP'!$A:$A,0),'Export Demurrage Detention'!Q$347),"")</f>
        <v/>
      </c>
      <c r="R62" s="17"/>
      <c r="S62" s="16">
        <v>54</v>
      </c>
    </row>
    <row r="63" spans="1:19">
      <c r="A63" s="13" t="str">
        <f>+IFERROR(INDEX('Sheet 1 - EXP'!$C:$W,MATCH('Export Demurrage Detention'!$S63,'Sheet 1 - EXP'!$A:$A,0),'Export Demurrage Detention'!A$347),"")</f>
        <v/>
      </c>
      <c r="B63" s="13" t="str">
        <f>+IFERROR(INDEX('Sheet 1 - EXP'!$C:$W,MATCH('Export Demurrage Detention'!$S63,'Sheet 1 - EXP'!$A:$A,0),'Export Demurrage Detention'!B$347),"")</f>
        <v/>
      </c>
      <c r="C63" s="40" t="str">
        <f>+IFERROR(INDEX('Sheet 1 - EXP'!$C:$W,MATCH('Export Demurrage Detention'!$S63,'Sheet 1 - EXP'!$A:$A,0),'Export Demurrage Detention'!C$347),"")</f>
        <v/>
      </c>
      <c r="D63" s="40" t="str">
        <f>+IFERROR(INDEX('Sheet 1 - EXP'!$C:$W,MATCH('Export Demurrage Detention'!$S63,'Sheet 1 - EXP'!$A:$A,0),'Export Demurrage Detention'!D$347),"")</f>
        <v/>
      </c>
      <c r="E63" s="13" t="str">
        <f>+IFERROR(INDEX('Sheet 1 - EXP'!$C:$W,MATCH('Export Demurrage Detention'!$S63,'Sheet 1 - EXP'!$A:$A,0),'Export Demurrage Detention'!E$347),"")</f>
        <v/>
      </c>
      <c r="F63" s="13" t="str">
        <f>+IFERROR(INDEX('Sheet 1 - EXP'!$C:$W,MATCH('Export Demurrage Detention'!$S63,'Sheet 1 - EXP'!$A:$A,0),'Export Demurrage Detention'!F$347),"")</f>
        <v/>
      </c>
      <c r="G63" s="13" t="str">
        <f>+IFERROR(INDEX('Sheet 1 - EXP'!$C:$W,MATCH('Export Demurrage Detention'!$S63,'Sheet 1 - EXP'!$A:$A,0),'Export Demurrage Detention'!G$347),"")</f>
        <v/>
      </c>
      <c r="H63" s="13" t="str">
        <f>+IFERROR(INDEX('Sheet 1 - EXP'!$C:$W,MATCH('Export Demurrage Detention'!$S63,'Sheet 1 - EXP'!$A:$A,0),'Export Demurrage Detention'!H$347),"")</f>
        <v/>
      </c>
      <c r="I63" s="13" t="str">
        <f>+IFERROR(INDEX('Sheet 1 - EXP'!$C:$W,MATCH('Export Demurrage Detention'!$S63,'Sheet 1 - EXP'!$A:$A,0),'Export Demurrage Detention'!I$347),"")</f>
        <v/>
      </c>
      <c r="J63" s="13" t="str">
        <f>+IFERROR(INDEX('Sheet 1 - EXP'!$C:$W,MATCH('Export Demurrage Detention'!$S63,'Sheet 1 - EXP'!$A:$A,0),'Export Demurrage Detention'!J$347),"")</f>
        <v/>
      </c>
      <c r="K63" s="13" t="str">
        <f>+IFERROR(INDEX('Sheet 1 - EXP'!$C:$W,MATCH('Export Demurrage Detention'!$S63,'Sheet 1 - EXP'!$A:$A,0),'Export Demurrage Detention'!K$347),"")</f>
        <v/>
      </c>
      <c r="L63" s="13" t="str">
        <f>+IFERROR(INDEX('Sheet 1 - EXP'!$C:$W,MATCH('Export Demurrage Detention'!$S63,'Sheet 1 - EXP'!$A:$A,0),'Export Demurrage Detention'!L$347),"")</f>
        <v/>
      </c>
      <c r="M63" s="13" t="str">
        <f>+IFERROR(INDEX('Sheet 1 - EXP'!$C:$W,MATCH('Export Demurrage Detention'!$S63,'Sheet 1 - EXP'!$A:$A,0),'Export Demurrage Detention'!M$347),"")</f>
        <v/>
      </c>
      <c r="N63" s="13" t="str">
        <f>+IFERROR(INDEX('Sheet 1 - EXP'!$C:$W,MATCH('Export Demurrage Detention'!$S63,'Sheet 1 - EXP'!$A:$A,0),'Export Demurrage Detention'!N$347),"")</f>
        <v/>
      </c>
      <c r="O63" s="13" t="str">
        <f>+IFERROR(INDEX('Sheet 1 - EXP'!$C:$W,MATCH('Export Demurrage Detention'!$S63,'Sheet 1 - EXP'!$A:$A,0),'Export Demurrage Detention'!O$347),"")</f>
        <v/>
      </c>
      <c r="P63" s="13" t="str">
        <f>+IFERROR(INDEX('Sheet 1 - EXP'!$C:$W,MATCH('Export Demurrage Detention'!$S63,'Sheet 1 - EXP'!$A:$A,0),'Export Demurrage Detention'!P$347),"")</f>
        <v/>
      </c>
      <c r="Q63" s="13" t="str">
        <f>+IFERROR(INDEX('Sheet 1 - EXP'!$C:$W,MATCH('Export Demurrage Detention'!$S63,'Sheet 1 - EXP'!$A:$A,0),'Export Demurrage Detention'!Q$347),"")</f>
        <v/>
      </c>
      <c r="R63" s="17"/>
      <c r="S63" s="16">
        <v>55</v>
      </c>
    </row>
    <row r="64" spans="1:19">
      <c r="A64" s="13" t="str">
        <f>+IFERROR(INDEX('Sheet 1 - EXP'!$C:$W,MATCH('Export Demurrage Detention'!$S64,'Sheet 1 - EXP'!$A:$A,0),'Export Demurrage Detention'!A$347),"")</f>
        <v/>
      </c>
      <c r="B64" s="13" t="str">
        <f>+IFERROR(INDEX('Sheet 1 - EXP'!$C:$W,MATCH('Export Demurrage Detention'!$S64,'Sheet 1 - EXP'!$A:$A,0),'Export Demurrage Detention'!B$347),"")</f>
        <v/>
      </c>
      <c r="C64" s="40" t="str">
        <f>+IFERROR(INDEX('Sheet 1 - EXP'!$C:$W,MATCH('Export Demurrage Detention'!$S64,'Sheet 1 - EXP'!$A:$A,0),'Export Demurrage Detention'!C$347),"")</f>
        <v/>
      </c>
      <c r="D64" s="40" t="str">
        <f>+IFERROR(INDEX('Sheet 1 - EXP'!$C:$W,MATCH('Export Demurrage Detention'!$S64,'Sheet 1 - EXP'!$A:$A,0),'Export Demurrage Detention'!D$347),"")</f>
        <v/>
      </c>
      <c r="E64" s="13" t="str">
        <f>+IFERROR(INDEX('Sheet 1 - EXP'!$C:$W,MATCH('Export Demurrage Detention'!$S64,'Sheet 1 - EXP'!$A:$A,0),'Export Demurrage Detention'!E$347),"")</f>
        <v/>
      </c>
      <c r="F64" s="13" t="str">
        <f>+IFERROR(INDEX('Sheet 1 - EXP'!$C:$W,MATCH('Export Demurrage Detention'!$S64,'Sheet 1 - EXP'!$A:$A,0),'Export Demurrage Detention'!F$347),"")</f>
        <v/>
      </c>
      <c r="G64" s="13" t="str">
        <f>+IFERROR(INDEX('Sheet 1 - EXP'!$C:$W,MATCH('Export Demurrage Detention'!$S64,'Sheet 1 - EXP'!$A:$A,0),'Export Demurrage Detention'!G$347),"")</f>
        <v/>
      </c>
      <c r="H64" s="13" t="str">
        <f>+IFERROR(INDEX('Sheet 1 - EXP'!$C:$W,MATCH('Export Demurrage Detention'!$S64,'Sheet 1 - EXP'!$A:$A,0),'Export Demurrage Detention'!H$347),"")</f>
        <v/>
      </c>
      <c r="I64" s="13" t="str">
        <f>+IFERROR(INDEX('Sheet 1 - EXP'!$C:$W,MATCH('Export Demurrage Detention'!$S64,'Sheet 1 - EXP'!$A:$A,0),'Export Demurrage Detention'!I$347),"")</f>
        <v/>
      </c>
      <c r="J64" s="13" t="str">
        <f>+IFERROR(INDEX('Sheet 1 - EXP'!$C:$W,MATCH('Export Demurrage Detention'!$S64,'Sheet 1 - EXP'!$A:$A,0),'Export Demurrage Detention'!J$347),"")</f>
        <v/>
      </c>
      <c r="K64" s="13" t="str">
        <f>+IFERROR(INDEX('Sheet 1 - EXP'!$C:$W,MATCH('Export Demurrage Detention'!$S64,'Sheet 1 - EXP'!$A:$A,0),'Export Demurrage Detention'!K$347),"")</f>
        <v/>
      </c>
      <c r="L64" s="13" t="str">
        <f>+IFERROR(INDEX('Sheet 1 - EXP'!$C:$W,MATCH('Export Demurrage Detention'!$S64,'Sheet 1 - EXP'!$A:$A,0),'Export Demurrage Detention'!L$347),"")</f>
        <v/>
      </c>
      <c r="M64" s="13" t="str">
        <f>+IFERROR(INDEX('Sheet 1 - EXP'!$C:$W,MATCH('Export Demurrage Detention'!$S64,'Sheet 1 - EXP'!$A:$A,0),'Export Demurrage Detention'!M$347),"")</f>
        <v/>
      </c>
      <c r="N64" s="13" t="str">
        <f>+IFERROR(INDEX('Sheet 1 - EXP'!$C:$W,MATCH('Export Demurrage Detention'!$S64,'Sheet 1 - EXP'!$A:$A,0),'Export Demurrage Detention'!N$347),"")</f>
        <v/>
      </c>
      <c r="O64" s="13" t="str">
        <f>+IFERROR(INDEX('Sheet 1 - EXP'!$C:$W,MATCH('Export Demurrage Detention'!$S64,'Sheet 1 - EXP'!$A:$A,0),'Export Demurrage Detention'!O$347),"")</f>
        <v/>
      </c>
      <c r="P64" s="13" t="str">
        <f>+IFERROR(INDEX('Sheet 1 - EXP'!$C:$W,MATCH('Export Demurrage Detention'!$S64,'Sheet 1 - EXP'!$A:$A,0),'Export Demurrage Detention'!P$347),"")</f>
        <v/>
      </c>
      <c r="Q64" s="13" t="str">
        <f>+IFERROR(INDEX('Sheet 1 - EXP'!$C:$W,MATCH('Export Demurrage Detention'!$S64,'Sheet 1 - EXP'!$A:$A,0),'Export Demurrage Detention'!Q$347),"")</f>
        <v/>
      </c>
      <c r="R64" s="17"/>
      <c r="S64" s="22">
        <v>56</v>
      </c>
    </row>
    <row r="65" spans="1:19">
      <c r="A65" s="13" t="str">
        <f>+IFERROR(INDEX('Sheet 1 - EXP'!$C:$W,MATCH('Export Demurrage Detention'!$S65,'Sheet 1 - EXP'!$A:$A,0),'Export Demurrage Detention'!A$347),"")</f>
        <v/>
      </c>
      <c r="B65" s="13" t="str">
        <f>+IFERROR(INDEX('Sheet 1 - EXP'!$C:$W,MATCH('Export Demurrage Detention'!$S65,'Sheet 1 - EXP'!$A:$A,0),'Export Demurrage Detention'!B$347),"")</f>
        <v/>
      </c>
      <c r="C65" s="40" t="str">
        <f>+IFERROR(INDEX('Sheet 1 - EXP'!$C:$W,MATCH('Export Demurrage Detention'!$S65,'Sheet 1 - EXP'!$A:$A,0),'Export Demurrage Detention'!C$347),"")</f>
        <v/>
      </c>
      <c r="D65" s="40" t="str">
        <f>+IFERROR(INDEX('Sheet 1 - EXP'!$C:$W,MATCH('Export Demurrage Detention'!$S65,'Sheet 1 - EXP'!$A:$A,0),'Export Demurrage Detention'!D$347),"")</f>
        <v/>
      </c>
      <c r="E65" s="13" t="str">
        <f>+IFERROR(INDEX('Sheet 1 - EXP'!$C:$W,MATCH('Export Demurrage Detention'!$S65,'Sheet 1 - EXP'!$A:$A,0),'Export Demurrage Detention'!E$347),"")</f>
        <v/>
      </c>
      <c r="F65" s="13" t="str">
        <f>+IFERROR(INDEX('Sheet 1 - EXP'!$C:$W,MATCH('Export Demurrage Detention'!$S65,'Sheet 1 - EXP'!$A:$A,0),'Export Demurrage Detention'!F$347),"")</f>
        <v/>
      </c>
      <c r="G65" s="13" t="str">
        <f>+IFERROR(INDEX('Sheet 1 - EXP'!$C:$W,MATCH('Export Demurrage Detention'!$S65,'Sheet 1 - EXP'!$A:$A,0),'Export Demurrage Detention'!G$347),"")</f>
        <v/>
      </c>
      <c r="H65" s="13" t="str">
        <f>+IFERROR(INDEX('Sheet 1 - EXP'!$C:$W,MATCH('Export Demurrage Detention'!$S65,'Sheet 1 - EXP'!$A:$A,0),'Export Demurrage Detention'!H$347),"")</f>
        <v/>
      </c>
      <c r="I65" s="13" t="str">
        <f>+IFERROR(INDEX('Sheet 1 - EXP'!$C:$W,MATCH('Export Demurrage Detention'!$S65,'Sheet 1 - EXP'!$A:$A,0),'Export Demurrage Detention'!I$347),"")</f>
        <v/>
      </c>
      <c r="J65" s="13" t="str">
        <f>+IFERROR(INDEX('Sheet 1 - EXP'!$C:$W,MATCH('Export Demurrage Detention'!$S65,'Sheet 1 - EXP'!$A:$A,0),'Export Demurrage Detention'!J$347),"")</f>
        <v/>
      </c>
      <c r="K65" s="13" t="str">
        <f>+IFERROR(INDEX('Sheet 1 - EXP'!$C:$W,MATCH('Export Demurrage Detention'!$S65,'Sheet 1 - EXP'!$A:$A,0),'Export Demurrage Detention'!K$347),"")</f>
        <v/>
      </c>
      <c r="L65" s="13" t="str">
        <f>+IFERROR(INDEX('Sheet 1 - EXP'!$C:$W,MATCH('Export Demurrage Detention'!$S65,'Sheet 1 - EXP'!$A:$A,0),'Export Demurrage Detention'!L$347),"")</f>
        <v/>
      </c>
      <c r="M65" s="13" t="str">
        <f>+IFERROR(INDEX('Sheet 1 - EXP'!$C:$W,MATCH('Export Demurrage Detention'!$S65,'Sheet 1 - EXP'!$A:$A,0),'Export Demurrage Detention'!M$347),"")</f>
        <v/>
      </c>
      <c r="N65" s="13" t="str">
        <f>+IFERROR(INDEX('Sheet 1 - EXP'!$C:$W,MATCH('Export Demurrage Detention'!$S65,'Sheet 1 - EXP'!$A:$A,0),'Export Demurrage Detention'!N$347),"")</f>
        <v/>
      </c>
      <c r="O65" s="13" t="str">
        <f>+IFERROR(INDEX('Sheet 1 - EXP'!$C:$W,MATCH('Export Demurrage Detention'!$S65,'Sheet 1 - EXP'!$A:$A,0),'Export Demurrage Detention'!O$347),"")</f>
        <v/>
      </c>
      <c r="P65" s="13" t="str">
        <f>+IFERROR(INDEX('Sheet 1 - EXP'!$C:$W,MATCH('Export Demurrage Detention'!$S65,'Sheet 1 - EXP'!$A:$A,0),'Export Demurrage Detention'!P$347),"")</f>
        <v/>
      </c>
      <c r="Q65" s="13" t="str">
        <f>+IFERROR(INDEX('Sheet 1 - EXP'!$C:$W,MATCH('Export Demurrage Detention'!$S65,'Sheet 1 - EXP'!$A:$A,0),'Export Demurrage Detention'!Q$347),"")</f>
        <v/>
      </c>
      <c r="R65" s="17"/>
      <c r="S65" s="16">
        <v>57</v>
      </c>
    </row>
    <row r="66" spans="1:19">
      <c r="A66" s="13" t="str">
        <f>+IFERROR(INDEX('Sheet 1 - EXP'!$C:$W,MATCH('Export Demurrage Detention'!$S66,'Sheet 1 - EXP'!$A:$A,0),'Export Demurrage Detention'!A$347),"")</f>
        <v/>
      </c>
      <c r="B66" s="13" t="str">
        <f>+IFERROR(INDEX('Sheet 1 - EXP'!$C:$W,MATCH('Export Demurrage Detention'!$S66,'Sheet 1 - EXP'!$A:$A,0),'Export Demurrage Detention'!B$347),"")</f>
        <v/>
      </c>
      <c r="C66" s="40" t="str">
        <f>+IFERROR(INDEX('Sheet 1 - EXP'!$C:$W,MATCH('Export Demurrage Detention'!$S66,'Sheet 1 - EXP'!$A:$A,0),'Export Demurrage Detention'!C$347),"")</f>
        <v/>
      </c>
      <c r="D66" s="40" t="str">
        <f>+IFERROR(INDEX('Sheet 1 - EXP'!$C:$W,MATCH('Export Demurrage Detention'!$S66,'Sheet 1 - EXP'!$A:$A,0),'Export Demurrage Detention'!D$347),"")</f>
        <v/>
      </c>
      <c r="E66" s="13" t="str">
        <f>+IFERROR(INDEX('Sheet 1 - EXP'!$C:$W,MATCH('Export Demurrage Detention'!$S66,'Sheet 1 - EXP'!$A:$A,0),'Export Demurrage Detention'!E$347),"")</f>
        <v/>
      </c>
      <c r="F66" s="13" t="str">
        <f>+IFERROR(INDEX('Sheet 1 - EXP'!$C:$W,MATCH('Export Demurrage Detention'!$S66,'Sheet 1 - EXP'!$A:$A,0),'Export Demurrage Detention'!F$347),"")</f>
        <v/>
      </c>
      <c r="G66" s="13" t="str">
        <f>+IFERROR(INDEX('Sheet 1 - EXP'!$C:$W,MATCH('Export Demurrage Detention'!$S66,'Sheet 1 - EXP'!$A:$A,0),'Export Demurrage Detention'!G$347),"")</f>
        <v/>
      </c>
      <c r="H66" s="13" t="str">
        <f>+IFERROR(INDEX('Sheet 1 - EXP'!$C:$W,MATCH('Export Demurrage Detention'!$S66,'Sheet 1 - EXP'!$A:$A,0),'Export Demurrage Detention'!H$347),"")</f>
        <v/>
      </c>
      <c r="I66" s="13" t="str">
        <f>+IFERROR(INDEX('Sheet 1 - EXP'!$C:$W,MATCH('Export Demurrage Detention'!$S66,'Sheet 1 - EXP'!$A:$A,0),'Export Demurrage Detention'!I$347),"")</f>
        <v/>
      </c>
      <c r="J66" s="13" t="str">
        <f>+IFERROR(INDEX('Sheet 1 - EXP'!$C:$W,MATCH('Export Demurrage Detention'!$S66,'Sheet 1 - EXP'!$A:$A,0),'Export Demurrage Detention'!J$347),"")</f>
        <v/>
      </c>
      <c r="K66" s="13" t="str">
        <f>+IFERROR(INDEX('Sheet 1 - EXP'!$C:$W,MATCH('Export Demurrage Detention'!$S66,'Sheet 1 - EXP'!$A:$A,0),'Export Demurrage Detention'!K$347),"")</f>
        <v/>
      </c>
      <c r="L66" s="13" t="str">
        <f>+IFERROR(INDEX('Sheet 1 - EXP'!$C:$W,MATCH('Export Demurrage Detention'!$S66,'Sheet 1 - EXP'!$A:$A,0),'Export Demurrage Detention'!L$347),"")</f>
        <v/>
      </c>
      <c r="M66" s="13" t="str">
        <f>+IFERROR(INDEX('Sheet 1 - EXP'!$C:$W,MATCH('Export Demurrage Detention'!$S66,'Sheet 1 - EXP'!$A:$A,0),'Export Demurrage Detention'!M$347),"")</f>
        <v/>
      </c>
      <c r="N66" s="13" t="str">
        <f>+IFERROR(INDEX('Sheet 1 - EXP'!$C:$W,MATCH('Export Demurrage Detention'!$S66,'Sheet 1 - EXP'!$A:$A,0),'Export Demurrage Detention'!N$347),"")</f>
        <v/>
      </c>
      <c r="O66" s="13" t="str">
        <f>+IFERROR(INDEX('Sheet 1 - EXP'!$C:$W,MATCH('Export Demurrage Detention'!$S66,'Sheet 1 - EXP'!$A:$A,0),'Export Demurrage Detention'!O$347),"")</f>
        <v/>
      </c>
      <c r="P66" s="13" t="str">
        <f>+IFERROR(INDEX('Sheet 1 - EXP'!$C:$W,MATCH('Export Demurrage Detention'!$S66,'Sheet 1 - EXP'!$A:$A,0),'Export Demurrage Detention'!P$347),"")</f>
        <v/>
      </c>
      <c r="Q66" s="13" t="str">
        <f>+IFERROR(INDEX('Sheet 1 - EXP'!$C:$W,MATCH('Export Demurrage Detention'!$S66,'Sheet 1 - EXP'!$A:$A,0),'Export Demurrage Detention'!Q$347),"")</f>
        <v/>
      </c>
      <c r="R66" s="17"/>
      <c r="S66" s="16">
        <v>58</v>
      </c>
    </row>
    <row r="67" spans="1:19">
      <c r="A67" s="13" t="str">
        <f>+IFERROR(INDEX('Sheet 1 - EXP'!$C:$W,MATCH('Export Demurrage Detention'!$S67,'Sheet 1 - EXP'!$A:$A,0),'Export Demurrage Detention'!A$347),"")</f>
        <v/>
      </c>
      <c r="B67" s="13" t="str">
        <f>+IFERROR(INDEX('Sheet 1 - EXP'!$C:$W,MATCH('Export Demurrage Detention'!$S67,'Sheet 1 - EXP'!$A:$A,0),'Export Demurrage Detention'!B$347),"")</f>
        <v/>
      </c>
      <c r="C67" s="40" t="str">
        <f>+IFERROR(INDEX('Sheet 1 - EXP'!$C:$W,MATCH('Export Demurrage Detention'!$S67,'Sheet 1 - EXP'!$A:$A,0),'Export Demurrage Detention'!C$347),"")</f>
        <v/>
      </c>
      <c r="D67" s="40" t="str">
        <f>+IFERROR(INDEX('Sheet 1 - EXP'!$C:$W,MATCH('Export Demurrage Detention'!$S67,'Sheet 1 - EXP'!$A:$A,0),'Export Demurrage Detention'!D$347),"")</f>
        <v/>
      </c>
      <c r="E67" s="13" t="str">
        <f>+IFERROR(INDEX('Sheet 1 - EXP'!$C:$W,MATCH('Export Demurrage Detention'!$S67,'Sheet 1 - EXP'!$A:$A,0),'Export Demurrage Detention'!E$347),"")</f>
        <v/>
      </c>
      <c r="F67" s="13" t="str">
        <f>+IFERROR(INDEX('Sheet 1 - EXP'!$C:$W,MATCH('Export Demurrage Detention'!$S67,'Sheet 1 - EXP'!$A:$A,0),'Export Demurrage Detention'!F$347),"")</f>
        <v/>
      </c>
      <c r="G67" s="13" t="str">
        <f>+IFERROR(INDEX('Sheet 1 - EXP'!$C:$W,MATCH('Export Demurrage Detention'!$S67,'Sheet 1 - EXP'!$A:$A,0),'Export Demurrage Detention'!G$347),"")</f>
        <v/>
      </c>
      <c r="H67" s="13" t="str">
        <f>+IFERROR(INDEX('Sheet 1 - EXP'!$C:$W,MATCH('Export Demurrage Detention'!$S67,'Sheet 1 - EXP'!$A:$A,0),'Export Demurrage Detention'!H$347),"")</f>
        <v/>
      </c>
      <c r="I67" s="13" t="str">
        <f>+IFERROR(INDEX('Sheet 1 - EXP'!$C:$W,MATCH('Export Demurrage Detention'!$S67,'Sheet 1 - EXP'!$A:$A,0),'Export Demurrage Detention'!I$347),"")</f>
        <v/>
      </c>
      <c r="J67" s="13" t="str">
        <f>+IFERROR(INDEX('Sheet 1 - EXP'!$C:$W,MATCH('Export Demurrage Detention'!$S67,'Sheet 1 - EXP'!$A:$A,0),'Export Demurrage Detention'!J$347),"")</f>
        <v/>
      </c>
      <c r="K67" s="13" t="str">
        <f>+IFERROR(INDEX('Sheet 1 - EXP'!$C:$W,MATCH('Export Demurrage Detention'!$S67,'Sheet 1 - EXP'!$A:$A,0),'Export Demurrage Detention'!K$347),"")</f>
        <v/>
      </c>
      <c r="L67" s="13" t="str">
        <f>+IFERROR(INDEX('Sheet 1 - EXP'!$C:$W,MATCH('Export Demurrage Detention'!$S67,'Sheet 1 - EXP'!$A:$A,0),'Export Demurrage Detention'!L$347),"")</f>
        <v/>
      </c>
      <c r="M67" s="13" t="str">
        <f>+IFERROR(INDEX('Sheet 1 - EXP'!$C:$W,MATCH('Export Demurrage Detention'!$S67,'Sheet 1 - EXP'!$A:$A,0),'Export Demurrage Detention'!M$347),"")</f>
        <v/>
      </c>
      <c r="N67" s="13" t="str">
        <f>+IFERROR(INDEX('Sheet 1 - EXP'!$C:$W,MATCH('Export Demurrage Detention'!$S67,'Sheet 1 - EXP'!$A:$A,0),'Export Demurrage Detention'!N$347),"")</f>
        <v/>
      </c>
      <c r="O67" s="13" t="str">
        <f>+IFERROR(INDEX('Sheet 1 - EXP'!$C:$W,MATCH('Export Demurrage Detention'!$S67,'Sheet 1 - EXP'!$A:$A,0),'Export Demurrage Detention'!O$347),"")</f>
        <v/>
      </c>
      <c r="P67" s="13" t="str">
        <f>+IFERROR(INDEX('Sheet 1 - EXP'!$C:$W,MATCH('Export Demurrage Detention'!$S67,'Sheet 1 - EXP'!$A:$A,0),'Export Demurrage Detention'!P$347),"")</f>
        <v/>
      </c>
      <c r="Q67" s="13" t="str">
        <f>+IFERROR(INDEX('Sheet 1 - EXP'!$C:$W,MATCH('Export Demurrage Detention'!$S67,'Sheet 1 - EXP'!$A:$A,0),'Export Demurrage Detention'!Q$347),"")</f>
        <v/>
      </c>
      <c r="R67" s="17"/>
      <c r="S67" s="22">
        <v>59</v>
      </c>
    </row>
    <row r="68" spans="1:19">
      <c r="A68" s="13" t="str">
        <f>+IFERROR(INDEX('Sheet 1 - EXP'!$C:$W,MATCH('Export Demurrage Detention'!$S68,'Sheet 1 - EXP'!$A:$A,0),'Export Demurrage Detention'!A$347),"")</f>
        <v/>
      </c>
      <c r="B68" s="13" t="str">
        <f>+IFERROR(INDEX('Sheet 1 - EXP'!$C:$W,MATCH('Export Demurrage Detention'!$S68,'Sheet 1 - EXP'!$A:$A,0),'Export Demurrage Detention'!B$347),"")</f>
        <v/>
      </c>
      <c r="C68" s="40" t="str">
        <f>+IFERROR(INDEX('Sheet 1 - EXP'!$C:$W,MATCH('Export Demurrage Detention'!$S68,'Sheet 1 - EXP'!$A:$A,0),'Export Demurrage Detention'!C$347),"")</f>
        <v/>
      </c>
      <c r="D68" s="40" t="str">
        <f>+IFERROR(INDEX('Sheet 1 - EXP'!$C:$W,MATCH('Export Demurrage Detention'!$S68,'Sheet 1 - EXP'!$A:$A,0),'Export Demurrage Detention'!D$347),"")</f>
        <v/>
      </c>
      <c r="E68" s="13" t="str">
        <f>+IFERROR(INDEX('Sheet 1 - EXP'!$C:$W,MATCH('Export Demurrage Detention'!$S68,'Sheet 1 - EXP'!$A:$A,0),'Export Demurrage Detention'!E$347),"")</f>
        <v/>
      </c>
      <c r="F68" s="13" t="str">
        <f>+IFERROR(INDEX('Sheet 1 - EXP'!$C:$W,MATCH('Export Demurrage Detention'!$S68,'Sheet 1 - EXP'!$A:$A,0),'Export Demurrage Detention'!F$347),"")</f>
        <v/>
      </c>
      <c r="G68" s="13" t="str">
        <f>+IFERROR(INDEX('Sheet 1 - EXP'!$C:$W,MATCH('Export Demurrage Detention'!$S68,'Sheet 1 - EXP'!$A:$A,0),'Export Demurrage Detention'!G$347),"")</f>
        <v/>
      </c>
      <c r="H68" s="13" t="str">
        <f>+IFERROR(INDEX('Sheet 1 - EXP'!$C:$W,MATCH('Export Demurrage Detention'!$S68,'Sheet 1 - EXP'!$A:$A,0),'Export Demurrage Detention'!H$347),"")</f>
        <v/>
      </c>
      <c r="I68" s="13" t="str">
        <f>+IFERROR(INDEX('Sheet 1 - EXP'!$C:$W,MATCH('Export Demurrage Detention'!$S68,'Sheet 1 - EXP'!$A:$A,0),'Export Demurrage Detention'!I$347),"")</f>
        <v/>
      </c>
      <c r="J68" s="13" t="str">
        <f>+IFERROR(INDEX('Sheet 1 - EXP'!$C:$W,MATCH('Export Demurrage Detention'!$S68,'Sheet 1 - EXP'!$A:$A,0),'Export Demurrage Detention'!J$347),"")</f>
        <v/>
      </c>
      <c r="K68" s="13" t="str">
        <f>+IFERROR(INDEX('Sheet 1 - EXP'!$C:$W,MATCH('Export Demurrage Detention'!$S68,'Sheet 1 - EXP'!$A:$A,0),'Export Demurrage Detention'!K$347),"")</f>
        <v/>
      </c>
      <c r="L68" s="13" t="str">
        <f>+IFERROR(INDEX('Sheet 1 - EXP'!$C:$W,MATCH('Export Demurrage Detention'!$S68,'Sheet 1 - EXP'!$A:$A,0),'Export Demurrage Detention'!L$347),"")</f>
        <v/>
      </c>
      <c r="M68" s="13" t="str">
        <f>+IFERROR(INDEX('Sheet 1 - EXP'!$C:$W,MATCH('Export Demurrage Detention'!$S68,'Sheet 1 - EXP'!$A:$A,0),'Export Demurrage Detention'!M$347),"")</f>
        <v/>
      </c>
      <c r="N68" s="13" t="str">
        <f>+IFERROR(INDEX('Sheet 1 - EXP'!$C:$W,MATCH('Export Demurrage Detention'!$S68,'Sheet 1 - EXP'!$A:$A,0),'Export Demurrage Detention'!N$347),"")</f>
        <v/>
      </c>
      <c r="O68" s="13" t="str">
        <f>+IFERROR(INDEX('Sheet 1 - EXP'!$C:$W,MATCH('Export Demurrage Detention'!$S68,'Sheet 1 - EXP'!$A:$A,0),'Export Demurrage Detention'!O$347),"")</f>
        <v/>
      </c>
      <c r="P68" s="13" t="str">
        <f>+IFERROR(INDEX('Sheet 1 - EXP'!$C:$W,MATCH('Export Demurrage Detention'!$S68,'Sheet 1 - EXP'!$A:$A,0),'Export Demurrage Detention'!P$347),"")</f>
        <v/>
      </c>
      <c r="Q68" s="13" t="str">
        <f>+IFERROR(INDEX('Sheet 1 - EXP'!$C:$W,MATCH('Export Demurrage Detention'!$S68,'Sheet 1 - EXP'!$A:$A,0),'Export Demurrage Detention'!Q$347),"")</f>
        <v/>
      </c>
      <c r="R68" s="17"/>
      <c r="S68" s="16">
        <v>60</v>
      </c>
    </row>
    <row r="69" spans="1:19">
      <c r="A69" s="13" t="str">
        <f>+IFERROR(INDEX('Sheet 1 - EXP'!$C:$W,MATCH('Export Demurrage Detention'!$S69,'Sheet 1 - EXP'!$A:$A,0),'Export Demurrage Detention'!A$347),"")</f>
        <v/>
      </c>
      <c r="B69" s="13" t="str">
        <f>+IFERROR(INDEX('Sheet 1 - EXP'!$C:$W,MATCH('Export Demurrage Detention'!$S69,'Sheet 1 - EXP'!$A:$A,0),'Export Demurrage Detention'!B$347),"")</f>
        <v/>
      </c>
      <c r="C69" s="40" t="str">
        <f>+IFERROR(INDEX('Sheet 1 - EXP'!$C:$W,MATCH('Export Demurrage Detention'!$S69,'Sheet 1 - EXP'!$A:$A,0),'Export Demurrage Detention'!C$347),"")</f>
        <v/>
      </c>
      <c r="D69" s="40" t="str">
        <f>+IFERROR(INDEX('Sheet 1 - EXP'!$C:$W,MATCH('Export Demurrage Detention'!$S69,'Sheet 1 - EXP'!$A:$A,0),'Export Demurrage Detention'!D$347),"")</f>
        <v/>
      </c>
      <c r="E69" s="13" t="str">
        <f>+IFERROR(INDEX('Sheet 1 - EXP'!$C:$W,MATCH('Export Demurrage Detention'!$S69,'Sheet 1 - EXP'!$A:$A,0),'Export Demurrage Detention'!E$347),"")</f>
        <v/>
      </c>
      <c r="F69" s="13" t="str">
        <f>+IFERROR(INDEX('Sheet 1 - EXP'!$C:$W,MATCH('Export Demurrage Detention'!$S69,'Sheet 1 - EXP'!$A:$A,0),'Export Demurrage Detention'!F$347),"")</f>
        <v/>
      </c>
      <c r="G69" s="13" t="str">
        <f>+IFERROR(INDEX('Sheet 1 - EXP'!$C:$W,MATCH('Export Demurrage Detention'!$S69,'Sheet 1 - EXP'!$A:$A,0),'Export Demurrage Detention'!G$347),"")</f>
        <v/>
      </c>
      <c r="H69" s="13" t="str">
        <f>+IFERROR(INDEX('Sheet 1 - EXP'!$C:$W,MATCH('Export Demurrage Detention'!$S69,'Sheet 1 - EXP'!$A:$A,0),'Export Demurrage Detention'!H$347),"")</f>
        <v/>
      </c>
      <c r="I69" s="13" t="str">
        <f>+IFERROR(INDEX('Sheet 1 - EXP'!$C:$W,MATCH('Export Demurrage Detention'!$S69,'Sheet 1 - EXP'!$A:$A,0),'Export Demurrage Detention'!I$347),"")</f>
        <v/>
      </c>
      <c r="J69" s="13" t="str">
        <f>+IFERROR(INDEX('Sheet 1 - EXP'!$C:$W,MATCH('Export Demurrage Detention'!$S69,'Sheet 1 - EXP'!$A:$A,0),'Export Demurrage Detention'!J$347),"")</f>
        <v/>
      </c>
      <c r="K69" s="13" t="str">
        <f>+IFERROR(INDEX('Sheet 1 - EXP'!$C:$W,MATCH('Export Demurrage Detention'!$S69,'Sheet 1 - EXP'!$A:$A,0),'Export Demurrage Detention'!K$347),"")</f>
        <v/>
      </c>
      <c r="L69" s="13" t="str">
        <f>+IFERROR(INDEX('Sheet 1 - EXP'!$C:$W,MATCH('Export Demurrage Detention'!$S69,'Sheet 1 - EXP'!$A:$A,0),'Export Demurrage Detention'!L$347),"")</f>
        <v/>
      </c>
      <c r="M69" s="13" t="str">
        <f>+IFERROR(INDEX('Sheet 1 - EXP'!$C:$W,MATCH('Export Demurrage Detention'!$S69,'Sheet 1 - EXP'!$A:$A,0),'Export Demurrage Detention'!M$347),"")</f>
        <v/>
      </c>
      <c r="N69" s="13" t="str">
        <f>+IFERROR(INDEX('Sheet 1 - EXP'!$C:$W,MATCH('Export Demurrage Detention'!$S69,'Sheet 1 - EXP'!$A:$A,0),'Export Demurrage Detention'!N$347),"")</f>
        <v/>
      </c>
      <c r="O69" s="13" t="str">
        <f>+IFERROR(INDEX('Sheet 1 - EXP'!$C:$W,MATCH('Export Demurrage Detention'!$S69,'Sheet 1 - EXP'!$A:$A,0),'Export Demurrage Detention'!O$347),"")</f>
        <v/>
      </c>
      <c r="P69" s="13" t="str">
        <f>+IFERROR(INDEX('Sheet 1 - EXP'!$C:$W,MATCH('Export Demurrage Detention'!$S69,'Sheet 1 - EXP'!$A:$A,0),'Export Demurrage Detention'!P$347),"")</f>
        <v/>
      </c>
      <c r="Q69" s="13" t="str">
        <f>+IFERROR(INDEX('Sheet 1 - EXP'!$C:$W,MATCH('Export Demurrage Detention'!$S69,'Sheet 1 - EXP'!$A:$A,0),'Export Demurrage Detention'!Q$347),"")</f>
        <v/>
      </c>
      <c r="R69" s="17"/>
      <c r="S69" s="16">
        <v>61</v>
      </c>
    </row>
    <row r="70" spans="1:19">
      <c r="A70" s="13" t="str">
        <f>+IFERROR(INDEX('Sheet 1 - EXP'!$C:$W,MATCH('Export Demurrage Detention'!$S70,'Sheet 1 - EXP'!$A:$A,0),'Export Demurrage Detention'!A$347),"")</f>
        <v/>
      </c>
      <c r="B70" s="13" t="str">
        <f>+IFERROR(INDEX('Sheet 1 - EXP'!$C:$W,MATCH('Export Demurrage Detention'!$S70,'Sheet 1 - EXP'!$A:$A,0),'Export Demurrage Detention'!B$347),"")</f>
        <v/>
      </c>
      <c r="C70" s="40" t="str">
        <f>+IFERROR(INDEX('Sheet 1 - EXP'!$C:$W,MATCH('Export Demurrage Detention'!$S70,'Sheet 1 - EXP'!$A:$A,0),'Export Demurrage Detention'!C$347),"")</f>
        <v/>
      </c>
      <c r="D70" s="40" t="str">
        <f>+IFERROR(INDEX('Sheet 1 - EXP'!$C:$W,MATCH('Export Demurrage Detention'!$S70,'Sheet 1 - EXP'!$A:$A,0),'Export Demurrage Detention'!D$347),"")</f>
        <v/>
      </c>
      <c r="E70" s="13" t="str">
        <f>+IFERROR(INDEX('Sheet 1 - EXP'!$C:$W,MATCH('Export Demurrage Detention'!$S70,'Sheet 1 - EXP'!$A:$A,0),'Export Demurrage Detention'!E$347),"")</f>
        <v/>
      </c>
      <c r="F70" s="13" t="str">
        <f>+IFERROR(INDEX('Sheet 1 - EXP'!$C:$W,MATCH('Export Demurrage Detention'!$S70,'Sheet 1 - EXP'!$A:$A,0),'Export Demurrage Detention'!F$347),"")</f>
        <v/>
      </c>
      <c r="G70" s="13" t="str">
        <f>+IFERROR(INDEX('Sheet 1 - EXP'!$C:$W,MATCH('Export Demurrage Detention'!$S70,'Sheet 1 - EXP'!$A:$A,0),'Export Demurrage Detention'!G$347),"")</f>
        <v/>
      </c>
      <c r="H70" s="13" t="str">
        <f>+IFERROR(INDEX('Sheet 1 - EXP'!$C:$W,MATCH('Export Demurrage Detention'!$S70,'Sheet 1 - EXP'!$A:$A,0),'Export Demurrage Detention'!H$347),"")</f>
        <v/>
      </c>
      <c r="I70" s="13" t="str">
        <f>+IFERROR(INDEX('Sheet 1 - EXP'!$C:$W,MATCH('Export Demurrage Detention'!$S70,'Sheet 1 - EXP'!$A:$A,0),'Export Demurrage Detention'!I$347),"")</f>
        <v/>
      </c>
      <c r="J70" s="13" t="str">
        <f>+IFERROR(INDEX('Sheet 1 - EXP'!$C:$W,MATCH('Export Demurrage Detention'!$S70,'Sheet 1 - EXP'!$A:$A,0),'Export Demurrage Detention'!J$347),"")</f>
        <v/>
      </c>
      <c r="K70" s="13" t="str">
        <f>+IFERROR(INDEX('Sheet 1 - EXP'!$C:$W,MATCH('Export Demurrage Detention'!$S70,'Sheet 1 - EXP'!$A:$A,0),'Export Demurrage Detention'!K$347),"")</f>
        <v/>
      </c>
      <c r="L70" s="13" t="str">
        <f>+IFERROR(INDEX('Sheet 1 - EXP'!$C:$W,MATCH('Export Demurrage Detention'!$S70,'Sheet 1 - EXP'!$A:$A,0),'Export Demurrage Detention'!L$347),"")</f>
        <v/>
      </c>
      <c r="M70" s="13" t="str">
        <f>+IFERROR(INDEX('Sheet 1 - EXP'!$C:$W,MATCH('Export Demurrage Detention'!$S70,'Sheet 1 - EXP'!$A:$A,0),'Export Demurrage Detention'!M$347),"")</f>
        <v/>
      </c>
      <c r="N70" s="13" t="str">
        <f>+IFERROR(INDEX('Sheet 1 - EXP'!$C:$W,MATCH('Export Demurrage Detention'!$S70,'Sheet 1 - EXP'!$A:$A,0),'Export Demurrage Detention'!N$347),"")</f>
        <v/>
      </c>
      <c r="O70" s="13" t="str">
        <f>+IFERROR(INDEX('Sheet 1 - EXP'!$C:$W,MATCH('Export Demurrage Detention'!$S70,'Sheet 1 - EXP'!$A:$A,0),'Export Demurrage Detention'!O$347),"")</f>
        <v/>
      </c>
      <c r="P70" s="13" t="str">
        <f>+IFERROR(INDEX('Sheet 1 - EXP'!$C:$W,MATCH('Export Demurrage Detention'!$S70,'Sheet 1 - EXP'!$A:$A,0),'Export Demurrage Detention'!P$347),"")</f>
        <v/>
      </c>
      <c r="Q70" s="13" t="str">
        <f>+IFERROR(INDEX('Sheet 1 - EXP'!$C:$W,MATCH('Export Demurrage Detention'!$S70,'Sheet 1 - EXP'!$A:$A,0),'Export Demurrage Detention'!Q$347),"")</f>
        <v/>
      </c>
      <c r="R70" s="17"/>
      <c r="S70" s="22">
        <v>62</v>
      </c>
    </row>
    <row r="71" spans="1:19">
      <c r="A71" s="13" t="str">
        <f>+IFERROR(INDEX('Sheet 1 - EXP'!$C:$W,MATCH('Export Demurrage Detention'!$S71,'Sheet 1 - EXP'!$A:$A,0),'Export Demurrage Detention'!A$347),"")</f>
        <v/>
      </c>
      <c r="B71" s="13" t="str">
        <f>+IFERROR(INDEX('Sheet 1 - EXP'!$C:$W,MATCH('Export Demurrage Detention'!$S71,'Sheet 1 - EXP'!$A:$A,0),'Export Demurrage Detention'!B$347),"")</f>
        <v/>
      </c>
      <c r="C71" s="40" t="str">
        <f>+IFERROR(INDEX('Sheet 1 - EXP'!$C:$W,MATCH('Export Demurrage Detention'!$S71,'Sheet 1 - EXP'!$A:$A,0),'Export Demurrage Detention'!C$347),"")</f>
        <v/>
      </c>
      <c r="D71" s="40" t="str">
        <f>+IFERROR(INDEX('Sheet 1 - EXP'!$C:$W,MATCH('Export Demurrage Detention'!$S71,'Sheet 1 - EXP'!$A:$A,0),'Export Demurrage Detention'!D$347),"")</f>
        <v/>
      </c>
      <c r="E71" s="13" t="str">
        <f>+IFERROR(INDEX('Sheet 1 - EXP'!$C:$W,MATCH('Export Demurrage Detention'!$S71,'Sheet 1 - EXP'!$A:$A,0),'Export Demurrage Detention'!E$347),"")</f>
        <v/>
      </c>
      <c r="F71" s="13" t="str">
        <f>+IFERROR(INDEX('Sheet 1 - EXP'!$C:$W,MATCH('Export Demurrage Detention'!$S71,'Sheet 1 - EXP'!$A:$A,0),'Export Demurrage Detention'!F$347),"")</f>
        <v/>
      </c>
      <c r="G71" s="13" t="str">
        <f>+IFERROR(INDEX('Sheet 1 - EXP'!$C:$W,MATCH('Export Demurrage Detention'!$S71,'Sheet 1 - EXP'!$A:$A,0),'Export Demurrage Detention'!G$347),"")</f>
        <v/>
      </c>
      <c r="H71" s="13" t="str">
        <f>+IFERROR(INDEX('Sheet 1 - EXP'!$C:$W,MATCH('Export Demurrage Detention'!$S71,'Sheet 1 - EXP'!$A:$A,0),'Export Demurrage Detention'!H$347),"")</f>
        <v/>
      </c>
      <c r="I71" s="13" t="str">
        <f>+IFERROR(INDEX('Sheet 1 - EXP'!$C:$W,MATCH('Export Demurrage Detention'!$S71,'Sheet 1 - EXP'!$A:$A,0),'Export Demurrage Detention'!I$347),"")</f>
        <v/>
      </c>
      <c r="J71" s="13" t="str">
        <f>+IFERROR(INDEX('Sheet 1 - EXP'!$C:$W,MATCH('Export Demurrage Detention'!$S71,'Sheet 1 - EXP'!$A:$A,0),'Export Demurrage Detention'!J$347),"")</f>
        <v/>
      </c>
      <c r="K71" s="13" t="str">
        <f>+IFERROR(INDEX('Sheet 1 - EXP'!$C:$W,MATCH('Export Demurrage Detention'!$S71,'Sheet 1 - EXP'!$A:$A,0),'Export Demurrage Detention'!K$347),"")</f>
        <v/>
      </c>
      <c r="L71" s="13" t="str">
        <f>+IFERROR(INDEX('Sheet 1 - EXP'!$C:$W,MATCH('Export Demurrage Detention'!$S71,'Sheet 1 - EXP'!$A:$A,0),'Export Demurrage Detention'!L$347),"")</f>
        <v/>
      </c>
      <c r="M71" s="13" t="str">
        <f>+IFERROR(INDEX('Sheet 1 - EXP'!$C:$W,MATCH('Export Demurrage Detention'!$S71,'Sheet 1 - EXP'!$A:$A,0),'Export Demurrage Detention'!M$347),"")</f>
        <v/>
      </c>
      <c r="N71" s="13" t="str">
        <f>+IFERROR(INDEX('Sheet 1 - EXP'!$C:$W,MATCH('Export Demurrage Detention'!$S71,'Sheet 1 - EXP'!$A:$A,0),'Export Demurrage Detention'!N$347),"")</f>
        <v/>
      </c>
      <c r="O71" s="13" t="str">
        <f>+IFERROR(INDEX('Sheet 1 - EXP'!$C:$W,MATCH('Export Demurrage Detention'!$S71,'Sheet 1 - EXP'!$A:$A,0),'Export Demurrage Detention'!O$347),"")</f>
        <v/>
      </c>
      <c r="P71" s="13" t="str">
        <f>+IFERROR(INDEX('Sheet 1 - EXP'!$C:$W,MATCH('Export Demurrage Detention'!$S71,'Sheet 1 - EXP'!$A:$A,0),'Export Demurrage Detention'!P$347),"")</f>
        <v/>
      </c>
      <c r="Q71" s="13" t="str">
        <f>+IFERROR(INDEX('Sheet 1 - EXP'!$C:$W,MATCH('Export Demurrage Detention'!$S71,'Sheet 1 - EXP'!$A:$A,0),'Export Demurrage Detention'!Q$347),"")</f>
        <v/>
      </c>
      <c r="R71" s="17"/>
      <c r="S71" s="16">
        <v>63</v>
      </c>
    </row>
    <row r="72" spans="1:19">
      <c r="A72" s="13" t="str">
        <f>+IFERROR(INDEX('Sheet 1 - EXP'!$C:$W,MATCH('Export Demurrage Detention'!$S72,'Sheet 1 - EXP'!$A:$A,0),'Export Demurrage Detention'!A$347),"")</f>
        <v/>
      </c>
      <c r="B72" s="13" t="str">
        <f>+IFERROR(INDEX('Sheet 1 - EXP'!$C:$W,MATCH('Export Demurrage Detention'!$S72,'Sheet 1 - EXP'!$A:$A,0),'Export Demurrage Detention'!B$347),"")</f>
        <v/>
      </c>
      <c r="C72" s="40" t="str">
        <f>+IFERROR(INDEX('Sheet 1 - EXP'!$C:$W,MATCH('Export Demurrage Detention'!$S72,'Sheet 1 - EXP'!$A:$A,0),'Export Demurrage Detention'!C$347),"")</f>
        <v/>
      </c>
      <c r="D72" s="40" t="str">
        <f>+IFERROR(INDEX('Sheet 1 - EXP'!$C:$W,MATCH('Export Demurrage Detention'!$S72,'Sheet 1 - EXP'!$A:$A,0),'Export Demurrage Detention'!D$347),"")</f>
        <v/>
      </c>
      <c r="E72" s="13" t="str">
        <f>+IFERROR(INDEX('Sheet 1 - EXP'!$C:$W,MATCH('Export Demurrage Detention'!$S72,'Sheet 1 - EXP'!$A:$A,0),'Export Demurrage Detention'!E$347),"")</f>
        <v/>
      </c>
      <c r="F72" s="13" t="str">
        <f>+IFERROR(INDEX('Sheet 1 - EXP'!$C:$W,MATCH('Export Demurrage Detention'!$S72,'Sheet 1 - EXP'!$A:$A,0),'Export Demurrage Detention'!F$347),"")</f>
        <v/>
      </c>
      <c r="G72" s="13" t="str">
        <f>+IFERROR(INDEX('Sheet 1 - EXP'!$C:$W,MATCH('Export Demurrage Detention'!$S72,'Sheet 1 - EXP'!$A:$A,0),'Export Demurrage Detention'!G$347),"")</f>
        <v/>
      </c>
      <c r="H72" s="13" t="str">
        <f>+IFERROR(INDEX('Sheet 1 - EXP'!$C:$W,MATCH('Export Demurrage Detention'!$S72,'Sheet 1 - EXP'!$A:$A,0),'Export Demurrage Detention'!H$347),"")</f>
        <v/>
      </c>
      <c r="I72" s="13" t="str">
        <f>+IFERROR(INDEX('Sheet 1 - EXP'!$C:$W,MATCH('Export Demurrage Detention'!$S72,'Sheet 1 - EXP'!$A:$A,0),'Export Demurrage Detention'!I$347),"")</f>
        <v/>
      </c>
      <c r="J72" s="13" t="str">
        <f>+IFERROR(INDEX('Sheet 1 - EXP'!$C:$W,MATCH('Export Demurrage Detention'!$S72,'Sheet 1 - EXP'!$A:$A,0),'Export Demurrage Detention'!J$347),"")</f>
        <v/>
      </c>
      <c r="K72" s="13" t="str">
        <f>+IFERROR(INDEX('Sheet 1 - EXP'!$C:$W,MATCH('Export Demurrage Detention'!$S72,'Sheet 1 - EXP'!$A:$A,0),'Export Demurrage Detention'!K$347),"")</f>
        <v/>
      </c>
      <c r="L72" s="13" t="str">
        <f>+IFERROR(INDEX('Sheet 1 - EXP'!$C:$W,MATCH('Export Demurrage Detention'!$S72,'Sheet 1 - EXP'!$A:$A,0),'Export Demurrage Detention'!L$347),"")</f>
        <v/>
      </c>
      <c r="M72" s="13" t="str">
        <f>+IFERROR(INDEX('Sheet 1 - EXP'!$C:$W,MATCH('Export Demurrage Detention'!$S72,'Sheet 1 - EXP'!$A:$A,0),'Export Demurrage Detention'!M$347),"")</f>
        <v/>
      </c>
      <c r="N72" s="13" t="str">
        <f>+IFERROR(INDEX('Sheet 1 - EXP'!$C:$W,MATCH('Export Demurrage Detention'!$S72,'Sheet 1 - EXP'!$A:$A,0),'Export Demurrage Detention'!N$347),"")</f>
        <v/>
      </c>
      <c r="O72" s="13" t="str">
        <f>+IFERROR(INDEX('Sheet 1 - EXP'!$C:$W,MATCH('Export Demurrage Detention'!$S72,'Sheet 1 - EXP'!$A:$A,0),'Export Demurrage Detention'!O$347),"")</f>
        <v/>
      </c>
      <c r="P72" s="13" t="str">
        <f>+IFERROR(INDEX('Sheet 1 - EXP'!$C:$W,MATCH('Export Demurrage Detention'!$S72,'Sheet 1 - EXP'!$A:$A,0),'Export Demurrage Detention'!P$347),"")</f>
        <v/>
      </c>
      <c r="Q72" s="13" t="str">
        <f>+IFERROR(INDEX('Sheet 1 - EXP'!$C:$W,MATCH('Export Demurrage Detention'!$S72,'Sheet 1 - EXP'!$A:$A,0),'Export Demurrage Detention'!Q$347),"")</f>
        <v/>
      </c>
      <c r="R72" s="17"/>
      <c r="S72" s="16">
        <v>64</v>
      </c>
    </row>
    <row r="73" spans="1:19">
      <c r="A73" s="13" t="str">
        <f>+IFERROR(INDEX('Sheet 1 - EXP'!$C:$W,MATCH('Export Demurrage Detention'!$S73,'Sheet 1 - EXP'!$A:$A,0),'Export Demurrage Detention'!A$347),"")</f>
        <v/>
      </c>
      <c r="B73" s="13" t="str">
        <f>+IFERROR(INDEX('Sheet 1 - EXP'!$C:$W,MATCH('Export Demurrage Detention'!$S73,'Sheet 1 - EXP'!$A:$A,0),'Export Demurrage Detention'!B$347),"")</f>
        <v/>
      </c>
      <c r="C73" s="40" t="str">
        <f>+IFERROR(INDEX('Sheet 1 - EXP'!$C:$W,MATCH('Export Demurrage Detention'!$S73,'Sheet 1 - EXP'!$A:$A,0),'Export Demurrage Detention'!C$347),"")</f>
        <v/>
      </c>
      <c r="D73" s="40" t="str">
        <f>+IFERROR(INDEX('Sheet 1 - EXP'!$C:$W,MATCH('Export Demurrage Detention'!$S73,'Sheet 1 - EXP'!$A:$A,0),'Export Demurrage Detention'!D$347),"")</f>
        <v/>
      </c>
      <c r="E73" s="13" t="str">
        <f>+IFERROR(INDEX('Sheet 1 - EXP'!$C:$W,MATCH('Export Demurrage Detention'!$S73,'Sheet 1 - EXP'!$A:$A,0),'Export Demurrage Detention'!E$347),"")</f>
        <v/>
      </c>
      <c r="F73" s="13" t="str">
        <f>+IFERROR(INDEX('Sheet 1 - EXP'!$C:$W,MATCH('Export Demurrage Detention'!$S73,'Sheet 1 - EXP'!$A:$A,0),'Export Demurrage Detention'!F$347),"")</f>
        <v/>
      </c>
      <c r="G73" s="13" t="str">
        <f>+IFERROR(INDEX('Sheet 1 - EXP'!$C:$W,MATCH('Export Demurrage Detention'!$S73,'Sheet 1 - EXP'!$A:$A,0),'Export Demurrage Detention'!G$347),"")</f>
        <v/>
      </c>
      <c r="H73" s="13" t="str">
        <f>+IFERROR(INDEX('Sheet 1 - EXP'!$C:$W,MATCH('Export Demurrage Detention'!$S73,'Sheet 1 - EXP'!$A:$A,0),'Export Demurrage Detention'!H$347),"")</f>
        <v/>
      </c>
      <c r="I73" s="13" t="str">
        <f>+IFERROR(INDEX('Sheet 1 - EXP'!$C:$W,MATCH('Export Demurrage Detention'!$S73,'Sheet 1 - EXP'!$A:$A,0),'Export Demurrage Detention'!I$347),"")</f>
        <v/>
      </c>
      <c r="J73" s="13" t="str">
        <f>+IFERROR(INDEX('Sheet 1 - EXP'!$C:$W,MATCH('Export Demurrage Detention'!$S73,'Sheet 1 - EXP'!$A:$A,0),'Export Demurrage Detention'!J$347),"")</f>
        <v/>
      </c>
      <c r="K73" s="13" t="str">
        <f>+IFERROR(INDEX('Sheet 1 - EXP'!$C:$W,MATCH('Export Demurrage Detention'!$S73,'Sheet 1 - EXP'!$A:$A,0),'Export Demurrage Detention'!K$347),"")</f>
        <v/>
      </c>
      <c r="L73" s="13" t="str">
        <f>+IFERROR(INDEX('Sheet 1 - EXP'!$C:$W,MATCH('Export Demurrage Detention'!$S73,'Sheet 1 - EXP'!$A:$A,0),'Export Demurrage Detention'!L$347),"")</f>
        <v/>
      </c>
      <c r="M73" s="13" t="str">
        <f>+IFERROR(INDEX('Sheet 1 - EXP'!$C:$W,MATCH('Export Demurrage Detention'!$S73,'Sheet 1 - EXP'!$A:$A,0),'Export Demurrage Detention'!M$347),"")</f>
        <v/>
      </c>
      <c r="N73" s="13" t="str">
        <f>+IFERROR(INDEX('Sheet 1 - EXP'!$C:$W,MATCH('Export Demurrage Detention'!$S73,'Sheet 1 - EXP'!$A:$A,0),'Export Demurrage Detention'!N$347),"")</f>
        <v/>
      </c>
      <c r="O73" s="13" t="str">
        <f>+IFERROR(INDEX('Sheet 1 - EXP'!$C:$W,MATCH('Export Demurrage Detention'!$S73,'Sheet 1 - EXP'!$A:$A,0),'Export Demurrage Detention'!O$347),"")</f>
        <v/>
      </c>
      <c r="P73" s="13" t="str">
        <f>+IFERROR(INDEX('Sheet 1 - EXP'!$C:$W,MATCH('Export Demurrage Detention'!$S73,'Sheet 1 - EXP'!$A:$A,0),'Export Demurrage Detention'!P$347),"")</f>
        <v/>
      </c>
      <c r="Q73" s="13" t="str">
        <f>+IFERROR(INDEX('Sheet 1 - EXP'!$C:$W,MATCH('Export Demurrage Detention'!$S73,'Sheet 1 - EXP'!$A:$A,0),'Export Demurrage Detention'!Q$347),"")</f>
        <v/>
      </c>
      <c r="R73" s="17"/>
      <c r="S73" s="22">
        <v>65</v>
      </c>
    </row>
    <row r="74" spans="1:19">
      <c r="A74" s="13" t="str">
        <f>+IFERROR(INDEX('Sheet 1 - EXP'!$C:$W,MATCH('Export Demurrage Detention'!$S74,'Sheet 1 - EXP'!$A:$A,0),'Export Demurrage Detention'!A$347),"")</f>
        <v/>
      </c>
      <c r="B74" s="13" t="str">
        <f>+IFERROR(INDEX('Sheet 1 - EXP'!$C:$W,MATCH('Export Demurrage Detention'!$S74,'Sheet 1 - EXP'!$A:$A,0),'Export Demurrage Detention'!B$347),"")</f>
        <v/>
      </c>
      <c r="C74" s="40" t="str">
        <f>+IFERROR(INDEX('Sheet 1 - EXP'!$C:$W,MATCH('Export Demurrage Detention'!$S74,'Sheet 1 - EXP'!$A:$A,0),'Export Demurrage Detention'!C$347),"")</f>
        <v/>
      </c>
      <c r="D74" s="40" t="str">
        <f>+IFERROR(INDEX('Sheet 1 - EXP'!$C:$W,MATCH('Export Demurrage Detention'!$S74,'Sheet 1 - EXP'!$A:$A,0),'Export Demurrage Detention'!D$347),"")</f>
        <v/>
      </c>
      <c r="E74" s="13" t="str">
        <f>+IFERROR(INDEX('Sheet 1 - EXP'!$C:$W,MATCH('Export Demurrage Detention'!$S74,'Sheet 1 - EXP'!$A:$A,0),'Export Demurrage Detention'!E$347),"")</f>
        <v/>
      </c>
      <c r="F74" s="13" t="str">
        <f>+IFERROR(INDEX('Sheet 1 - EXP'!$C:$W,MATCH('Export Demurrage Detention'!$S74,'Sheet 1 - EXP'!$A:$A,0),'Export Demurrage Detention'!F$347),"")</f>
        <v/>
      </c>
      <c r="G74" s="13" t="str">
        <f>+IFERROR(INDEX('Sheet 1 - EXP'!$C:$W,MATCH('Export Demurrage Detention'!$S74,'Sheet 1 - EXP'!$A:$A,0),'Export Demurrage Detention'!G$347),"")</f>
        <v/>
      </c>
      <c r="H74" s="13" t="str">
        <f>+IFERROR(INDEX('Sheet 1 - EXP'!$C:$W,MATCH('Export Demurrage Detention'!$S74,'Sheet 1 - EXP'!$A:$A,0),'Export Demurrage Detention'!H$347),"")</f>
        <v/>
      </c>
      <c r="I74" s="13" t="str">
        <f>+IFERROR(INDEX('Sheet 1 - EXP'!$C:$W,MATCH('Export Demurrage Detention'!$S74,'Sheet 1 - EXP'!$A:$A,0),'Export Demurrage Detention'!I$347),"")</f>
        <v/>
      </c>
      <c r="J74" s="13" t="str">
        <f>+IFERROR(INDEX('Sheet 1 - EXP'!$C:$W,MATCH('Export Demurrage Detention'!$S74,'Sheet 1 - EXP'!$A:$A,0),'Export Demurrage Detention'!J$347),"")</f>
        <v/>
      </c>
      <c r="K74" s="13" t="str">
        <f>+IFERROR(INDEX('Sheet 1 - EXP'!$C:$W,MATCH('Export Demurrage Detention'!$S74,'Sheet 1 - EXP'!$A:$A,0),'Export Demurrage Detention'!K$347),"")</f>
        <v/>
      </c>
      <c r="L74" s="13" t="str">
        <f>+IFERROR(INDEX('Sheet 1 - EXP'!$C:$W,MATCH('Export Demurrage Detention'!$S74,'Sheet 1 - EXP'!$A:$A,0),'Export Demurrage Detention'!L$347),"")</f>
        <v/>
      </c>
      <c r="M74" s="13" t="str">
        <f>+IFERROR(INDEX('Sheet 1 - EXP'!$C:$W,MATCH('Export Demurrage Detention'!$S74,'Sheet 1 - EXP'!$A:$A,0),'Export Demurrage Detention'!M$347),"")</f>
        <v/>
      </c>
      <c r="N74" s="13" t="str">
        <f>+IFERROR(INDEX('Sheet 1 - EXP'!$C:$W,MATCH('Export Demurrage Detention'!$S74,'Sheet 1 - EXP'!$A:$A,0),'Export Demurrage Detention'!N$347),"")</f>
        <v/>
      </c>
      <c r="O74" s="13" t="str">
        <f>+IFERROR(INDEX('Sheet 1 - EXP'!$C:$W,MATCH('Export Demurrage Detention'!$S74,'Sheet 1 - EXP'!$A:$A,0),'Export Demurrage Detention'!O$347),"")</f>
        <v/>
      </c>
      <c r="P74" s="13" t="str">
        <f>+IFERROR(INDEX('Sheet 1 - EXP'!$C:$W,MATCH('Export Demurrage Detention'!$S74,'Sheet 1 - EXP'!$A:$A,0),'Export Demurrage Detention'!P$347),"")</f>
        <v/>
      </c>
      <c r="Q74" s="13" t="str">
        <f>+IFERROR(INDEX('Sheet 1 - EXP'!$C:$W,MATCH('Export Demurrage Detention'!$S74,'Sheet 1 - EXP'!$A:$A,0),'Export Demurrage Detention'!Q$347),"")</f>
        <v/>
      </c>
      <c r="R74" s="17"/>
      <c r="S74" s="16">
        <v>66</v>
      </c>
    </row>
    <row r="75" spans="1:19">
      <c r="A75" s="13" t="str">
        <f>+IFERROR(INDEX('Sheet 1 - EXP'!$C:$W,MATCH('Export Demurrage Detention'!$S75,'Sheet 1 - EXP'!$A:$A,0),'Export Demurrage Detention'!A$347),"")</f>
        <v/>
      </c>
      <c r="B75" s="13" t="str">
        <f>+IFERROR(INDEX('Sheet 1 - EXP'!$C:$W,MATCH('Export Demurrage Detention'!$S75,'Sheet 1 - EXP'!$A:$A,0),'Export Demurrage Detention'!B$347),"")</f>
        <v/>
      </c>
      <c r="C75" s="40" t="str">
        <f>+IFERROR(INDEX('Sheet 1 - EXP'!$C:$W,MATCH('Export Demurrage Detention'!$S75,'Sheet 1 - EXP'!$A:$A,0),'Export Demurrage Detention'!C$347),"")</f>
        <v/>
      </c>
      <c r="D75" s="40" t="str">
        <f>+IFERROR(INDEX('Sheet 1 - EXP'!$C:$W,MATCH('Export Demurrage Detention'!$S75,'Sheet 1 - EXP'!$A:$A,0),'Export Demurrage Detention'!D$347),"")</f>
        <v/>
      </c>
      <c r="E75" s="13" t="str">
        <f>+IFERROR(INDEX('Sheet 1 - EXP'!$C:$W,MATCH('Export Demurrage Detention'!$S75,'Sheet 1 - EXP'!$A:$A,0),'Export Demurrage Detention'!E$347),"")</f>
        <v/>
      </c>
      <c r="F75" s="13" t="str">
        <f>+IFERROR(INDEX('Sheet 1 - EXP'!$C:$W,MATCH('Export Demurrage Detention'!$S75,'Sheet 1 - EXP'!$A:$A,0),'Export Demurrage Detention'!F$347),"")</f>
        <v/>
      </c>
      <c r="G75" s="13" t="str">
        <f>+IFERROR(INDEX('Sheet 1 - EXP'!$C:$W,MATCH('Export Demurrage Detention'!$S75,'Sheet 1 - EXP'!$A:$A,0),'Export Demurrage Detention'!G$347),"")</f>
        <v/>
      </c>
      <c r="H75" s="13" t="str">
        <f>+IFERROR(INDEX('Sheet 1 - EXP'!$C:$W,MATCH('Export Demurrage Detention'!$S75,'Sheet 1 - EXP'!$A:$A,0),'Export Demurrage Detention'!H$347),"")</f>
        <v/>
      </c>
      <c r="I75" s="13" t="str">
        <f>+IFERROR(INDEX('Sheet 1 - EXP'!$C:$W,MATCH('Export Demurrage Detention'!$S75,'Sheet 1 - EXP'!$A:$A,0),'Export Demurrage Detention'!I$347),"")</f>
        <v/>
      </c>
      <c r="J75" s="13" t="str">
        <f>+IFERROR(INDEX('Sheet 1 - EXP'!$C:$W,MATCH('Export Demurrage Detention'!$S75,'Sheet 1 - EXP'!$A:$A,0),'Export Demurrage Detention'!J$347),"")</f>
        <v/>
      </c>
      <c r="K75" s="13" t="str">
        <f>+IFERROR(INDEX('Sheet 1 - EXP'!$C:$W,MATCH('Export Demurrage Detention'!$S75,'Sheet 1 - EXP'!$A:$A,0),'Export Demurrage Detention'!K$347),"")</f>
        <v/>
      </c>
      <c r="L75" s="13" t="str">
        <f>+IFERROR(INDEX('Sheet 1 - EXP'!$C:$W,MATCH('Export Demurrage Detention'!$S75,'Sheet 1 - EXP'!$A:$A,0),'Export Demurrage Detention'!L$347),"")</f>
        <v/>
      </c>
      <c r="M75" s="13" t="str">
        <f>+IFERROR(INDEX('Sheet 1 - EXP'!$C:$W,MATCH('Export Demurrage Detention'!$S75,'Sheet 1 - EXP'!$A:$A,0),'Export Demurrage Detention'!M$347),"")</f>
        <v/>
      </c>
      <c r="N75" s="13" t="str">
        <f>+IFERROR(INDEX('Sheet 1 - EXP'!$C:$W,MATCH('Export Demurrage Detention'!$S75,'Sheet 1 - EXP'!$A:$A,0),'Export Demurrage Detention'!N$347),"")</f>
        <v/>
      </c>
      <c r="O75" s="13" t="str">
        <f>+IFERROR(INDEX('Sheet 1 - EXP'!$C:$W,MATCH('Export Demurrage Detention'!$S75,'Sheet 1 - EXP'!$A:$A,0),'Export Demurrage Detention'!O$347),"")</f>
        <v/>
      </c>
      <c r="P75" s="13" t="str">
        <f>+IFERROR(INDEX('Sheet 1 - EXP'!$C:$W,MATCH('Export Demurrage Detention'!$S75,'Sheet 1 - EXP'!$A:$A,0),'Export Demurrage Detention'!P$347),"")</f>
        <v/>
      </c>
      <c r="Q75" s="13" t="str">
        <f>+IFERROR(INDEX('Sheet 1 - EXP'!$C:$W,MATCH('Export Demurrage Detention'!$S75,'Sheet 1 - EXP'!$A:$A,0),'Export Demurrage Detention'!Q$347),"")</f>
        <v/>
      </c>
      <c r="R75" s="17"/>
      <c r="S75" s="16">
        <v>67</v>
      </c>
    </row>
    <row r="76" spans="1:19">
      <c r="A76" s="13" t="str">
        <f>+IFERROR(INDEX('Sheet 1 - EXP'!$C:$W,MATCH('Export Demurrage Detention'!$S76,'Sheet 1 - EXP'!$A:$A,0),'Export Demurrage Detention'!A$347),"")</f>
        <v/>
      </c>
      <c r="B76" s="13" t="str">
        <f>+IFERROR(INDEX('Sheet 1 - EXP'!$C:$W,MATCH('Export Demurrage Detention'!$S76,'Sheet 1 - EXP'!$A:$A,0),'Export Demurrage Detention'!B$347),"")</f>
        <v/>
      </c>
      <c r="C76" s="40" t="str">
        <f>+IFERROR(INDEX('Sheet 1 - EXP'!$C:$W,MATCH('Export Demurrage Detention'!$S76,'Sheet 1 - EXP'!$A:$A,0),'Export Demurrage Detention'!C$347),"")</f>
        <v/>
      </c>
      <c r="D76" s="40" t="str">
        <f>+IFERROR(INDEX('Sheet 1 - EXP'!$C:$W,MATCH('Export Demurrage Detention'!$S76,'Sheet 1 - EXP'!$A:$A,0),'Export Demurrage Detention'!D$347),"")</f>
        <v/>
      </c>
      <c r="E76" s="13" t="str">
        <f>+IFERROR(INDEX('Sheet 1 - EXP'!$C:$W,MATCH('Export Demurrage Detention'!$S76,'Sheet 1 - EXP'!$A:$A,0),'Export Demurrage Detention'!E$347),"")</f>
        <v/>
      </c>
      <c r="F76" s="13" t="str">
        <f>+IFERROR(INDEX('Sheet 1 - EXP'!$C:$W,MATCH('Export Demurrage Detention'!$S76,'Sheet 1 - EXP'!$A:$A,0),'Export Demurrage Detention'!F$347),"")</f>
        <v/>
      </c>
      <c r="G76" s="13" t="str">
        <f>+IFERROR(INDEX('Sheet 1 - EXP'!$C:$W,MATCH('Export Demurrage Detention'!$S76,'Sheet 1 - EXP'!$A:$A,0),'Export Demurrage Detention'!G$347),"")</f>
        <v/>
      </c>
      <c r="H76" s="13" t="str">
        <f>+IFERROR(INDEX('Sheet 1 - EXP'!$C:$W,MATCH('Export Demurrage Detention'!$S76,'Sheet 1 - EXP'!$A:$A,0),'Export Demurrage Detention'!H$347),"")</f>
        <v/>
      </c>
      <c r="I76" s="13" t="str">
        <f>+IFERROR(INDEX('Sheet 1 - EXP'!$C:$W,MATCH('Export Demurrage Detention'!$S76,'Sheet 1 - EXP'!$A:$A,0),'Export Demurrage Detention'!I$347),"")</f>
        <v/>
      </c>
      <c r="J76" s="13" t="str">
        <f>+IFERROR(INDEX('Sheet 1 - EXP'!$C:$W,MATCH('Export Demurrage Detention'!$S76,'Sheet 1 - EXP'!$A:$A,0),'Export Demurrage Detention'!J$347),"")</f>
        <v/>
      </c>
      <c r="K76" s="13" t="str">
        <f>+IFERROR(INDEX('Sheet 1 - EXP'!$C:$W,MATCH('Export Demurrage Detention'!$S76,'Sheet 1 - EXP'!$A:$A,0),'Export Demurrage Detention'!K$347),"")</f>
        <v/>
      </c>
      <c r="L76" s="13" t="str">
        <f>+IFERROR(INDEX('Sheet 1 - EXP'!$C:$W,MATCH('Export Demurrage Detention'!$S76,'Sheet 1 - EXP'!$A:$A,0),'Export Demurrage Detention'!L$347),"")</f>
        <v/>
      </c>
      <c r="M76" s="13" t="str">
        <f>+IFERROR(INDEX('Sheet 1 - EXP'!$C:$W,MATCH('Export Demurrage Detention'!$S76,'Sheet 1 - EXP'!$A:$A,0),'Export Demurrage Detention'!M$347),"")</f>
        <v/>
      </c>
      <c r="N76" s="13" t="str">
        <f>+IFERROR(INDEX('Sheet 1 - EXP'!$C:$W,MATCH('Export Demurrage Detention'!$S76,'Sheet 1 - EXP'!$A:$A,0),'Export Demurrage Detention'!N$347),"")</f>
        <v/>
      </c>
      <c r="O76" s="13" t="str">
        <f>+IFERROR(INDEX('Sheet 1 - EXP'!$C:$W,MATCH('Export Demurrage Detention'!$S76,'Sheet 1 - EXP'!$A:$A,0),'Export Demurrage Detention'!O$347),"")</f>
        <v/>
      </c>
      <c r="P76" s="13" t="str">
        <f>+IFERROR(INDEX('Sheet 1 - EXP'!$C:$W,MATCH('Export Demurrage Detention'!$S76,'Sheet 1 - EXP'!$A:$A,0),'Export Demurrage Detention'!P$347),"")</f>
        <v/>
      </c>
      <c r="Q76" s="13" t="str">
        <f>+IFERROR(INDEX('Sheet 1 - EXP'!$C:$W,MATCH('Export Demurrage Detention'!$S76,'Sheet 1 - EXP'!$A:$A,0),'Export Demurrage Detention'!Q$347),"")</f>
        <v/>
      </c>
      <c r="R76" s="17"/>
      <c r="S76" s="22">
        <v>68</v>
      </c>
    </row>
    <row r="77" spans="1:19">
      <c r="A77" s="13" t="str">
        <f>+IFERROR(INDEX('Sheet 1 - EXP'!$C:$W,MATCH('Export Demurrage Detention'!$S77,'Sheet 1 - EXP'!$A:$A,0),'Export Demurrage Detention'!A$347),"")</f>
        <v/>
      </c>
      <c r="B77" s="13" t="str">
        <f>+IFERROR(INDEX('Sheet 1 - EXP'!$C:$W,MATCH('Export Demurrage Detention'!$S77,'Sheet 1 - EXP'!$A:$A,0),'Export Demurrage Detention'!B$347),"")</f>
        <v/>
      </c>
      <c r="C77" s="40" t="str">
        <f>+IFERROR(INDEX('Sheet 1 - EXP'!$C:$W,MATCH('Export Demurrage Detention'!$S77,'Sheet 1 - EXP'!$A:$A,0),'Export Demurrage Detention'!C$347),"")</f>
        <v/>
      </c>
      <c r="D77" s="40" t="str">
        <f>+IFERROR(INDEX('Sheet 1 - EXP'!$C:$W,MATCH('Export Demurrage Detention'!$S77,'Sheet 1 - EXP'!$A:$A,0),'Export Demurrage Detention'!D$347),"")</f>
        <v/>
      </c>
      <c r="E77" s="13" t="str">
        <f>+IFERROR(INDEX('Sheet 1 - EXP'!$C:$W,MATCH('Export Demurrage Detention'!$S77,'Sheet 1 - EXP'!$A:$A,0),'Export Demurrage Detention'!E$347),"")</f>
        <v/>
      </c>
      <c r="F77" s="13" t="str">
        <f>+IFERROR(INDEX('Sheet 1 - EXP'!$C:$W,MATCH('Export Demurrage Detention'!$S77,'Sheet 1 - EXP'!$A:$A,0),'Export Demurrage Detention'!F$347),"")</f>
        <v/>
      </c>
      <c r="G77" s="13" t="str">
        <f>+IFERROR(INDEX('Sheet 1 - EXP'!$C:$W,MATCH('Export Demurrage Detention'!$S77,'Sheet 1 - EXP'!$A:$A,0),'Export Demurrage Detention'!G$347),"")</f>
        <v/>
      </c>
      <c r="H77" s="13" t="str">
        <f>+IFERROR(INDEX('Sheet 1 - EXP'!$C:$W,MATCH('Export Demurrage Detention'!$S77,'Sheet 1 - EXP'!$A:$A,0),'Export Demurrage Detention'!H$347),"")</f>
        <v/>
      </c>
      <c r="I77" s="13" t="str">
        <f>+IFERROR(INDEX('Sheet 1 - EXP'!$C:$W,MATCH('Export Demurrage Detention'!$S77,'Sheet 1 - EXP'!$A:$A,0),'Export Demurrage Detention'!I$347),"")</f>
        <v/>
      </c>
      <c r="J77" s="13" t="str">
        <f>+IFERROR(INDEX('Sheet 1 - EXP'!$C:$W,MATCH('Export Demurrage Detention'!$S77,'Sheet 1 - EXP'!$A:$A,0),'Export Demurrage Detention'!J$347),"")</f>
        <v/>
      </c>
      <c r="K77" s="13" t="str">
        <f>+IFERROR(INDEX('Sheet 1 - EXP'!$C:$W,MATCH('Export Demurrage Detention'!$S77,'Sheet 1 - EXP'!$A:$A,0),'Export Demurrage Detention'!K$347),"")</f>
        <v/>
      </c>
      <c r="L77" s="13" t="str">
        <f>+IFERROR(INDEX('Sheet 1 - EXP'!$C:$W,MATCH('Export Demurrage Detention'!$S77,'Sheet 1 - EXP'!$A:$A,0),'Export Demurrage Detention'!L$347),"")</f>
        <v/>
      </c>
      <c r="M77" s="13" t="str">
        <f>+IFERROR(INDEX('Sheet 1 - EXP'!$C:$W,MATCH('Export Demurrage Detention'!$S77,'Sheet 1 - EXP'!$A:$A,0),'Export Demurrage Detention'!M$347),"")</f>
        <v/>
      </c>
      <c r="N77" s="13" t="str">
        <f>+IFERROR(INDEX('Sheet 1 - EXP'!$C:$W,MATCH('Export Demurrage Detention'!$S77,'Sheet 1 - EXP'!$A:$A,0),'Export Demurrage Detention'!N$347),"")</f>
        <v/>
      </c>
      <c r="O77" s="13" t="str">
        <f>+IFERROR(INDEX('Sheet 1 - EXP'!$C:$W,MATCH('Export Demurrage Detention'!$S77,'Sheet 1 - EXP'!$A:$A,0),'Export Demurrage Detention'!O$347),"")</f>
        <v/>
      </c>
      <c r="P77" s="13" t="str">
        <f>+IFERROR(INDEX('Sheet 1 - EXP'!$C:$W,MATCH('Export Demurrage Detention'!$S77,'Sheet 1 - EXP'!$A:$A,0),'Export Demurrage Detention'!P$347),"")</f>
        <v/>
      </c>
      <c r="Q77" s="13" t="str">
        <f>+IFERROR(INDEX('Sheet 1 - EXP'!$C:$W,MATCH('Export Demurrage Detention'!$S77,'Sheet 1 - EXP'!$A:$A,0),'Export Demurrage Detention'!Q$347),"")</f>
        <v/>
      </c>
      <c r="R77" s="17"/>
      <c r="S77" s="16">
        <v>69</v>
      </c>
    </row>
    <row r="78" spans="1:19">
      <c r="A78" s="13" t="str">
        <f>+IFERROR(INDEX('Sheet 1 - EXP'!$C:$W,MATCH('Export Demurrage Detention'!$S78,'Sheet 1 - EXP'!$A:$A,0),'Export Demurrage Detention'!A$347),"")</f>
        <v/>
      </c>
      <c r="B78" s="13" t="str">
        <f>+IFERROR(INDEX('Sheet 1 - EXP'!$C:$W,MATCH('Export Demurrage Detention'!$S78,'Sheet 1 - EXP'!$A:$A,0),'Export Demurrage Detention'!B$347),"")</f>
        <v/>
      </c>
      <c r="C78" s="40" t="str">
        <f>+IFERROR(INDEX('Sheet 1 - EXP'!$C:$W,MATCH('Export Demurrage Detention'!$S78,'Sheet 1 - EXP'!$A:$A,0),'Export Demurrage Detention'!C$347),"")</f>
        <v/>
      </c>
      <c r="D78" s="40" t="str">
        <f>+IFERROR(INDEX('Sheet 1 - EXP'!$C:$W,MATCH('Export Demurrage Detention'!$S78,'Sheet 1 - EXP'!$A:$A,0),'Export Demurrage Detention'!D$347),"")</f>
        <v/>
      </c>
      <c r="E78" s="13" t="str">
        <f>+IFERROR(INDEX('Sheet 1 - EXP'!$C:$W,MATCH('Export Demurrage Detention'!$S78,'Sheet 1 - EXP'!$A:$A,0),'Export Demurrage Detention'!E$347),"")</f>
        <v/>
      </c>
      <c r="F78" s="13" t="str">
        <f>+IFERROR(INDEX('Sheet 1 - EXP'!$C:$W,MATCH('Export Demurrage Detention'!$S78,'Sheet 1 - EXP'!$A:$A,0),'Export Demurrage Detention'!F$347),"")</f>
        <v/>
      </c>
      <c r="G78" s="13" t="str">
        <f>+IFERROR(INDEX('Sheet 1 - EXP'!$C:$W,MATCH('Export Demurrage Detention'!$S78,'Sheet 1 - EXP'!$A:$A,0),'Export Demurrage Detention'!G$347),"")</f>
        <v/>
      </c>
      <c r="H78" s="13" t="str">
        <f>+IFERROR(INDEX('Sheet 1 - EXP'!$C:$W,MATCH('Export Demurrage Detention'!$S78,'Sheet 1 - EXP'!$A:$A,0),'Export Demurrage Detention'!H$347),"")</f>
        <v/>
      </c>
      <c r="I78" s="13" t="str">
        <f>+IFERROR(INDEX('Sheet 1 - EXP'!$C:$W,MATCH('Export Demurrage Detention'!$S78,'Sheet 1 - EXP'!$A:$A,0),'Export Demurrage Detention'!I$347),"")</f>
        <v/>
      </c>
      <c r="J78" s="13" t="str">
        <f>+IFERROR(INDEX('Sheet 1 - EXP'!$C:$W,MATCH('Export Demurrage Detention'!$S78,'Sheet 1 - EXP'!$A:$A,0),'Export Demurrage Detention'!J$347),"")</f>
        <v/>
      </c>
      <c r="K78" s="13" t="str">
        <f>+IFERROR(INDEX('Sheet 1 - EXP'!$C:$W,MATCH('Export Demurrage Detention'!$S78,'Sheet 1 - EXP'!$A:$A,0),'Export Demurrage Detention'!K$347),"")</f>
        <v/>
      </c>
      <c r="L78" s="13" t="str">
        <f>+IFERROR(INDEX('Sheet 1 - EXP'!$C:$W,MATCH('Export Demurrage Detention'!$S78,'Sheet 1 - EXP'!$A:$A,0),'Export Demurrage Detention'!L$347),"")</f>
        <v/>
      </c>
      <c r="M78" s="13" t="str">
        <f>+IFERROR(INDEX('Sheet 1 - EXP'!$C:$W,MATCH('Export Demurrage Detention'!$S78,'Sheet 1 - EXP'!$A:$A,0),'Export Demurrage Detention'!M$347),"")</f>
        <v/>
      </c>
      <c r="N78" s="13" t="str">
        <f>+IFERROR(INDEX('Sheet 1 - EXP'!$C:$W,MATCH('Export Demurrage Detention'!$S78,'Sheet 1 - EXP'!$A:$A,0),'Export Demurrage Detention'!N$347),"")</f>
        <v/>
      </c>
      <c r="O78" s="13" t="str">
        <f>+IFERROR(INDEX('Sheet 1 - EXP'!$C:$W,MATCH('Export Demurrage Detention'!$S78,'Sheet 1 - EXP'!$A:$A,0),'Export Demurrage Detention'!O$347),"")</f>
        <v/>
      </c>
      <c r="P78" s="13" t="str">
        <f>+IFERROR(INDEX('Sheet 1 - EXP'!$C:$W,MATCH('Export Demurrage Detention'!$S78,'Sheet 1 - EXP'!$A:$A,0),'Export Demurrage Detention'!P$347),"")</f>
        <v/>
      </c>
      <c r="Q78" s="13" t="str">
        <f>+IFERROR(INDEX('Sheet 1 - EXP'!$C:$W,MATCH('Export Demurrage Detention'!$S78,'Sheet 1 - EXP'!$A:$A,0),'Export Demurrage Detention'!Q$347),"")</f>
        <v/>
      </c>
      <c r="R78" s="17"/>
      <c r="S78" s="16">
        <v>70</v>
      </c>
    </row>
    <row r="79" spans="1:19">
      <c r="A79" s="13" t="str">
        <f>+IFERROR(INDEX('Sheet 1 - EXP'!$C:$W,MATCH('Export Demurrage Detention'!$S79,'Sheet 1 - EXP'!$A:$A,0),'Export Demurrage Detention'!A$347),"")</f>
        <v/>
      </c>
      <c r="B79" s="13" t="str">
        <f>+IFERROR(INDEX('Sheet 1 - EXP'!$C:$W,MATCH('Export Demurrage Detention'!$S79,'Sheet 1 - EXP'!$A:$A,0),'Export Demurrage Detention'!B$347),"")</f>
        <v/>
      </c>
      <c r="C79" s="40" t="str">
        <f>+IFERROR(INDEX('Sheet 1 - EXP'!$C:$W,MATCH('Export Demurrage Detention'!$S79,'Sheet 1 - EXP'!$A:$A,0),'Export Demurrage Detention'!C$347),"")</f>
        <v/>
      </c>
      <c r="D79" s="40" t="str">
        <f>+IFERROR(INDEX('Sheet 1 - EXP'!$C:$W,MATCH('Export Demurrage Detention'!$S79,'Sheet 1 - EXP'!$A:$A,0),'Export Demurrage Detention'!D$347),"")</f>
        <v/>
      </c>
      <c r="E79" s="13" t="str">
        <f>+IFERROR(INDEX('Sheet 1 - EXP'!$C:$W,MATCH('Export Demurrage Detention'!$S79,'Sheet 1 - EXP'!$A:$A,0),'Export Demurrage Detention'!E$347),"")</f>
        <v/>
      </c>
      <c r="F79" s="13" t="str">
        <f>+IFERROR(INDEX('Sheet 1 - EXP'!$C:$W,MATCH('Export Demurrage Detention'!$S79,'Sheet 1 - EXP'!$A:$A,0),'Export Demurrage Detention'!F$347),"")</f>
        <v/>
      </c>
      <c r="G79" s="13" t="str">
        <f>+IFERROR(INDEX('Sheet 1 - EXP'!$C:$W,MATCH('Export Demurrage Detention'!$S79,'Sheet 1 - EXP'!$A:$A,0),'Export Demurrage Detention'!G$347),"")</f>
        <v/>
      </c>
      <c r="H79" s="13" t="str">
        <f>+IFERROR(INDEX('Sheet 1 - EXP'!$C:$W,MATCH('Export Demurrage Detention'!$S79,'Sheet 1 - EXP'!$A:$A,0),'Export Demurrage Detention'!H$347),"")</f>
        <v/>
      </c>
      <c r="I79" s="13" t="str">
        <f>+IFERROR(INDEX('Sheet 1 - EXP'!$C:$W,MATCH('Export Demurrage Detention'!$S79,'Sheet 1 - EXP'!$A:$A,0),'Export Demurrage Detention'!I$347),"")</f>
        <v/>
      </c>
      <c r="J79" s="13" t="str">
        <f>+IFERROR(INDEX('Sheet 1 - EXP'!$C:$W,MATCH('Export Demurrage Detention'!$S79,'Sheet 1 - EXP'!$A:$A,0),'Export Demurrage Detention'!J$347),"")</f>
        <v/>
      </c>
      <c r="K79" s="13" t="str">
        <f>+IFERROR(INDEX('Sheet 1 - EXP'!$C:$W,MATCH('Export Demurrage Detention'!$S79,'Sheet 1 - EXP'!$A:$A,0),'Export Demurrage Detention'!K$347),"")</f>
        <v/>
      </c>
      <c r="L79" s="13" t="str">
        <f>+IFERROR(INDEX('Sheet 1 - EXP'!$C:$W,MATCH('Export Demurrage Detention'!$S79,'Sheet 1 - EXP'!$A:$A,0),'Export Demurrage Detention'!L$347),"")</f>
        <v/>
      </c>
      <c r="M79" s="13" t="str">
        <f>+IFERROR(INDEX('Sheet 1 - EXP'!$C:$W,MATCH('Export Demurrage Detention'!$S79,'Sheet 1 - EXP'!$A:$A,0),'Export Demurrage Detention'!M$347),"")</f>
        <v/>
      </c>
      <c r="N79" s="13" t="str">
        <f>+IFERROR(INDEX('Sheet 1 - EXP'!$C:$W,MATCH('Export Demurrage Detention'!$S79,'Sheet 1 - EXP'!$A:$A,0),'Export Demurrage Detention'!N$347),"")</f>
        <v/>
      </c>
      <c r="O79" s="13" t="str">
        <f>+IFERROR(INDEX('Sheet 1 - EXP'!$C:$W,MATCH('Export Demurrage Detention'!$S79,'Sheet 1 - EXP'!$A:$A,0),'Export Demurrage Detention'!O$347),"")</f>
        <v/>
      </c>
      <c r="P79" s="13" t="str">
        <f>+IFERROR(INDEX('Sheet 1 - EXP'!$C:$W,MATCH('Export Demurrage Detention'!$S79,'Sheet 1 - EXP'!$A:$A,0),'Export Demurrage Detention'!P$347),"")</f>
        <v/>
      </c>
      <c r="Q79" s="13" t="str">
        <f>+IFERROR(INDEX('Sheet 1 - EXP'!$C:$W,MATCH('Export Demurrage Detention'!$S79,'Sheet 1 - EXP'!$A:$A,0),'Export Demurrage Detention'!Q$347),"")</f>
        <v/>
      </c>
      <c r="R79" s="17"/>
      <c r="S79" s="22">
        <v>71</v>
      </c>
    </row>
    <row r="80" spans="1:19">
      <c r="A80" s="13" t="str">
        <f>+IFERROR(INDEX('Sheet 1 - EXP'!$C:$W,MATCH('Export Demurrage Detention'!$S80,'Sheet 1 - EXP'!$A:$A,0),'Export Demurrage Detention'!A$347),"")</f>
        <v/>
      </c>
      <c r="B80" s="13" t="str">
        <f>+IFERROR(INDEX('Sheet 1 - EXP'!$C:$W,MATCH('Export Demurrage Detention'!$S80,'Sheet 1 - EXP'!$A:$A,0),'Export Demurrage Detention'!B$347),"")</f>
        <v/>
      </c>
      <c r="C80" s="40" t="str">
        <f>+IFERROR(INDEX('Sheet 1 - EXP'!$C:$W,MATCH('Export Demurrage Detention'!$S80,'Sheet 1 - EXP'!$A:$A,0),'Export Demurrage Detention'!C$347),"")</f>
        <v/>
      </c>
      <c r="D80" s="40" t="str">
        <f>+IFERROR(INDEX('Sheet 1 - EXP'!$C:$W,MATCH('Export Demurrage Detention'!$S80,'Sheet 1 - EXP'!$A:$A,0),'Export Demurrage Detention'!D$347),"")</f>
        <v/>
      </c>
      <c r="E80" s="13" t="str">
        <f>+IFERROR(INDEX('Sheet 1 - EXP'!$C:$W,MATCH('Export Demurrage Detention'!$S80,'Sheet 1 - EXP'!$A:$A,0),'Export Demurrage Detention'!E$347),"")</f>
        <v/>
      </c>
      <c r="F80" s="13" t="str">
        <f>+IFERROR(INDEX('Sheet 1 - EXP'!$C:$W,MATCH('Export Demurrage Detention'!$S80,'Sheet 1 - EXP'!$A:$A,0),'Export Demurrage Detention'!F$347),"")</f>
        <v/>
      </c>
      <c r="G80" s="13" t="str">
        <f>+IFERROR(INDEX('Sheet 1 - EXP'!$C:$W,MATCH('Export Demurrage Detention'!$S80,'Sheet 1 - EXP'!$A:$A,0),'Export Demurrage Detention'!G$347),"")</f>
        <v/>
      </c>
      <c r="H80" s="13" t="str">
        <f>+IFERROR(INDEX('Sheet 1 - EXP'!$C:$W,MATCH('Export Demurrage Detention'!$S80,'Sheet 1 - EXP'!$A:$A,0),'Export Demurrage Detention'!H$347),"")</f>
        <v/>
      </c>
      <c r="I80" s="13" t="str">
        <f>+IFERROR(INDEX('Sheet 1 - EXP'!$C:$W,MATCH('Export Demurrage Detention'!$S80,'Sheet 1 - EXP'!$A:$A,0),'Export Demurrage Detention'!I$347),"")</f>
        <v/>
      </c>
      <c r="J80" s="13" t="str">
        <f>+IFERROR(INDEX('Sheet 1 - EXP'!$C:$W,MATCH('Export Demurrage Detention'!$S80,'Sheet 1 - EXP'!$A:$A,0),'Export Demurrage Detention'!J$347),"")</f>
        <v/>
      </c>
      <c r="K80" s="13" t="str">
        <f>+IFERROR(INDEX('Sheet 1 - EXP'!$C:$W,MATCH('Export Demurrage Detention'!$S80,'Sheet 1 - EXP'!$A:$A,0),'Export Demurrage Detention'!K$347),"")</f>
        <v/>
      </c>
      <c r="L80" s="13" t="str">
        <f>+IFERROR(INDEX('Sheet 1 - EXP'!$C:$W,MATCH('Export Demurrage Detention'!$S80,'Sheet 1 - EXP'!$A:$A,0),'Export Demurrage Detention'!L$347),"")</f>
        <v/>
      </c>
      <c r="M80" s="13" t="str">
        <f>+IFERROR(INDEX('Sheet 1 - EXP'!$C:$W,MATCH('Export Demurrage Detention'!$S80,'Sheet 1 - EXP'!$A:$A,0),'Export Demurrage Detention'!M$347),"")</f>
        <v/>
      </c>
      <c r="N80" s="13" t="str">
        <f>+IFERROR(INDEX('Sheet 1 - EXP'!$C:$W,MATCH('Export Demurrage Detention'!$S80,'Sheet 1 - EXP'!$A:$A,0),'Export Demurrage Detention'!N$347),"")</f>
        <v/>
      </c>
      <c r="O80" s="13" t="str">
        <f>+IFERROR(INDEX('Sheet 1 - EXP'!$C:$W,MATCH('Export Demurrage Detention'!$S80,'Sheet 1 - EXP'!$A:$A,0),'Export Demurrage Detention'!O$347),"")</f>
        <v/>
      </c>
      <c r="P80" s="13" t="str">
        <f>+IFERROR(INDEX('Sheet 1 - EXP'!$C:$W,MATCH('Export Demurrage Detention'!$S80,'Sheet 1 - EXP'!$A:$A,0),'Export Demurrage Detention'!P$347),"")</f>
        <v/>
      </c>
      <c r="Q80" s="13" t="str">
        <f>+IFERROR(INDEX('Sheet 1 - EXP'!$C:$W,MATCH('Export Demurrage Detention'!$S80,'Sheet 1 - EXP'!$A:$A,0),'Export Demurrage Detention'!Q$347),"")</f>
        <v/>
      </c>
      <c r="R80" s="17"/>
      <c r="S80" s="16">
        <v>72</v>
      </c>
    </row>
    <row r="81" spans="1:19">
      <c r="A81" s="13" t="str">
        <f>+IFERROR(INDEX('Sheet 1 - EXP'!$C:$W,MATCH('Export Demurrage Detention'!$S81,'Sheet 1 - EXP'!$A:$A,0),'Export Demurrage Detention'!A$347),"")</f>
        <v/>
      </c>
      <c r="B81" s="13" t="str">
        <f>+IFERROR(INDEX('Sheet 1 - EXP'!$C:$W,MATCH('Export Demurrage Detention'!$S81,'Sheet 1 - EXP'!$A:$A,0),'Export Demurrage Detention'!B$347),"")</f>
        <v/>
      </c>
      <c r="C81" s="40" t="str">
        <f>+IFERROR(INDEX('Sheet 1 - EXP'!$C:$W,MATCH('Export Demurrage Detention'!$S81,'Sheet 1 - EXP'!$A:$A,0),'Export Demurrage Detention'!C$347),"")</f>
        <v/>
      </c>
      <c r="D81" s="40" t="str">
        <f>+IFERROR(INDEX('Sheet 1 - EXP'!$C:$W,MATCH('Export Demurrage Detention'!$S81,'Sheet 1 - EXP'!$A:$A,0),'Export Demurrage Detention'!D$347),"")</f>
        <v/>
      </c>
      <c r="E81" s="13" t="str">
        <f>+IFERROR(INDEX('Sheet 1 - EXP'!$C:$W,MATCH('Export Demurrage Detention'!$S81,'Sheet 1 - EXP'!$A:$A,0),'Export Demurrage Detention'!E$347),"")</f>
        <v/>
      </c>
      <c r="F81" s="13" t="str">
        <f>+IFERROR(INDEX('Sheet 1 - EXP'!$C:$W,MATCH('Export Demurrage Detention'!$S81,'Sheet 1 - EXP'!$A:$A,0),'Export Demurrage Detention'!F$347),"")</f>
        <v/>
      </c>
      <c r="G81" s="13" t="str">
        <f>+IFERROR(INDEX('Sheet 1 - EXP'!$C:$W,MATCH('Export Demurrage Detention'!$S81,'Sheet 1 - EXP'!$A:$A,0),'Export Demurrage Detention'!G$347),"")</f>
        <v/>
      </c>
      <c r="H81" s="13" t="str">
        <f>+IFERROR(INDEX('Sheet 1 - EXP'!$C:$W,MATCH('Export Demurrage Detention'!$S81,'Sheet 1 - EXP'!$A:$A,0),'Export Demurrage Detention'!H$347),"")</f>
        <v/>
      </c>
      <c r="I81" s="13" t="str">
        <f>+IFERROR(INDEX('Sheet 1 - EXP'!$C:$W,MATCH('Export Demurrage Detention'!$S81,'Sheet 1 - EXP'!$A:$A,0),'Export Demurrage Detention'!I$347),"")</f>
        <v/>
      </c>
      <c r="J81" s="13" t="str">
        <f>+IFERROR(INDEX('Sheet 1 - EXP'!$C:$W,MATCH('Export Demurrage Detention'!$S81,'Sheet 1 - EXP'!$A:$A,0),'Export Demurrage Detention'!J$347),"")</f>
        <v/>
      </c>
      <c r="K81" s="13" t="str">
        <f>+IFERROR(INDEX('Sheet 1 - EXP'!$C:$W,MATCH('Export Demurrage Detention'!$S81,'Sheet 1 - EXP'!$A:$A,0),'Export Demurrage Detention'!K$347),"")</f>
        <v/>
      </c>
      <c r="L81" s="13" t="str">
        <f>+IFERROR(INDEX('Sheet 1 - EXP'!$C:$W,MATCH('Export Demurrage Detention'!$S81,'Sheet 1 - EXP'!$A:$A,0),'Export Demurrage Detention'!L$347),"")</f>
        <v/>
      </c>
      <c r="M81" s="13" t="str">
        <f>+IFERROR(INDEX('Sheet 1 - EXP'!$C:$W,MATCH('Export Demurrage Detention'!$S81,'Sheet 1 - EXP'!$A:$A,0),'Export Demurrage Detention'!M$347),"")</f>
        <v/>
      </c>
      <c r="N81" s="13" t="str">
        <f>+IFERROR(INDEX('Sheet 1 - EXP'!$C:$W,MATCH('Export Demurrage Detention'!$S81,'Sheet 1 - EXP'!$A:$A,0),'Export Demurrage Detention'!N$347),"")</f>
        <v/>
      </c>
      <c r="O81" s="13" t="str">
        <f>+IFERROR(INDEX('Sheet 1 - EXP'!$C:$W,MATCH('Export Demurrage Detention'!$S81,'Sheet 1 - EXP'!$A:$A,0),'Export Demurrage Detention'!O$347),"")</f>
        <v/>
      </c>
      <c r="P81" s="13" t="str">
        <f>+IFERROR(INDEX('Sheet 1 - EXP'!$C:$W,MATCH('Export Demurrage Detention'!$S81,'Sheet 1 - EXP'!$A:$A,0),'Export Demurrage Detention'!P$347),"")</f>
        <v/>
      </c>
      <c r="Q81" s="13" t="str">
        <f>+IFERROR(INDEX('Sheet 1 - EXP'!$C:$W,MATCH('Export Demurrage Detention'!$S81,'Sheet 1 - EXP'!$A:$A,0),'Export Demurrage Detention'!Q$347),"")</f>
        <v/>
      </c>
      <c r="R81" s="17"/>
      <c r="S81" s="16">
        <v>73</v>
      </c>
    </row>
    <row r="82" spans="1:19">
      <c r="A82" s="13" t="str">
        <f>+IFERROR(INDEX('Sheet 1 - EXP'!$C:$W,MATCH('Export Demurrage Detention'!$S82,'Sheet 1 - EXP'!$A:$A,0),'Export Demurrage Detention'!A$347),"")</f>
        <v/>
      </c>
      <c r="B82" s="13" t="str">
        <f>+IFERROR(INDEX('Sheet 1 - EXP'!$C:$W,MATCH('Export Demurrage Detention'!$S82,'Sheet 1 - EXP'!$A:$A,0),'Export Demurrage Detention'!B$347),"")</f>
        <v/>
      </c>
      <c r="C82" s="40" t="str">
        <f>+IFERROR(INDEX('Sheet 1 - EXP'!$C:$W,MATCH('Export Demurrage Detention'!$S82,'Sheet 1 - EXP'!$A:$A,0),'Export Demurrage Detention'!C$347),"")</f>
        <v/>
      </c>
      <c r="D82" s="40" t="str">
        <f>+IFERROR(INDEX('Sheet 1 - EXP'!$C:$W,MATCH('Export Demurrage Detention'!$S82,'Sheet 1 - EXP'!$A:$A,0),'Export Demurrage Detention'!D$347),"")</f>
        <v/>
      </c>
      <c r="E82" s="13" t="str">
        <f>+IFERROR(INDEX('Sheet 1 - EXP'!$C:$W,MATCH('Export Demurrage Detention'!$S82,'Sheet 1 - EXP'!$A:$A,0),'Export Demurrage Detention'!E$347),"")</f>
        <v/>
      </c>
      <c r="F82" s="13" t="str">
        <f>+IFERROR(INDEX('Sheet 1 - EXP'!$C:$W,MATCH('Export Demurrage Detention'!$S82,'Sheet 1 - EXP'!$A:$A,0),'Export Demurrage Detention'!F$347),"")</f>
        <v/>
      </c>
      <c r="G82" s="13" t="str">
        <f>+IFERROR(INDEX('Sheet 1 - EXP'!$C:$W,MATCH('Export Demurrage Detention'!$S82,'Sheet 1 - EXP'!$A:$A,0),'Export Demurrage Detention'!G$347),"")</f>
        <v/>
      </c>
      <c r="H82" s="13" t="str">
        <f>+IFERROR(INDEX('Sheet 1 - EXP'!$C:$W,MATCH('Export Demurrage Detention'!$S82,'Sheet 1 - EXP'!$A:$A,0),'Export Demurrage Detention'!H$347),"")</f>
        <v/>
      </c>
      <c r="I82" s="13" t="str">
        <f>+IFERROR(INDEX('Sheet 1 - EXP'!$C:$W,MATCH('Export Demurrage Detention'!$S82,'Sheet 1 - EXP'!$A:$A,0),'Export Demurrage Detention'!I$347),"")</f>
        <v/>
      </c>
      <c r="J82" s="13" t="str">
        <f>+IFERROR(INDEX('Sheet 1 - EXP'!$C:$W,MATCH('Export Demurrage Detention'!$S82,'Sheet 1 - EXP'!$A:$A,0),'Export Demurrage Detention'!J$347),"")</f>
        <v/>
      </c>
      <c r="K82" s="13" t="str">
        <f>+IFERROR(INDEX('Sheet 1 - EXP'!$C:$W,MATCH('Export Demurrage Detention'!$S82,'Sheet 1 - EXP'!$A:$A,0),'Export Demurrage Detention'!K$347),"")</f>
        <v/>
      </c>
      <c r="L82" s="13" t="str">
        <f>+IFERROR(INDEX('Sheet 1 - EXP'!$C:$W,MATCH('Export Demurrage Detention'!$S82,'Sheet 1 - EXP'!$A:$A,0),'Export Demurrage Detention'!L$347),"")</f>
        <v/>
      </c>
      <c r="M82" s="13" t="str">
        <f>+IFERROR(INDEX('Sheet 1 - EXP'!$C:$W,MATCH('Export Demurrage Detention'!$S82,'Sheet 1 - EXP'!$A:$A,0),'Export Demurrage Detention'!M$347),"")</f>
        <v/>
      </c>
      <c r="N82" s="13" t="str">
        <f>+IFERROR(INDEX('Sheet 1 - EXP'!$C:$W,MATCH('Export Demurrage Detention'!$S82,'Sheet 1 - EXP'!$A:$A,0),'Export Demurrage Detention'!N$347),"")</f>
        <v/>
      </c>
      <c r="O82" s="13" t="str">
        <f>+IFERROR(INDEX('Sheet 1 - EXP'!$C:$W,MATCH('Export Demurrage Detention'!$S82,'Sheet 1 - EXP'!$A:$A,0),'Export Demurrage Detention'!O$347),"")</f>
        <v/>
      </c>
      <c r="P82" s="13" t="str">
        <f>+IFERROR(INDEX('Sheet 1 - EXP'!$C:$W,MATCH('Export Demurrage Detention'!$S82,'Sheet 1 - EXP'!$A:$A,0),'Export Demurrage Detention'!P$347),"")</f>
        <v/>
      </c>
      <c r="Q82" s="13" t="str">
        <f>+IFERROR(INDEX('Sheet 1 - EXP'!$C:$W,MATCH('Export Demurrage Detention'!$S82,'Sheet 1 - EXP'!$A:$A,0),'Export Demurrage Detention'!Q$347),"")</f>
        <v/>
      </c>
      <c r="R82" s="17"/>
      <c r="S82" s="22">
        <v>74</v>
      </c>
    </row>
    <row r="83" spans="1:19">
      <c r="A83" s="13" t="str">
        <f>+IFERROR(INDEX('Sheet 1 - EXP'!$C:$W,MATCH('Export Demurrage Detention'!$S83,'Sheet 1 - EXP'!$A:$A,0),'Export Demurrage Detention'!A$347),"")</f>
        <v/>
      </c>
      <c r="B83" s="13" t="str">
        <f>+IFERROR(INDEX('Sheet 1 - EXP'!$C:$W,MATCH('Export Demurrage Detention'!$S83,'Sheet 1 - EXP'!$A:$A,0),'Export Demurrage Detention'!B$347),"")</f>
        <v/>
      </c>
      <c r="C83" s="40" t="str">
        <f>+IFERROR(INDEX('Sheet 1 - EXP'!$C:$W,MATCH('Export Demurrage Detention'!$S83,'Sheet 1 - EXP'!$A:$A,0),'Export Demurrage Detention'!C$347),"")</f>
        <v/>
      </c>
      <c r="D83" s="40" t="str">
        <f>+IFERROR(INDEX('Sheet 1 - EXP'!$C:$W,MATCH('Export Demurrage Detention'!$S83,'Sheet 1 - EXP'!$A:$A,0),'Export Demurrage Detention'!D$347),"")</f>
        <v/>
      </c>
      <c r="E83" s="13" t="str">
        <f>+IFERROR(INDEX('Sheet 1 - EXP'!$C:$W,MATCH('Export Demurrage Detention'!$S83,'Sheet 1 - EXP'!$A:$A,0),'Export Demurrage Detention'!E$347),"")</f>
        <v/>
      </c>
      <c r="F83" s="13" t="str">
        <f>+IFERROR(INDEX('Sheet 1 - EXP'!$C:$W,MATCH('Export Demurrage Detention'!$S83,'Sheet 1 - EXP'!$A:$A,0),'Export Demurrage Detention'!F$347),"")</f>
        <v/>
      </c>
      <c r="G83" s="13" t="str">
        <f>+IFERROR(INDEX('Sheet 1 - EXP'!$C:$W,MATCH('Export Demurrage Detention'!$S83,'Sheet 1 - EXP'!$A:$A,0),'Export Demurrage Detention'!G$347),"")</f>
        <v/>
      </c>
      <c r="H83" s="13" t="str">
        <f>+IFERROR(INDEX('Sheet 1 - EXP'!$C:$W,MATCH('Export Demurrage Detention'!$S83,'Sheet 1 - EXP'!$A:$A,0),'Export Demurrage Detention'!H$347),"")</f>
        <v/>
      </c>
      <c r="I83" s="13" t="str">
        <f>+IFERROR(INDEX('Sheet 1 - EXP'!$C:$W,MATCH('Export Demurrage Detention'!$S83,'Sheet 1 - EXP'!$A:$A,0),'Export Demurrage Detention'!I$347),"")</f>
        <v/>
      </c>
      <c r="J83" s="13" t="str">
        <f>+IFERROR(INDEX('Sheet 1 - EXP'!$C:$W,MATCH('Export Demurrage Detention'!$S83,'Sheet 1 - EXP'!$A:$A,0),'Export Demurrage Detention'!J$347),"")</f>
        <v/>
      </c>
      <c r="K83" s="13" t="str">
        <f>+IFERROR(INDEX('Sheet 1 - EXP'!$C:$W,MATCH('Export Demurrage Detention'!$S83,'Sheet 1 - EXP'!$A:$A,0),'Export Demurrage Detention'!K$347),"")</f>
        <v/>
      </c>
      <c r="L83" s="13" t="str">
        <f>+IFERROR(INDEX('Sheet 1 - EXP'!$C:$W,MATCH('Export Demurrage Detention'!$S83,'Sheet 1 - EXP'!$A:$A,0),'Export Demurrage Detention'!L$347),"")</f>
        <v/>
      </c>
      <c r="M83" s="13" t="str">
        <f>+IFERROR(INDEX('Sheet 1 - EXP'!$C:$W,MATCH('Export Demurrage Detention'!$S83,'Sheet 1 - EXP'!$A:$A,0),'Export Demurrage Detention'!M$347),"")</f>
        <v/>
      </c>
      <c r="N83" s="13" t="str">
        <f>+IFERROR(INDEX('Sheet 1 - EXP'!$C:$W,MATCH('Export Demurrage Detention'!$S83,'Sheet 1 - EXP'!$A:$A,0),'Export Demurrage Detention'!N$347),"")</f>
        <v/>
      </c>
      <c r="O83" s="13" t="str">
        <f>+IFERROR(INDEX('Sheet 1 - EXP'!$C:$W,MATCH('Export Demurrage Detention'!$S83,'Sheet 1 - EXP'!$A:$A,0),'Export Demurrage Detention'!O$347),"")</f>
        <v/>
      </c>
      <c r="P83" s="13" t="str">
        <f>+IFERROR(INDEX('Sheet 1 - EXP'!$C:$W,MATCH('Export Demurrage Detention'!$S83,'Sheet 1 - EXP'!$A:$A,0),'Export Demurrage Detention'!P$347),"")</f>
        <v/>
      </c>
      <c r="Q83" s="13" t="str">
        <f>+IFERROR(INDEX('Sheet 1 - EXP'!$C:$W,MATCH('Export Demurrage Detention'!$S83,'Sheet 1 - EXP'!$A:$A,0),'Export Demurrage Detention'!Q$347),"")</f>
        <v/>
      </c>
      <c r="R83" s="17"/>
      <c r="S83" s="16">
        <v>75</v>
      </c>
    </row>
    <row r="84" spans="1:19">
      <c r="A84" s="13" t="str">
        <f>+IFERROR(INDEX('Sheet 1 - EXP'!$C:$W,MATCH('Export Demurrage Detention'!$S84,'Sheet 1 - EXP'!$A:$A,0),'Export Demurrage Detention'!A$347),"")</f>
        <v/>
      </c>
      <c r="B84" s="13" t="str">
        <f>+IFERROR(INDEX('Sheet 1 - EXP'!$C:$W,MATCH('Export Demurrage Detention'!$S84,'Sheet 1 - EXP'!$A:$A,0),'Export Demurrage Detention'!B$347),"")</f>
        <v/>
      </c>
      <c r="C84" s="40" t="str">
        <f>+IFERROR(INDEX('Sheet 1 - EXP'!$C:$W,MATCH('Export Demurrage Detention'!$S84,'Sheet 1 - EXP'!$A:$A,0),'Export Demurrage Detention'!C$347),"")</f>
        <v/>
      </c>
      <c r="D84" s="40" t="str">
        <f>+IFERROR(INDEX('Sheet 1 - EXP'!$C:$W,MATCH('Export Demurrage Detention'!$S84,'Sheet 1 - EXP'!$A:$A,0),'Export Demurrage Detention'!D$347),"")</f>
        <v/>
      </c>
      <c r="E84" s="13" t="str">
        <f>+IFERROR(INDEX('Sheet 1 - EXP'!$C:$W,MATCH('Export Demurrage Detention'!$S84,'Sheet 1 - EXP'!$A:$A,0),'Export Demurrage Detention'!E$347),"")</f>
        <v/>
      </c>
      <c r="F84" s="13" t="str">
        <f>+IFERROR(INDEX('Sheet 1 - EXP'!$C:$W,MATCH('Export Demurrage Detention'!$S84,'Sheet 1 - EXP'!$A:$A,0),'Export Demurrage Detention'!F$347),"")</f>
        <v/>
      </c>
      <c r="G84" s="13" t="str">
        <f>+IFERROR(INDEX('Sheet 1 - EXP'!$C:$W,MATCH('Export Demurrage Detention'!$S84,'Sheet 1 - EXP'!$A:$A,0),'Export Demurrage Detention'!G$347),"")</f>
        <v/>
      </c>
      <c r="H84" s="13" t="str">
        <f>+IFERROR(INDEX('Sheet 1 - EXP'!$C:$W,MATCH('Export Demurrage Detention'!$S84,'Sheet 1 - EXP'!$A:$A,0),'Export Demurrage Detention'!H$347),"")</f>
        <v/>
      </c>
      <c r="I84" s="13" t="str">
        <f>+IFERROR(INDEX('Sheet 1 - EXP'!$C:$W,MATCH('Export Demurrage Detention'!$S84,'Sheet 1 - EXP'!$A:$A,0),'Export Demurrage Detention'!I$347),"")</f>
        <v/>
      </c>
      <c r="J84" s="13" t="str">
        <f>+IFERROR(INDEX('Sheet 1 - EXP'!$C:$W,MATCH('Export Demurrage Detention'!$S84,'Sheet 1 - EXP'!$A:$A,0),'Export Demurrage Detention'!J$347),"")</f>
        <v/>
      </c>
      <c r="K84" s="13" t="str">
        <f>+IFERROR(INDEX('Sheet 1 - EXP'!$C:$W,MATCH('Export Demurrage Detention'!$S84,'Sheet 1 - EXP'!$A:$A,0),'Export Demurrage Detention'!K$347),"")</f>
        <v/>
      </c>
      <c r="L84" s="13" t="str">
        <f>+IFERROR(INDEX('Sheet 1 - EXP'!$C:$W,MATCH('Export Demurrage Detention'!$S84,'Sheet 1 - EXP'!$A:$A,0),'Export Demurrage Detention'!L$347),"")</f>
        <v/>
      </c>
      <c r="M84" s="13" t="str">
        <f>+IFERROR(INDEX('Sheet 1 - EXP'!$C:$W,MATCH('Export Demurrage Detention'!$S84,'Sheet 1 - EXP'!$A:$A,0),'Export Demurrage Detention'!M$347),"")</f>
        <v/>
      </c>
      <c r="N84" s="13" t="str">
        <f>+IFERROR(INDEX('Sheet 1 - EXP'!$C:$W,MATCH('Export Demurrage Detention'!$S84,'Sheet 1 - EXP'!$A:$A,0),'Export Demurrage Detention'!N$347),"")</f>
        <v/>
      </c>
      <c r="O84" s="13" t="str">
        <f>+IFERROR(INDEX('Sheet 1 - EXP'!$C:$W,MATCH('Export Demurrage Detention'!$S84,'Sheet 1 - EXP'!$A:$A,0),'Export Demurrage Detention'!O$347),"")</f>
        <v/>
      </c>
      <c r="P84" s="13" t="str">
        <f>+IFERROR(INDEX('Sheet 1 - EXP'!$C:$W,MATCH('Export Demurrage Detention'!$S84,'Sheet 1 - EXP'!$A:$A,0),'Export Demurrage Detention'!P$347),"")</f>
        <v/>
      </c>
      <c r="Q84" s="13" t="str">
        <f>+IFERROR(INDEX('Sheet 1 - EXP'!$C:$W,MATCH('Export Demurrage Detention'!$S84,'Sheet 1 - EXP'!$A:$A,0),'Export Demurrage Detention'!Q$347),"")</f>
        <v/>
      </c>
      <c r="R84" s="17"/>
      <c r="S84" s="16">
        <v>76</v>
      </c>
    </row>
    <row r="85" spans="1:19">
      <c r="A85" s="13" t="str">
        <f>+IFERROR(INDEX('Sheet 1 - EXP'!$C:$W,MATCH('Export Demurrage Detention'!$S85,'Sheet 1 - EXP'!$A:$A,0),'Export Demurrage Detention'!A$347),"")</f>
        <v/>
      </c>
      <c r="B85" s="13" t="str">
        <f>+IFERROR(INDEX('Sheet 1 - EXP'!$C:$W,MATCH('Export Demurrage Detention'!$S85,'Sheet 1 - EXP'!$A:$A,0),'Export Demurrage Detention'!B$347),"")</f>
        <v/>
      </c>
      <c r="C85" s="40" t="str">
        <f>+IFERROR(INDEX('Sheet 1 - EXP'!$C:$W,MATCH('Export Demurrage Detention'!$S85,'Sheet 1 - EXP'!$A:$A,0),'Export Demurrage Detention'!C$347),"")</f>
        <v/>
      </c>
      <c r="D85" s="40" t="str">
        <f>+IFERROR(INDEX('Sheet 1 - EXP'!$C:$W,MATCH('Export Demurrage Detention'!$S85,'Sheet 1 - EXP'!$A:$A,0),'Export Demurrage Detention'!D$347),"")</f>
        <v/>
      </c>
      <c r="E85" s="13" t="str">
        <f>+IFERROR(INDEX('Sheet 1 - EXP'!$C:$W,MATCH('Export Demurrage Detention'!$S85,'Sheet 1 - EXP'!$A:$A,0),'Export Demurrage Detention'!E$347),"")</f>
        <v/>
      </c>
      <c r="F85" s="13" t="str">
        <f>+IFERROR(INDEX('Sheet 1 - EXP'!$C:$W,MATCH('Export Demurrage Detention'!$S85,'Sheet 1 - EXP'!$A:$A,0),'Export Demurrage Detention'!F$347),"")</f>
        <v/>
      </c>
      <c r="G85" s="13" t="str">
        <f>+IFERROR(INDEX('Sheet 1 - EXP'!$C:$W,MATCH('Export Demurrage Detention'!$S85,'Sheet 1 - EXP'!$A:$A,0),'Export Demurrage Detention'!G$347),"")</f>
        <v/>
      </c>
      <c r="H85" s="13" t="str">
        <f>+IFERROR(INDEX('Sheet 1 - EXP'!$C:$W,MATCH('Export Demurrage Detention'!$S85,'Sheet 1 - EXP'!$A:$A,0),'Export Demurrage Detention'!H$347),"")</f>
        <v/>
      </c>
      <c r="I85" s="13" t="str">
        <f>+IFERROR(INDEX('Sheet 1 - EXP'!$C:$W,MATCH('Export Demurrage Detention'!$S85,'Sheet 1 - EXP'!$A:$A,0),'Export Demurrage Detention'!I$347),"")</f>
        <v/>
      </c>
      <c r="J85" s="13" t="str">
        <f>+IFERROR(INDEX('Sheet 1 - EXP'!$C:$W,MATCH('Export Demurrage Detention'!$S85,'Sheet 1 - EXP'!$A:$A,0),'Export Demurrage Detention'!J$347),"")</f>
        <v/>
      </c>
      <c r="K85" s="13" t="str">
        <f>+IFERROR(INDEX('Sheet 1 - EXP'!$C:$W,MATCH('Export Demurrage Detention'!$S85,'Sheet 1 - EXP'!$A:$A,0),'Export Demurrage Detention'!K$347),"")</f>
        <v/>
      </c>
      <c r="L85" s="13" t="str">
        <f>+IFERROR(INDEX('Sheet 1 - EXP'!$C:$W,MATCH('Export Demurrage Detention'!$S85,'Sheet 1 - EXP'!$A:$A,0),'Export Demurrage Detention'!L$347),"")</f>
        <v/>
      </c>
      <c r="M85" s="13" t="str">
        <f>+IFERROR(INDEX('Sheet 1 - EXP'!$C:$W,MATCH('Export Demurrage Detention'!$S85,'Sheet 1 - EXP'!$A:$A,0),'Export Demurrage Detention'!M$347),"")</f>
        <v/>
      </c>
      <c r="N85" s="13" t="str">
        <f>+IFERROR(INDEX('Sheet 1 - EXP'!$C:$W,MATCH('Export Demurrage Detention'!$S85,'Sheet 1 - EXP'!$A:$A,0),'Export Demurrage Detention'!N$347),"")</f>
        <v/>
      </c>
      <c r="O85" s="13" t="str">
        <f>+IFERROR(INDEX('Sheet 1 - EXP'!$C:$W,MATCH('Export Demurrage Detention'!$S85,'Sheet 1 - EXP'!$A:$A,0),'Export Demurrage Detention'!O$347),"")</f>
        <v/>
      </c>
      <c r="P85" s="13" t="str">
        <f>+IFERROR(INDEX('Sheet 1 - EXP'!$C:$W,MATCH('Export Demurrage Detention'!$S85,'Sheet 1 - EXP'!$A:$A,0),'Export Demurrage Detention'!P$347),"")</f>
        <v/>
      </c>
      <c r="Q85" s="13" t="str">
        <f>+IFERROR(INDEX('Sheet 1 - EXP'!$C:$W,MATCH('Export Demurrage Detention'!$S85,'Sheet 1 - EXP'!$A:$A,0),'Export Demurrage Detention'!Q$347),"")</f>
        <v/>
      </c>
      <c r="R85" s="17"/>
      <c r="S85" s="22">
        <v>77</v>
      </c>
    </row>
    <row r="86" spans="1:19">
      <c r="A86" s="13" t="str">
        <f>+IFERROR(INDEX('Sheet 1 - EXP'!$C:$W,MATCH('Export Demurrage Detention'!$S86,'Sheet 1 - EXP'!$A:$A,0),'Export Demurrage Detention'!A$347),"")</f>
        <v/>
      </c>
      <c r="B86" s="13" t="str">
        <f>+IFERROR(INDEX('Sheet 1 - EXP'!$C:$W,MATCH('Export Demurrage Detention'!$S86,'Sheet 1 - EXP'!$A:$A,0),'Export Demurrage Detention'!B$347),"")</f>
        <v/>
      </c>
      <c r="C86" s="40" t="str">
        <f>+IFERROR(INDEX('Sheet 1 - EXP'!$C:$W,MATCH('Export Demurrage Detention'!$S86,'Sheet 1 - EXP'!$A:$A,0),'Export Demurrage Detention'!C$347),"")</f>
        <v/>
      </c>
      <c r="D86" s="40" t="str">
        <f>+IFERROR(INDEX('Sheet 1 - EXP'!$C:$W,MATCH('Export Demurrage Detention'!$S86,'Sheet 1 - EXP'!$A:$A,0),'Export Demurrage Detention'!D$347),"")</f>
        <v/>
      </c>
      <c r="E86" s="13" t="str">
        <f>+IFERROR(INDEX('Sheet 1 - EXP'!$C:$W,MATCH('Export Demurrage Detention'!$S86,'Sheet 1 - EXP'!$A:$A,0),'Export Demurrage Detention'!E$347),"")</f>
        <v/>
      </c>
      <c r="F86" s="13" t="str">
        <f>+IFERROR(INDEX('Sheet 1 - EXP'!$C:$W,MATCH('Export Demurrage Detention'!$S86,'Sheet 1 - EXP'!$A:$A,0),'Export Demurrage Detention'!F$347),"")</f>
        <v/>
      </c>
      <c r="G86" s="13" t="str">
        <f>+IFERROR(INDEX('Sheet 1 - EXP'!$C:$W,MATCH('Export Demurrage Detention'!$S86,'Sheet 1 - EXP'!$A:$A,0),'Export Demurrage Detention'!G$347),"")</f>
        <v/>
      </c>
      <c r="H86" s="13" t="str">
        <f>+IFERROR(INDEX('Sheet 1 - EXP'!$C:$W,MATCH('Export Demurrage Detention'!$S86,'Sheet 1 - EXP'!$A:$A,0),'Export Demurrage Detention'!H$347),"")</f>
        <v/>
      </c>
      <c r="I86" s="13" t="str">
        <f>+IFERROR(INDEX('Sheet 1 - EXP'!$C:$W,MATCH('Export Demurrage Detention'!$S86,'Sheet 1 - EXP'!$A:$A,0),'Export Demurrage Detention'!I$347),"")</f>
        <v/>
      </c>
      <c r="J86" s="13" t="str">
        <f>+IFERROR(INDEX('Sheet 1 - EXP'!$C:$W,MATCH('Export Demurrage Detention'!$S86,'Sheet 1 - EXP'!$A:$A,0),'Export Demurrage Detention'!J$347),"")</f>
        <v/>
      </c>
      <c r="K86" s="13" t="str">
        <f>+IFERROR(INDEX('Sheet 1 - EXP'!$C:$W,MATCH('Export Demurrage Detention'!$S86,'Sheet 1 - EXP'!$A:$A,0),'Export Demurrage Detention'!K$347),"")</f>
        <v/>
      </c>
      <c r="L86" s="13" t="str">
        <f>+IFERROR(INDEX('Sheet 1 - EXP'!$C:$W,MATCH('Export Demurrage Detention'!$S86,'Sheet 1 - EXP'!$A:$A,0),'Export Demurrage Detention'!L$347),"")</f>
        <v/>
      </c>
      <c r="M86" s="13" t="str">
        <f>+IFERROR(INDEX('Sheet 1 - EXP'!$C:$W,MATCH('Export Demurrage Detention'!$S86,'Sheet 1 - EXP'!$A:$A,0),'Export Demurrage Detention'!M$347),"")</f>
        <v/>
      </c>
      <c r="N86" s="13" t="str">
        <f>+IFERROR(INDEX('Sheet 1 - EXP'!$C:$W,MATCH('Export Demurrage Detention'!$S86,'Sheet 1 - EXP'!$A:$A,0),'Export Demurrage Detention'!N$347),"")</f>
        <v/>
      </c>
      <c r="O86" s="13" t="str">
        <f>+IFERROR(INDEX('Sheet 1 - EXP'!$C:$W,MATCH('Export Demurrage Detention'!$S86,'Sheet 1 - EXP'!$A:$A,0),'Export Demurrage Detention'!O$347),"")</f>
        <v/>
      </c>
      <c r="P86" s="13" t="str">
        <f>+IFERROR(INDEX('Sheet 1 - EXP'!$C:$W,MATCH('Export Demurrage Detention'!$S86,'Sheet 1 - EXP'!$A:$A,0),'Export Demurrage Detention'!P$347),"")</f>
        <v/>
      </c>
      <c r="Q86" s="13" t="str">
        <f>+IFERROR(INDEX('Sheet 1 - EXP'!$C:$W,MATCH('Export Demurrage Detention'!$S86,'Sheet 1 - EXP'!$A:$A,0),'Export Demurrage Detention'!Q$347),"")</f>
        <v/>
      </c>
      <c r="R86" s="17"/>
      <c r="S86" s="16">
        <v>78</v>
      </c>
    </row>
    <row r="87" spans="1:19">
      <c r="A87" s="13" t="str">
        <f>+IFERROR(INDEX('Sheet 1 - EXP'!$C:$W,MATCH('Export Demurrage Detention'!$S87,'Sheet 1 - EXP'!$A:$A,0),'Export Demurrage Detention'!A$347),"")</f>
        <v/>
      </c>
      <c r="B87" s="13" t="str">
        <f>+IFERROR(INDEX('Sheet 1 - EXP'!$C:$W,MATCH('Export Demurrage Detention'!$S87,'Sheet 1 - EXP'!$A:$A,0),'Export Demurrage Detention'!B$347),"")</f>
        <v/>
      </c>
      <c r="C87" s="40" t="str">
        <f>+IFERROR(INDEX('Sheet 1 - EXP'!$C:$W,MATCH('Export Demurrage Detention'!$S87,'Sheet 1 - EXP'!$A:$A,0),'Export Demurrage Detention'!C$347),"")</f>
        <v/>
      </c>
      <c r="D87" s="40" t="str">
        <f>+IFERROR(INDEX('Sheet 1 - EXP'!$C:$W,MATCH('Export Demurrage Detention'!$S87,'Sheet 1 - EXP'!$A:$A,0),'Export Demurrage Detention'!D$347),"")</f>
        <v/>
      </c>
      <c r="E87" s="13" t="str">
        <f>+IFERROR(INDEX('Sheet 1 - EXP'!$C:$W,MATCH('Export Demurrage Detention'!$S87,'Sheet 1 - EXP'!$A:$A,0),'Export Demurrage Detention'!E$347),"")</f>
        <v/>
      </c>
      <c r="F87" s="13" t="str">
        <f>+IFERROR(INDEX('Sheet 1 - EXP'!$C:$W,MATCH('Export Demurrage Detention'!$S87,'Sheet 1 - EXP'!$A:$A,0),'Export Demurrage Detention'!F$347),"")</f>
        <v/>
      </c>
      <c r="G87" s="13" t="str">
        <f>+IFERROR(INDEX('Sheet 1 - EXP'!$C:$W,MATCH('Export Demurrage Detention'!$S87,'Sheet 1 - EXP'!$A:$A,0),'Export Demurrage Detention'!G$347),"")</f>
        <v/>
      </c>
      <c r="H87" s="13" t="str">
        <f>+IFERROR(INDEX('Sheet 1 - EXP'!$C:$W,MATCH('Export Demurrage Detention'!$S87,'Sheet 1 - EXP'!$A:$A,0),'Export Demurrage Detention'!H$347),"")</f>
        <v/>
      </c>
      <c r="I87" s="13" t="str">
        <f>+IFERROR(INDEX('Sheet 1 - EXP'!$C:$W,MATCH('Export Demurrage Detention'!$S87,'Sheet 1 - EXP'!$A:$A,0),'Export Demurrage Detention'!I$347),"")</f>
        <v/>
      </c>
      <c r="J87" s="13" t="str">
        <f>+IFERROR(INDEX('Sheet 1 - EXP'!$C:$W,MATCH('Export Demurrage Detention'!$S87,'Sheet 1 - EXP'!$A:$A,0),'Export Demurrage Detention'!J$347),"")</f>
        <v/>
      </c>
      <c r="K87" s="13" t="str">
        <f>+IFERROR(INDEX('Sheet 1 - EXP'!$C:$W,MATCH('Export Demurrage Detention'!$S87,'Sheet 1 - EXP'!$A:$A,0),'Export Demurrage Detention'!K$347),"")</f>
        <v/>
      </c>
      <c r="L87" s="13" t="str">
        <f>+IFERROR(INDEX('Sheet 1 - EXP'!$C:$W,MATCH('Export Demurrage Detention'!$S87,'Sheet 1 - EXP'!$A:$A,0),'Export Demurrage Detention'!L$347),"")</f>
        <v/>
      </c>
      <c r="M87" s="13" t="str">
        <f>+IFERROR(INDEX('Sheet 1 - EXP'!$C:$W,MATCH('Export Demurrage Detention'!$S87,'Sheet 1 - EXP'!$A:$A,0),'Export Demurrage Detention'!M$347),"")</f>
        <v/>
      </c>
      <c r="N87" s="13" t="str">
        <f>+IFERROR(INDEX('Sheet 1 - EXP'!$C:$W,MATCH('Export Demurrage Detention'!$S87,'Sheet 1 - EXP'!$A:$A,0),'Export Demurrage Detention'!N$347),"")</f>
        <v/>
      </c>
      <c r="O87" s="13" t="str">
        <f>+IFERROR(INDEX('Sheet 1 - EXP'!$C:$W,MATCH('Export Demurrage Detention'!$S87,'Sheet 1 - EXP'!$A:$A,0),'Export Demurrage Detention'!O$347),"")</f>
        <v/>
      </c>
      <c r="P87" s="13" t="str">
        <f>+IFERROR(INDEX('Sheet 1 - EXP'!$C:$W,MATCH('Export Demurrage Detention'!$S87,'Sheet 1 - EXP'!$A:$A,0),'Export Demurrage Detention'!P$347),"")</f>
        <v/>
      </c>
      <c r="Q87" s="13" t="str">
        <f>+IFERROR(INDEX('Sheet 1 - EXP'!$C:$W,MATCH('Export Demurrage Detention'!$S87,'Sheet 1 - EXP'!$A:$A,0),'Export Demurrage Detention'!Q$347),"")</f>
        <v/>
      </c>
      <c r="R87" s="17"/>
      <c r="S87" s="16">
        <v>79</v>
      </c>
    </row>
    <row r="88" spans="1:19">
      <c r="A88" s="13" t="str">
        <f>+IFERROR(INDEX('Sheet 1 - EXP'!$C:$W,MATCH('Export Demurrage Detention'!$S88,'Sheet 1 - EXP'!$A:$A,0),'Export Demurrage Detention'!A$347),"")</f>
        <v/>
      </c>
      <c r="B88" s="13" t="str">
        <f>+IFERROR(INDEX('Sheet 1 - EXP'!$C:$W,MATCH('Export Demurrage Detention'!$S88,'Sheet 1 - EXP'!$A:$A,0),'Export Demurrage Detention'!B$347),"")</f>
        <v/>
      </c>
      <c r="C88" s="40" t="str">
        <f>+IFERROR(INDEX('Sheet 1 - EXP'!$C:$W,MATCH('Export Demurrage Detention'!$S88,'Sheet 1 - EXP'!$A:$A,0),'Export Demurrage Detention'!C$347),"")</f>
        <v/>
      </c>
      <c r="D88" s="40" t="str">
        <f>+IFERROR(INDEX('Sheet 1 - EXP'!$C:$W,MATCH('Export Demurrage Detention'!$S88,'Sheet 1 - EXP'!$A:$A,0),'Export Demurrage Detention'!D$347),"")</f>
        <v/>
      </c>
      <c r="E88" s="13" t="str">
        <f>+IFERROR(INDEX('Sheet 1 - EXP'!$C:$W,MATCH('Export Demurrage Detention'!$S88,'Sheet 1 - EXP'!$A:$A,0),'Export Demurrage Detention'!E$347),"")</f>
        <v/>
      </c>
      <c r="F88" s="13" t="str">
        <f>+IFERROR(INDEX('Sheet 1 - EXP'!$C:$W,MATCH('Export Demurrage Detention'!$S88,'Sheet 1 - EXP'!$A:$A,0),'Export Demurrage Detention'!F$347),"")</f>
        <v/>
      </c>
      <c r="G88" s="13" t="str">
        <f>+IFERROR(INDEX('Sheet 1 - EXP'!$C:$W,MATCH('Export Demurrage Detention'!$S88,'Sheet 1 - EXP'!$A:$A,0),'Export Demurrage Detention'!G$347),"")</f>
        <v/>
      </c>
      <c r="H88" s="13" t="str">
        <f>+IFERROR(INDEX('Sheet 1 - EXP'!$C:$W,MATCH('Export Demurrage Detention'!$S88,'Sheet 1 - EXP'!$A:$A,0),'Export Demurrage Detention'!H$347),"")</f>
        <v/>
      </c>
      <c r="I88" s="13" t="str">
        <f>+IFERROR(INDEX('Sheet 1 - EXP'!$C:$W,MATCH('Export Demurrage Detention'!$S88,'Sheet 1 - EXP'!$A:$A,0),'Export Demurrage Detention'!I$347),"")</f>
        <v/>
      </c>
      <c r="J88" s="13" t="str">
        <f>+IFERROR(INDEX('Sheet 1 - EXP'!$C:$W,MATCH('Export Demurrage Detention'!$S88,'Sheet 1 - EXP'!$A:$A,0),'Export Demurrage Detention'!J$347),"")</f>
        <v/>
      </c>
      <c r="K88" s="13" t="str">
        <f>+IFERROR(INDEX('Sheet 1 - EXP'!$C:$W,MATCH('Export Demurrage Detention'!$S88,'Sheet 1 - EXP'!$A:$A,0),'Export Demurrage Detention'!K$347),"")</f>
        <v/>
      </c>
      <c r="L88" s="13" t="str">
        <f>+IFERROR(INDEX('Sheet 1 - EXP'!$C:$W,MATCH('Export Demurrage Detention'!$S88,'Sheet 1 - EXP'!$A:$A,0),'Export Demurrage Detention'!L$347),"")</f>
        <v/>
      </c>
      <c r="M88" s="13" t="str">
        <f>+IFERROR(INDEX('Sheet 1 - EXP'!$C:$W,MATCH('Export Demurrage Detention'!$S88,'Sheet 1 - EXP'!$A:$A,0),'Export Demurrage Detention'!M$347),"")</f>
        <v/>
      </c>
      <c r="N88" s="13" t="str">
        <f>+IFERROR(INDEX('Sheet 1 - EXP'!$C:$W,MATCH('Export Demurrage Detention'!$S88,'Sheet 1 - EXP'!$A:$A,0),'Export Demurrage Detention'!N$347),"")</f>
        <v/>
      </c>
      <c r="O88" s="13" t="str">
        <f>+IFERROR(INDEX('Sheet 1 - EXP'!$C:$W,MATCH('Export Demurrage Detention'!$S88,'Sheet 1 - EXP'!$A:$A,0),'Export Demurrage Detention'!O$347),"")</f>
        <v/>
      </c>
      <c r="P88" s="13" t="str">
        <f>+IFERROR(INDEX('Sheet 1 - EXP'!$C:$W,MATCH('Export Demurrage Detention'!$S88,'Sheet 1 - EXP'!$A:$A,0),'Export Demurrage Detention'!P$347),"")</f>
        <v/>
      </c>
      <c r="Q88" s="13" t="str">
        <f>+IFERROR(INDEX('Sheet 1 - EXP'!$C:$W,MATCH('Export Demurrage Detention'!$S88,'Sheet 1 - EXP'!$A:$A,0),'Export Demurrage Detention'!Q$347),"")</f>
        <v/>
      </c>
      <c r="R88" s="17"/>
      <c r="S88" s="22">
        <v>80</v>
      </c>
    </row>
    <row r="89" spans="1:19">
      <c r="A89" s="13" t="str">
        <f>+IFERROR(INDEX('Sheet 1 - EXP'!$C:$W,MATCH('Export Demurrage Detention'!$S89,'Sheet 1 - EXP'!$A:$A,0),'Export Demurrage Detention'!A$347),"")</f>
        <v/>
      </c>
      <c r="B89" s="13" t="str">
        <f>+IFERROR(INDEX('Sheet 1 - EXP'!$C:$W,MATCH('Export Demurrage Detention'!$S89,'Sheet 1 - EXP'!$A:$A,0),'Export Demurrage Detention'!B$347),"")</f>
        <v/>
      </c>
      <c r="C89" s="40" t="str">
        <f>+IFERROR(INDEX('Sheet 1 - EXP'!$C:$W,MATCH('Export Demurrage Detention'!$S89,'Sheet 1 - EXP'!$A:$A,0),'Export Demurrage Detention'!C$347),"")</f>
        <v/>
      </c>
      <c r="D89" s="40" t="str">
        <f>+IFERROR(INDEX('Sheet 1 - EXP'!$C:$W,MATCH('Export Demurrage Detention'!$S89,'Sheet 1 - EXP'!$A:$A,0),'Export Demurrage Detention'!D$347),"")</f>
        <v/>
      </c>
      <c r="E89" s="13" t="str">
        <f>+IFERROR(INDEX('Sheet 1 - EXP'!$C:$W,MATCH('Export Demurrage Detention'!$S89,'Sheet 1 - EXP'!$A:$A,0),'Export Demurrage Detention'!E$347),"")</f>
        <v/>
      </c>
      <c r="F89" s="13" t="str">
        <f>+IFERROR(INDEX('Sheet 1 - EXP'!$C:$W,MATCH('Export Demurrage Detention'!$S89,'Sheet 1 - EXP'!$A:$A,0),'Export Demurrage Detention'!F$347),"")</f>
        <v/>
      </c>
      <c r="G89" s="13" t="str">
        <f>+IFERROR(INDEX('Sheet 1 - EXP'!$C:$W,MATCH('Export Demurrage Detention'!$S89,'Sheet 1 - EXP'!$A:$A,0),'Export Demurrage Detention'!G$347),"")</f>
        <v/>
      </c>
      <c r="H89" s="13" t="str">
        <f>+IFERROR(INDEX('Sheet 1 - EXP'!$C:$W,MATCH('Export Demurrage Detention'!$S89,'Sheet 1 - EXP'!$A:$A,0),'Export Demurrage Detention'!H$347),"")</f>
        <v/>
      </c>
      <c r="I89" s="13" t="str">
        <f>+IFERROR(INDEX('Sheet 1 - EXP'!$C:$W,MATCH('Export Demurrage Detention'!$S89,'Sheet 1 - EXP'!$A:$A,0),'Export Demurrage Detention'!I$347),"")</f>
        <v/>
      </c>
      <c r="J89" s="13" t="str">
        <f>+IFERROR(INDEX('Sheet 1 - EXP'!$C:$W,MATCH('Export Demurrage Detention'!$S89,'Sheet 1 - EXP'!$A:$A,0),'Export Demurrage Detention'!J$347),"")</f>
        <v/>
      </c>
      <c r="K89" s="13" t="str">
        <f>+IFERROR(INDEX('Sheet 1 - EXP'!$C:$W,MATCH('Export Demurrage Detention'!$S89,'Sheet 1 - EXP'!$A:$A,0),'Export Demurrage Detention'!K$347),"")</f>
        <v/>
      </c>
      <c r="L89" s="13" t="str">
        <f>+IFERROR(INDEX('Sheet 1 - EXP'!$C:$W,MATCH('Export Demurrage Detention'!$S89,'Sheet 1 - EXP'!$A:$A,0),'Export Demurrage Detention'!L$347),"")</f>
        <v/>
      </c>
      <c r="M89" s="13" t="str">
        <f>+IFERROR(INDEX('Sheet 1 - EXP'!$C:$W,MATCH('Export Demurrage Detention'!$S89,'Sheet 1 - EXP'!$A:$A,0),'Export Demurrage Detention'!M$347),"")</f>
        <v/>
      </c>
      <c r="N89" s="13" t="str">
        <f>+IFERROR(INDEX('Sheet 1 - EXP'!$C:$W,MATCH('Export Demurrage Detention'!$S89,'Sheet 1 - EXP'!$A:$A,0),'Export Demurrage Detention'!N$347),"")</f>
        <v/>
      </c>
      <c r="O89" s="13" t="str">
        <f>+IFERROR(INDEX('Sheet 1 - EXP'!$C:$W,MATCH('Export Demurrage Detention'!$S89,'Sheet 1 - EXP'!$A:$A,0),'Export Demurrage Detention'!O$347),"")</f>
        <v/>
      </c>
      <c r="P89" s="13" t="str">
        <f>+IFERROR(INDEX('Sheet 1 - EXP'!$C:$W,MATCH('Export Demurrage Detention'!$S89,'Sheet 1 - EXP'!$A:$A,0),'Export Demurrage Detention'!P$347),"")</f>
        <v/>
      </c>
      <c r="Q89" s="13" t="str">
        <f>+IFERROR(INDEX('Sheet 1 - EXP'!$C:$W,MATCH('Export Demurrage Detention'!$S89,'Sheet 1 - EXP'!$A:$A,0),'Export Demurrage Detention'!Q$347),"")</f>
        <v/>
      </c>
      <c r="R89" s="17"/>
      <c r="S89" s="16">
        <v>81</v>
      </c>
    </row>
    <row r="90" spans="1:19">
      <c r="A90" s="13" t="str">
        <f>+IFERROR(INDEX('Sheet 1 - EXP'!$C:$W,MATCH('Export Demurrage Detention'!$S90,'Sheet 1 - EXP'!$A:$A,0),'Export Demurrage Detention'!A$347),"")</f>
        <v/>
      </c>
      <c r="B90" s="13" t="str">
        <f>+IFERROR(INDEX('Sheet 1 - EXP'!$C:$W,MATCH('Export Demurrage Detention'!$S90,'Sheet 1 - EXP'!$A:$A,0),'Export Demurrage Detention'!B$347),"")</f>
        <v/>
      </c>
      <c r="C90" s="40" t="str">
        <f>+IFERROR(INDEX('Sheet 1 - EXP'!$C:$W,MATCH('Export Demurrage Detention'!$S90,'Sheet 1 - EXP'!$A:$A,0),'Export Demurrage Detention'!C$347),"")</f>
        <v/>
      </c>
      <c r="D90" s="40" t="str">
        <f>+IFERROR(INDEX('Sheet 1 - EXP'!$C:$W,MATCH('Export Demurrage Detention'!$S90,'Sheet 1 - EXP'!$A:$A,0),'Export Demurrage Detention'!D$347),"")</f>
        <v/>
      </c>
      <c r="E90" s="13" t="str">
        <f>+IFERROR(INDEX('Sheet 1 - EXP'!$C:$W,MATCH('Export Demurrage Detention'!$S90,'Sheet 1 - EXP'!$A:$A,0),'Export Demurrage Detention'!E$347),"")</f>
        <v/>
      </c>
      <c r="F90" s="13" t="str">
        <f>+IFERROR(INDEX('Sheet 1 - EXP'!$C:$W,MATCH('Export Demurrage Detention'!$S90,'Sheet 1 - EXP'!$A:$A,0),'Export Demurrage Detention'!F$347),"")</f>
        <v/>
      </c>
      <c r="G90" s="13" t="str">
        <f>+IFERROR(INDEX('Sheet 1 - EXP'!$C:$W,MATCH('Export Demurrage Detention'!$S90,'Sheet 1 - EXP'!$A:$A,0),'Export Demurrage Detention'!G$347),"")</f>
        <v/>
      </c>
      <c r="H90" s="13" t="str">
        <f>+IFERROR(INDEX('Sheet 1 - EXP'!$C:$W,MATCH('Export Demurrage Detention'!$S90,'Sheet 1 - EXP'!$A:$A,0),'Export Demurrage Detention'!H$347),"")</f>
        <v/>
      </c>
      <c r="I90" s="13" t="str">
        <f>+IFERROR(INDEX('Sheet 1 - EXP'!$C:$W,MATCH('Export Demurrage Detention'!$S90,'Sheet 1 - EXP'!$A:$A,0),'Export Demurrage Detention'!I$347),"")</f>
        <v/>
      </c>
      <c r="J90" s="13" t="str">
        <f>+IFERROR(INDEX('Sheet 1 - EXP'!$C:$W,MATCH('Export Demurrage Detention'!$S90,'Sheet 1 - EXP'!$A:$A,0),'Export Demurrage Detention'!J$347),"")</f>
        <v/>
      </c>
      <c r="K90" s="13" t="str">
        <f>+IFERROR(INDEX('Sheet 1 - EXP'!$C:$W,MATCH('Export Demurrage Detention'!$S90,'Sheet 1 - EXP'!$A:$A,0),'Export Demurrage Detention'!K$347),"")</f>
        <v/>
      </c>
      <c r="L90" s="13" t="str">
        <f>+IFERROR(INDEX('Sheet 1 - EXP'!$C:$W,MATCH('Export Demurrage Detention'!$S90,'Sheet 1 - EXP'!$A:$A,0),'Export Demurrage Detention'!L$347),"")</f>
        <v/>
      </c>
      <c r="M90" s="13" t="str">
        <f>+IFERROR(INDEX('Sheet 1 - EXP'!$C:$W,MATCH('Export Demurrage Detention'!$S90,'Sheet 1 - EXP'!$A:$A,0),'Export Demurrage Detention'!M$347),"")</f>
        <v/>
      </c>
      <c r="N90" s="13" t="str">
        <f>+IFERROR(INDEX('Sheet 1 - EXP'!$C:$W,MATCH('Export Demurrage Detention'!$S90,'Sheet 1 - EXP'!$A:$A,0),'Export Demurrage Detention'!N$347),"")</f>
        <v/>
      </c>
      <c r="O90" s="13" t="str">
        <f>+IFERROR(INDEX('Sheet 1 - EXP'!$C:$W,MATCH('Export Demurrage Detention'!$S90,'Sheet 1 - EXP'!$A:$A,0),'Export Demurrage Detention'!O$347),"")</f>
        <v/>
      </c>
      <c r="P90" s="13" t="str">
        <f>+IFERROR(INDEX('Sheet 1 - EXP'!$C:$W,MATCH('Export Demurrage Detention'!$S90,'Sheet 1 - EXP'!$A:$A,0),'Export Demurrage Detention'!P$347),"")</f>
        <v/>
      </c>
      <c r="Q90" s="13" t="str">
        <f>+IFERROR(INDEX('Sheet 1 - EXP'!$C:$W,MATCH('Export Demurrage Detention'!$S90,'Sheet 1 - EXP'!$A:$A,0),'Export Demurrage Detention'!Q$347),"")</f>
        <v/>
      </c>
      <c r="R90" s="17"/>
      <c r="S90" s="16">
        <v>82</v>
      </c>
    </row>
    <row r="91" spans="1:19">
      <c r="A91" s="13" t="str">
        <f>+IFERROR(INDEX('Sheet 1 - EXP'!$C:$W,MATCH('Export Demurrage Detention'!$S91,'Sheet 1 - EXP'!$A:$A,0),'Export Demurrage Detention'!A$347),"")</f>
        <v/>
      </c>
      <c r="B91" s="13" t="str">
        <f>+IFERROR(INDEX('Sheet 1 - EXP'!$C:$W,MATCH('Export Demurrage Detention'!$S91,'Sheet 1 - EXP'!$A:$A,0),'Export Demurrage Detention'!B$347),"")</f>
        <v/>
      </c>
      <c r="C91" s="40" t="str">
        <f>+IFERROR(INDEX('Sheet 1 - EXP'!$C:$W,MATCH('Export Demurrage Detention'!$S91,'Sheet 1 - EXP'!$A:$A,0),'Export Demurrage Detention'!C$347),"")</f>
        <v/>
      </c>
      <c r="D91" s="40" t="str">
        <f>+IFERROR(INDEX('Sheet 1 - EXP'!$C:$W,MATCH('Export Demurrage Detention'!$S91,'Sheet 1 - EXP'!$A:$A,0),'Export Demurrage Detention'!D$347),"")</f>
        <v/>
      </c>
      <c r="E91" s="13" t="str">
        <f>+IFERROR(INDEX('Sheet 1 - EXP'!$C:$W,MATCH('Export Demurrage Detention'!$S91,'Sheet 1 - EXP'!$A:$A,0),'Export Demurrage Detention'!E$347),"")</f>
        <v/>
      </c>
      <c r="F91" s="13" t="str">
        <f>+IFERROR(INDEX('Sheet 1 - EXP'!$C:$W,MATCH('Export Demurrage Detention'!$S91,'Sheet 1 - EXP'!$A:$A,0),'Export Demurrage Detention'!F$347),"")</f>
        <v/>
      </c>
      <c r="G91" s="13" t="str">
        <f>+IFERROR(INDEX('Sheet 1 - EXP'!$C:$W,MATCH('Export Demurrage Detention'!$S91,'Sheet 1 - EXP'!$A:$A,0),'Export Demurrage Detention'!G$347),"")</f>
        <v/>
      </c>
      <c r="H91" s="13" t="str">
        <f>+IFERROR(INDEX('Sheet 1 - EXP'!$C:$W,MATCH('Export Demurrage Detention'!$S91,'Sheet 1 - EXP'!$A:$A,0),'Export Demurrage Detention'!H$347),"")</f>
        <v/>
      </c>
      <c r="I91" s="13" t="str">
        <f>+IFERROR(INDEX('Sheet 1 - EXP'!$C:$W,MATCH('Export Demurrage Detention'!$S91,'Sheet 1 - EXP'!$A:$A,0),'Export Demurrage Detention'!I$347),"")</f>
        <v/>
      </c>
      <c r="J91" s="13" t="str">
        <f>+IFERROR(INDEX('Sheet 1 - EXP'!$C:$W,MATCH('Export Demurrage Detention'!$S91,'Sheet 1 - EXP'!$A:$A,0),'Export Demurrage Detention'!J$347),"")</f>
        <v/>
      </c>
      <c r="K91" s="13" t="str">
        <f>+IFERROR(INDEX('Sheet 1 - EXP'!$C:$W,MATCH('Export Demurrage Detention'!$S91,'Sheet 1 - EXP'!$A:$A,0),'Export Demurrage Detention'!K$347),"")</f>
        <v/>
      </c>
      <c r="L91" s="13" t="str">
        <f>+IFERROR(INDEX('Sheet 1 - EXP'!$C:$W,MATCH('Export Demurrage Detention'!$S91,'Sheet 1 - EXP'!$A:$A,0),'Export Demurrage Detention'!L$347),"")</f>
        <v/>
      </c>
      <c r="M91" s="13" t="str">
        <f>+IFERROR(INDEX('Sheet 1 - EXP'!$C:$W,MATCH('Export Demurrage Detention'!$S91,'Sheet 1 - EXP'!$A:$A,0),'Export Demurrage Detention'!M$347),"")</f>
        <v/>
      </c>
      <c r="N91" s="13" t="str">
        <f>+IFERROR(INDEX('Sheet 1 - EXP'!$C:$W,MATCH('Export Demurrage Detention'!$S91,'Sheet 1 - EXP'!$A:$A,0),'Export Demurrage Detention'!N$347),"")</f>
        <v/>
      </c>
      <c r="O91" s="13" t="str">
        <f>+IFERROR(INDEX('Sheet 1 - EXP'!$C:$W,MATCH('Export Demurrage Detention'!$S91,'Sheet 1 - EXP'!$A:$A,0),'Export Demurrage Detention'!O$347),"")</f>
        <v/>
      </c>
      <c r="P91" s="13" t="str">
        <f>+IFERROR(INDEX('Sheet 1 - EXP'!$C:$W,MATCH('Export Demurrage Detention'!$S91,'Sheet 1 - EXP'!$A:$A,0),'Export Demurrage Detention'!P$347),"")</f>
        <v/>
      </c>
      <c r="Q91" s="13" t="str">
        <f>+IFERROR(INDEX('Sheet 1 - EXP'!$C:$W,MATCH('Export Demurrage Detention'!$S91,'Sheet 1 - EXP'!$A:$A,0),'Export Demurrage Detention'!Q$347),"")</f>
        <v/>
      </c>
      <c r="R91" s="17"/>
      <c r="S91" s="22">
        <v>83</v>
      </c>
    </row>
    <row r="92" spans="1:19">
      <c r="A92" s="13" t="str">
        <f>+IFERROR(INDEX('Sheet 1 - EXP'!$C:$W,MATCH('Export Demurrage Detention'!$S92,'Sheet 1 - EXP'!$A:$A,0),'Export Demurrage Detention'!A$347),"")</f>
        <v/>
      </c>
      <c r="B92" s="13" t="str">
        <f>+IFERROR(INDEX('Sheet 1 - EXP'!$C:$W,MATCH('Export Demurrage Detention'!$S92,'Sheet 1 - EXP'!$A:$A,0),'Export Demurrage Detention'!B$347),"")</f>
        <v/>
      </c>
      <c r="C92" s="40" t="str">
        <f>+IFERROR(INDEX('Sheet 1 - EXP'!$C:$W,MATCH('Export Demurrage Detention'!$S92,'Sheet 1 - EXP'!$A:$A,0),'Export Demurrage Detention'!C$347),"")</f>
        <v/>
      </c>
      <c r="D92" s="40" t="str">
        <f>+IFERROR(INDEX('Sheet 1 - EXP'!$C:$W,MATCH('Export Demurrage Detention'!$S92,'Sheet 1 - EXP'!$A:$A,0),'Export Demurrage Detention'!D$347),"")</f>
        <v/>
      </c>
      <c r="E92" s="13" t="str">
        <f>+IFERROR(INDEX('Sheet 1 - EXP'!$C:$W,MATCH('Export Demurrage Detention'!$S92,'Sheet 1 - EXP'!$A:$A,0),'Export Demurrage Detention'!E$347),"")</f>
        <v/>
      </c>
      <c r="F92" s="13" t="str">
        <f>+IFERROR(INDEX('Sheet 1 - EXP'!$C:$W,MATCH('Export Demurrage Detention'!$S92,'Sheet 1 - EXP'!$A:$A,0),'Export Demurrage Detention'!F$347),"")</f>
        <v/>
      </c>
      <c r="G92" s="13" t="str">
        <f>+IFERROR(INDEX('Sheet 1 - EXP'!$C:$W,MATCH('Export Demurrage Detention'!$S92,'Sheet 1 - EXP'!$A:$A,0),'Export Demurrage Detention'!G$347),"")</f>
        <v/>
      </c>
      <c r="H92" s="13" t="str">
        <f>+IFERROR(INDEX('Sheet 1 - EXP'!$C:$W,MATCH('Export Demurrage Detention'!$S92,'Sheet 1 - EXP'!$A:$A,0),'Export Demurrage Detention'!H$347),"")</f>
        <v/>
      </c>
      <c r="I92" s="13" t="str">
        <f>+IFERROR(INDEX('Sheet 1 - EXP'!$C:$W,MATCH('Export Demurrage Detention'!$S92,'Sheet 1 - EXP'!$A:$A,0),'Export Demurrage Detention'!I$347),"")</f>
        <v/>
      </c>
      <c r="J92" s="13" t="str">
        <f>+IFERROR(INDEX('Sheet 1 - EXP'!$C:$W,MATCH('Export Demurrage Detention'!$S92,'Sheet 1 - EXP'!$A:$A,0),'Export Demurrage Detention'!J$347),"")</f>
        <v/>
      </c>
      <c r="K92" s="13" t="str">
        <f>+IFERROR(INDEX('Sheet 1 - EXP'!$C:$W,MATCH('Export Demurrage Detention'!$S92,'Sheet 1 - EXP'!$A:$A,0),'Export Demurrage Detention'!K$347),"")</f>
        <v/>
      </c>
      <c r="L92" s="13" t="str">
        <f>+IFERROR(INDEX('Sheet 1 - EXP'!$C:$W,MATCH('Export Demurrage Detention'!$S92,'Sheet 1 - EXP'!$A:$A,0),'Export Demurrage Detention'!L$347),"")</f>
        <v/>
      </c>
      <c r="M92" s="13" t="str">
        <f>+IFERROR(INDEX('Sheet 1 - EXP'!$C:$W,MATCH('Export Demurrage Detention'!$S92,'Sheet 1 - EXP'!$A:$A,0),'Export Demurrage Detention'!M$347),"")</f>
        <v/>
      </c>
      <c r="N92" s="13" t="str">
        <f>+IFERROR(INDEX('Sheet 1 - EXP'!$C:$W,MATCH('Export Demurrage Detention'!$S92,'Sheet 1 - EXP'!$A:$A,0),'Export Demurrage Detention'!N$347),"")</f>
        <v/>
      </c>
      <c r="O92" s="13" t="str">
        <f>+IFERROR(INDEX('Sheet 1 - EXP'!$C:$W,MATCH('Export Demurrage Detention'!$S92,'Sheet 1 - EXP'!$A:$A,0),'Export Demurrage Detention'!O$347),"")</f>
        <v/>
      </c>
      <c r="P92" s="13" t="str">
        <f>+IFERROR(INDEX('Sheet 1 - EXP'!$C:$W,MATCH('Export Demurrage Detention'!$S92,'Sheet 1 - EXP'!$A:$A,0),'Export Demurrage Detention'!P$347),"")</f>
        <v/>
      </c>
      <c r="Q92" s="13" t="str">
        <f>+IFERROR(INDEX('Sheet 1 - EXP'!$C:$W,MATCH('Export Demurrage Detention'!$S92,'Sheet 1 - EXP'!$A:$A,0),'Export Demurrage Detention'!Q$347),"")</f>
        <v/>
      </c>
      <c r="R92" s="17"/>
      <c r="S92" s="16">
        <v>84</v>
      </c>
    </row>
    <row r="93" spans="1:19">
      <c r="A93" s="13" t="str">
        <f>+IFERROR(INDEX('Sheet 1 - EXP'!$C:$W,MATCH('Export Demurrage Detention'!$S93,'Sheet 1 - EXP'!$A:$A,0),'Export Demurrage Detention'!A$347),"")</f>
        <v/>
      </c>
      <c r="B93" s="13" t="str">
        <f>+IFERROR(INDEX('Sheet 1 - EXP'!$C:$W,MATCH('Export Demurrage Detention'!$S93,'Sheet 1 - EXP'!$A:$A,0),'Export Demurrage Detention'!B$347),"")</f>
        <v/>
      </c>
      <c r="C93" s="40" t="str">
        <f>+IFERROR(INDEX('Sheet 1 - EXP'!$C:$W,MATCH('Export Demurrage Detention'!$S93,'Sheet 1 - EXP'!$A:$A,0),'Export Demurrage Detention'!C$347),"")</f>
        <v/>
      </c>
      <c r="D93" s="40" t="str">
        <f>+IFERROR(INDEX('Sheet 1 - EXP'!$C:$W,MATCH('Export Demurrage Detention'!$S93,'Sheet 1 - EXP'!$A:$A,0),'Export Demurrage Detention'!D$347),"")</f>
        <v/>
      </c>
      <c r="E93" s="13" t="str">
        <f>+IFERROR(INDEX('Sheet 1 - EXP'!$C:$W,MATCH('Export Demurrage Detention'!$S93,'Sheet 1 - EXP'!$A:$A,0),'Export Demurrage Detention'!E$347),"")</f>
        <v/>
      </c>
      <c r="F93" s="13" t="str">
        <f>+IFERROR(INDEX('Sheet 1 - EXP'!$C:$W,MATCH('Export Demurrage Detention'!$S93,'Sheet 1 - EXP'!$A:$A,0),'Export Demurrage Detention'!F$347),"")</f>
        <v/>
      </c>
      <c r="G93" s="13" t="str">
        <f>+IFERROR(INDEX('Sheet 1 - EXP'!$C:$W,MATCH('Export Demurrage Detention'!$S93,'Sheet 1 - EXP'!$A:$A,0),'Export Demurrage Detention'!G$347),"")</f>
        <v/>
      </c>
      <c r="H93" s="13" t="str">
        <f>+IFERROR(INDEX('Sheet 1 - EXP'!$C:$W,MATCH('Export Demurrage Detention'!$S93,'Sheet 1 - EXP'!$A:$A,0),'Export Demurrage Detention'!H$347),"")</f>
        <v/>
      </c>
      <c r="I93" s="13" t="str">
        <f>+IFERROR(INDEX('Sheet 1 - EXP'!$C:$W,MATCH('Export Demurrage Detention'!$S93,'Sheet 1 - EXP'!$A:$A,0),'Export Demurrage Detention'!I$347),"")</f>
        <v/>
      </c>
      <c r="J93" s="13" t="str">
        <f>+IFERROR(INDEX('Sheet 1 - EXP'!$C:$W,MATCH('Export Demurrage Detention'!$S93,'Sheet 1 - EXP'!$A:$A,0),'Export Demurrage Detention'!J$347),"")</f>
        <v/>
      </c>
      <c r="K93" s="13" t="str">
        <f>+IFERROR(INDEX('Sheet 1 - EXP'!$C:$W,MATCH('Export Demurrage Detention'!$S93,'Sheet 1 - EXP'!$A:$A,0),'Export Demurrage Detention'!K$347),"")</f>
        <v/>
      </c>
      <c r="L93" s="13" t="str">
        <f>+IFERROR(INDEX('Sheet 1 - EXP'!$C:$W,MATCH('Export Demurrage Detention'!$S93,'Sheet 1 - EXP'!$A:$A,0),'Export Demurrage Detention'!L$347),"")</f>
        <v/>
      </c>
      <c r="M93" s="13" t="str">
        <f>+IFERROR(INDEX('Sheet 1 - EXP'!$C:$W,MATCH('Export Demurrage Detention'!$S93,'Sheet 1 - EXP'!$A:$A,0),'Export Demurrage Detention'!M$347),"")</f>
        <v/>
      </c>
      <c r="N93" s="13" t="str">
        <f>+IFERROR(INDEX('Sheet 1 - EXP'!$C:$W,MATCH('Export Demurrage Detention'!$S93,'Sheet 1 - EXP'!$A:$A,0),'Export Demurrage Detention'!N$347),"")</f>
        <v/>
      </c>
      <c r="O93" s="13" t="str">
        <f>+IFERROR(INDEX('Sheet 1 - EXP'!$C:$W,MATCH('Export Demurrage Detention'!$S93,'Sheet 1 - EXP'!$A:$A,0),'Export Demurrage Detention'!O$347),"")</f>
        <v/>
      </c>
      <c r="P93" s="13" t="str">
        <f>+IFERROR(INDEX('Sheet 1 - EXP'!$C:$W,MATCH('Export Demurrage Detention'!$S93,'Sheet 1 - EXP'!$A:$A,0),'Export Demurrage Detention'!P$347),"")</f>
        <v/>
      </c>
      <c r="Q93" s="13" t="str">
        <f>+IFERROR(INDEX('Sheet 1 - EXP'!$C:$W,MATCH('Export Demurrage Detention'!$S93,'Sheet 1 - EXP'!$A:$A,0),'Export Demurrage Detention'!Q$347),"")</f>
        <v/>
      </c>
      <c r="R93" s="17"/>
      <c r="S93" s="16">
        <v>85</v>
      </c>
    </row>
    <row r="94" spans="1:19">
      <c r="A94" s="13" t="str">
        <f>+IFERROR(INDEX('Sheet 1 - EXP'!$C:$W,MATCH('Export Demurrage Detention'!$S94,'Sheet 1 - EXP'!$A:$A,0),'Export Demurrage Detention'!A$347),"")</f>
        <v/>
      </c>
      <c r="B94" s="13" t="str">
        <f>+IFERROR(INDEX('Sheet 1 - EXP'!$C:$W,MATCH('Export Demurrage Detention'!$S94,'Sheet 1 - EXP'!$A:$A,0),'Export Demurrage Detention'!B$347),"")</f>
        <v/>
      </c>
      <c r="C94" s="40" t="str">
        <f>+IFERROR(INDEX('Sheet 1 - EXP'!$C:$W,MATCH('Export Demurrage Detention'!$S94,'Sheet 1 - EXP'!$A:$A,0),'Export Demurrage Detention'!C$347),"")</f>
        <v/>
      </c>
      <c r="D94" s="40" t="str">
        <f>+IFERROR(INDEX('Sheet 1 - EXP'!$C:$W,MATCH('Export Demurrage Detention'!$S94,'Sheet 1 - EXP'!$A:$A,0),'Export Demurrage Detention'!D$347),"")</f>
        <v/>
      </c>
      <c r="E94" s="13" t="str">
        <f>+IFERROR(INDEX('Sheet 1 - EXP'!$C:$W,MATCH('Export Demurrage Detention'!$S94,'Sheet 1 - EXP'!$A:$A,0),'Export Demurrage Detention'!E$347),"")</f>
        <v/>
      </c>
      <c r="F94" s="13" t="str">
        <f>+IFERROR(INDEX('Sheet 1 - EXP'!$C:$W,MATCH('Export Demurrage Detention'!$S94,'Sheet 1 - EXP'!$A:$A,0),'Export Demurrage Detention'!F$347),"")</f>
        <v/>
      </c>
      <c r="G94" s="13" t="str">
        <f>+IFERROR(INDEX('Sheet 1 - EXP'!$C:$W,MATCH('Export Demurrage Detention'!$S94,'Sheet 1 - EXP'!$A:$A,0),'Export Demurrage Detention'!G$347),"")</f>
        <v/>
      </c>
      <c r="H94" s="13" t="str">
        <f>+IFERROR(INDEX('Sheet 1 - EXP'!$C:$W,MATCH('Export Demurrage Detention'!$S94,'Sheet 1 - EXP'!$A:$A,0),'Export Demurrage Detention'!H$347),"")</f>
        <v/>
      </c>
      <c r="I94" s="13" t="str">
        <f>+IFERROR(INDEX('Sheet 1 - EXP'!$C:$W,MATCH('Export Demurrage Detention'!$S94,'Sheet 1 - EXP'!$A:$A,0),'Export Demurrage Detention'!I$347),"")</f>
        <v/>
      </c>
      <c r="J94" s="13" t="str">
        <f>+IFERROR(INDEX('Sheet 1 - EXP'!$C:$W,MATCH('Export Demurrage Detention'!$S94,'Sheet 1 - EXP'!$A:$A,0),'Export Demurrage Detention'!J$347),"")</f>
        <v/>
      </c>
      <c r="K94" s="13" t="str">
        <f>+IFERROR(INDEX('Sheet 1 - EXP'!$C:$W,MATCH('Export Demurrage Detention'!$S94,'Sheet 1 - EXP'!$A:$A,0),'Export Demurrage Detention'!K$347),"")</f>
        <v/>
      </c>
      <c r="L94" s="13" t="str">
        <f>+IFERROR(INDEX('Sheet 1 - EXP'!$C:$W,MATCH('Export Demurrage Detention'!$S94,'Sheet 1 - EXP'!$A:$A,0),'Export Demurrage Detention'!L$347),"")</f>
        <v/>
      </c>
      <c r="M94" s="13" t="str">
        <f>+IFERROR(INDEX('Sheet 1 - EXP'!$C:$W,MATCH('Export Demurrage Detention'!$S94,'Sheet 1 - EXP'!$A:$A,0),'Export Demurrage Detention'!M$347),"")</f>
        <v/>
      </c>
      <c r="N94" s="13" t="str">
        <f>+IFERROR(INDEX('Sheet 1 - EXP'!$C:$W,MATCH('Export Demurrage Detention'!$S94,'Sheet 1 - EXP'!$A:$A,0),'Export Demurrage Detention'!N$347),"")</f>
        <v/>
      </c>
      <c r="O94" s="13" t="str">
        <f>+IFERROR(INDEX('Sheet 1 - EXP'!$C:$W,MATCH('Export Demurrage Detention'!$S94,'Sheet 1 - EXP'!$A:$A,0),'Export Demurrage Detention'!O$347),"")</f>
        <v/>
      </c>
      <c r="P94" s="13" t="str">
        <f>+IFERROR(INDEX('Sheet 1 - EXP'!$C:$W,MATCH('Export Demurrage Detention'!$S94,'Sheet 1 - EXP'!$A:$A,0),'Export Demurrage Detention'!P$347),"")</f>
        <v/>
      </c>
      <c r="Q94" s="13" t="str">
        <f>+IFERROR(INDEX('Sheet 1 - EXP'!$C:$W,MATCH('Export Demurrage Detention'!$S94,'Sheet 1 - EXP'!$A:$A,0),'Export Demurrage Detention'!Q$347),"")</f>
        <v/>
      </c>
      <c r="R94" s="17"/>
      <c r="S94" s="22">
        <v>86</v>
      </c>
    </row>
    <row r="95" spans="1:19">
      <c r="A95" s="13" t="str">
        <f>+IFERROR(INDEX('Sheet 1 - EXP'!$C:$W,MATCH('Export Demurrage Detention'!$S95,'Sheet 1 - EXP'!$A:$A,0),'Export Demurrage Detention'!A$347),"")</f>
        <v/>
      </c>
      <c r="B95" s="13" t="str">
        <f>+IFERROR(INDEX('Sheet 1 - EXP'!$C:$W,MATCH('Export Demurrage Detention'!$S95,'Sheet 1 - EXP'!$A:$A,0),'Export Demurrage Detention'!B$347),"")</f>
        <v/>
      </c>
      <c r="C95" s="40" t="str">
        <f>+IFERROR(INDEX('Sheet 1 - EXP'!$C:$W,MATCH('Export Demurrage Detention'!$S95,'Sheet 1 - EXP'!$A:$A,0),'Export Demurrage Detention'!C$347),"")</f>
        <v/>
      </c>
      <c r="D95" s="40" t="str">
        <f>+IFERROR(INDEX('Sheet 1 - EXP'!$C:$W,MATCH('Export Demurrage Detention'!$S95,'Sheet 1 - EXP'!$A:$A,0),'Export Demurrage Detention'!D$347),"")</f>
        <v/>
      </c>
      <c r="E95" s="13" t="str">
        <f>+IFERROR(INDEX('Sheet 1 - EXP'!$C:$W,MATCH('Export Demurrage Detention'!$S95,'Sheet 1 - EXP'!$A:$A,0),'Export Demurrage Detention'!E$347),"")</f>
        <v/>
      </c>
      <c r="F95" s="13" t="str">
        <f>+IFERROR(INDEX('Sheet 1 - EXP'!$C:$W,MATCH('Export Demurrage Detention'!$S95,'Sheet 1 - EXP'!$A:$A,0),'Export Demurrage Detention'!F$347),"")</f>
        <v/>
      </c>
      <c r="G95" s="13" t="str">
        <f>+IFERROR(INDEX('Sheet 1 - EXP'!$C:$W,MATCH('Export Demurrage Detention'!$S95,'Sheet 1 - EXP'!$A:$A,0),'Export Demurrage Detention'!G$347),"")</f>
        <v/>
      </c>
      <c r="H95" s="13" t="str">
        <f>+IFERROR(INDEX('Sheet 1 - EXP'!$C:$W,MATCH('Export Demurrage Detention'!$S95,'Sheet 1 - EXP'!$A:$A,0),'Export Demurrage Detention'!H$347),"")</f>
        <v/>
      </c>
      <c r="I95" s="13" t="str">
        <f>+IFERROR(INDEX('Sheet 1 - EXP'!$C:$W,MATCH('Export Demurrage Detention'!$S95,'Sheet 1 - EXP'!$A:$A,0),'Export Demurrage Detention'!I$347),"")</f>
        <v/>
      </c>
      <c r="J95" s="13" t="str">
        <f>+IFERROR(INDEX('Sheet 1 - EXP'!$C:$W,MATCH('Export Demurrage Detention'!$S95,'Sheet 1 - EXP'!$A:$A,0),'Export Demurrage Detention'!J$347),"")</f>
        <v/>
      </c>
      <c r="K95" s="13" t="str">
        <f>+IFERROR(INDEX('Sheet 1 - EXP'!$C:$W,MATCH('Export Demurrage Detention'!$S95,'Sheet 1 - EXP'!$A:$A,0),'Export Demurrage Detention'!K$347),"")</f>
        <v/>
      </c>
      <c r="L95" s="13" t="str">
        <f>+IFERROR(INDEX('Sheet 1 - EXP'!$C:$W,MATCH('Export Demurrage Detention'!$S95,'Sheet 1 - EXP'!$A:$A,0),'Export Demurrage Detention'!L$347),"")</f>
        <v/>
      </c>
      <c r="M95" s="13" t="str">
        <f>+IFERROR(INDEX('Sheet 1 - EXP'!$C:$W,MATCH('Export Demurrage Detention'!$S95,'Sheet 1 - EXP'!$A:$A,0),'Export Demurrage Detention'!M$347),"")</f>
        <v/>
      </c>
      <c r="N95" s="13" t="str">
        <f>+IFERROR(INDEX('Sheet 1 - EXP'!$C:$W,MATCH('Export Demurrage Detention'!$S95,'Sheet 1 - EXP'!$A:$A,0),'Export Demurrage Detention'!N$347),"")</f>
        <v/>
      </c>
      <c r="O95" s="13" t="str">
        <f>+IFERROR(INDEX('Sheet 1 - EXP'!$C:$W,MATCH('Export Demurrage Detention'!$S95,'Sheet 1 - EXP'!$A:$A,0),'Export Demurrage Detention'!O$347),"")</f>
        <v/>
      </c>
      <c r="P95" s="13" t="str">
        <f>+IFERROR(INDEX('Sheet 1 - EXP'!$C:$W,MATCH('Export Demurrage Detention'!$S95,'Sheet 1 - EXP'!$A:$A,0),'Export Demurrage Detention'!P$347),"")</f>
        <v/>
      </c>
      <c r="Q95" s="13" t="str">
        <f>+IFERROR(INDEX('Sheet 1 - EXP'!$C:$W,MATCH('Export Demurrage Detention'!$S95,'Sheet 1 - EXP'!$A:$A,0),'Export Demurrage Detention'!Q$347),"")</f>
        <v/>
      </c>
      <c r="R95" s="17"/>
      <c r="S95" s="16">
        <v>87</v>
      </c>
    </row>
    <row r="96" spans="1:19">
      <c r="A96" s="13" t="str">
        <f>+IFERROR(INDEX('Sheet 1 - EXP'!$C:$W,MATCH('Export Demurrage Detention'!$S96,'Sheet 1 - EXP'!$A:$A,0),'Export Demurrage Detention'!A$347),"")</f>
        <v/>
      </c>
      <c r="B96" s="13" t="str">
        <f>+IFERROR(INDEX('Sheet 1 - EXP'!$C:$W,MATCH('Export Demurrage Detention'!$S96,'Sheet 1 - EXP'!$A:$A,0),'Export Demurrage Detention'!B$347),"")</f>
        <v/>
      </c>
      <c r="C96" s="40" t="str">
        <f>+IFERROR(INDEX('Sheet 1 - EXP'!$C:$W,MATCH('Export Demurrage Detention'!$S96,'Sheet 1 - EXP'!$A:$A,0),'Export Demurrage Detention'!C$347),"")</f>
        <v/>
      </c>
      <c r="D96" s="40" t="str">
        <f>+IFERROR(INDEX('Sheet 1 - EXP'!$C:$W,MATCH('Export Demurrage Detention'!$S96,'Sheet 1 - EXP'!$A:$A,0),'Export Demurrage Detention'!D$347),"")</f>
        <v/>
      </c>
      <c r="E96" s="13" t="str">
        <f>+IFERROR(INDEX('Sheet 1 - EXP'!$C:$W,MATCH('Export Demurrage Detention'!$S96,'Sheet 1 - EXP'!$A:$A,0),'Export Demurrage Detention'!E$347),"")</f>
        <v/>
      </c>
      <c r="F96" s="13" t="str">
        <f>+IFERROR(INDEX('Sheet 1 - EXP'!$C:$W,MATCH('Export Demurrage Detention'!$S96,'Sheet 1 - EXP'!$A:$A,0),'Export Demurrage Detention'!F$347),"")</f>
        <v/>
      </c>
      <c r="G96" s="13" t="str">
        <f>+IFERROR(INDEX('Sheet 1 - EXP'!$C:$W,MATCH('Export Demurrage Detention'!$S96,'Sheet 1 - EXP'!$A:$A,0),'Export Demurrage Detention'!G$347),"")</f>
        <v/>
      </c>
      <c r="H96" s="13" t="str">
        <f>+IFERROR(INDEX('Sheet 1 - EXP'!$C:$W,MATCH('Export Demurrage Detention'!$S96,'Sheet 1 - EXP'!$A:$A,0),'Export Demurrage Detention'!H$347),"")</f>
        <v/>
      </c>
      <c r="I96" s="13" t="str">
        <f>+IFERROR(INDEX('Sheet 1 - EXP'!$C:$W,MATCH('Export Demurrage Detention'!$S96,'Sheet 1 - EXP'!$A:$A,0),'Export Demurrage Detention'!I$347),"")</f>
        <v/>
      </c>
      <c r="J96" s="13" t="str">
        <f>+IFERROR(INDEX('Sheet 1 - EXP'!$C:$W,MATCH('Export Demurrage Detention'!$S96,'Sheet 1 - EXP'!$A:$A,0),'Export Demurrage Detention'!J$347),"")</f>
        <v/>
      </c>
      <c r="K96" s="13" t="str">
        <f>+IFERROR(INDEX('Sheet 1 - EXP'!$C:$W,MATCH('Export Demurrage Detention'!$S96,'Sheet 1 - EXP'!$A:$A,0),'Export Demurrage Detention'!K$347),"")</f>
        <v/>
      </c>
      <c r="L96" s="13" t="str">
        <f>+IFERROR(INDEX('Sheet 1 - EXP'!$C:$W,MATCH('Export Demurrage Detention'!$S96,'Sheet 1 - EXP'!$A:$A,0),'Export Demurrage Detention'!L$347),"")</f>
        <v/>
      </c>
      <c r="M96" s="13" t="str">
        <f>+IFERROR(INDEX('Sheet 1 - EXP'!$C:$W,MATCH('Export Demurrage Detention'!$S96,'Sheet 1 - EXP'!$A:$A,0),'Export Demurrage Detention'!M$347),"")</f>
        <v/>
      </c>
      <c r="N96" s="13" t="str">
        <f>+IFERROR(INDEX('Sheet 1 - EXP'!$C:$W,MATCH('Export Demurrage Detention'!$S96,'Sheet 1 - EXP'!$A:$A,0),'Export Demurrage Detention'!N$347),"")</f>
        <v/>
      </c>
      <c r="O96" s="13" t="str">
        <f>+IFERROR(INDEX('Sheet 1 - EXP'!$C:$W,MATCH('Export Demurrage Detention'!$S96,'Sheet 1 - EXP'!$A:$A,0),'Export Demurrage Detention'!O$347),"")</f>
        <v/>
      </c>
      <c r="P96" s="13" t="str">
        <f>+IFERROR(INDEX('Sheet 1 - EXP'!$C:$W,MATCH('Export Demurrage Detention'!$S96,'Sheet 1 - EXP'!$A:$A,0),'Export Demurrage Detention'!P$347),"")</f>
        <v/>
      </c>
      <c r="Q96" s="13" t="str">
        <f>+IFERROR(INDEX('Sheet 1 - EXP'!$C:$W,MATCH('Export Demurrage Detention'!$S96,'Sheet 1 - EXP'!$A:$A,0),'Export Demurrage Detention'!Q$347),"")</f>
        <v/>
      </c>
      <c r="R96" s="17"/>
      <c r="S96" s="16">
        <v>88</v>
      </c>
    </row>
    <row r="97" spans="1:19">
      <c r="A97" s="13" t="str">
        <f>+IFERROR(INDEX('Sheet 1 - EXP'!$C:$W,MATCH('Export Demurrage Detention'!$S97,'Sheet 1 - EXP'!$A:$A,0),'Export Demurrage Detention'!A$347),"")</f>
        <v/>
      </c>
      <c r="B97" s="13" t="str">
        <f>+IFERROR(INDEX('Sheet 1 - EXP'!$C:$W,MATCH('Export Demurrage Detention'!$S97,'Sheet 1 - EXP'!$A:$A,0),'Export Demurrage Detention'!B$347),"")</f>
        <v/>
      </c>
      <c r="C97" s="40" t="str">
        <f>+IFERROR(INDEX('Sheet 1 - EXP'!$C:$W,MATCH('Export Demurrage Detention'!$S97,'Sheet 1 - EXP'!$A:$A,0),'Export Demurrage Detention'!C$347),"")</f>
        <v/>
      </c>
      <c r="D97" s="40" t="str">
        <f>+IFERROR(INDEX('Sheet 1 - EXP'!$C:$W,MATCH('Export Demurrage Detention'!$S97,'Sheet 1 - EXP'!$A:$A,0),'Export Demurrage Detention'!D$347),"")</f>
        <v/>
      </c>
      <c r="E97" s="13" t="str">
        <f>+IFERROR(INDEX('Sheet 1 - EXP'!$C:$W,MATCH('Export Demurrage Detention'!$S97,'Sheet 1 - EXP'!$A:$A,0),'Export Demurrage Detention'!E$347),"")</f>
        <v/>
      </c>
      <c r="F97" s="13" t="str">
        <f>+IFERROR(INDEX('Sheet 1 - EXP'!$C:$W,MATCH('Export Demurrage Detention'!$S97,'Sheet 1 - EXP'!$A:$A,0),'Export Demurrage Detention'!F$347),"")</f>
        <v/>
      </c>
      <c r="G97" s="13" t="str">
        <f>+IFERROR(INDEX('Sheet 1 - EXP'!$C:$W,MATCH('Export Demurrage Detention'!$S97,'Sheet 1 - EXP'!$A:$A,0),'Export Demurrage Detention'!G$347),"")</f>
        <v/>
      </c>
      <c r="H97" s="13" t="str">
        <f>+IFERROR(INDEX('Sheet 1 - EXP'!$C:$W,MATCH('Export Demurrage Detention'!$S97,'Sheet 1 - EXP'!$A:$A,0),'Export Demurrage Detention'!H$347),"")</f>
        <v/>
      </c>
      <c r="I97" s="13" t="str">
        <f>+IFERROR(INDEX('Sheet 1 - EXP'!$C:$W,MATCH('Export Demurrage Detention'!$S97,'Sheet 1 - EXP'!$A:$A,0),'Export Demurrage Detention'!I$347),"")</f>
        <v/>
      </c>
      <c r="J97" s="13" t="str">
        <f>+IFERROR(INDEX('Sheet 1 - EXP'!$C:$W,MATCH('Export Demurrage Detention'!$S97,'Sheet 1 - EXP'!$A:$A,0),'Export Demurrage Detention'!J$347),"")</f>
        <v/>
      </c>
      <c r="K97" s="13" t="str">
        <f>+IFERROR(INDEX('Sheet 1 - EXP'!$C:$W,MATCH('Export Demurrage Detention'!$S97,'Sheet 1 - EXP'!$A:$A,0),'Export Demurrage Detention'!K$347),"")</f>
        <v/>
      </c>
      <c r="L97" s="13" t="str">
        <f>+IFERROR(INDEX('Sheet 1 - EXP'!$C:$W,MATCH('Export Demurrage Detention'!$S97,'Sheet 1 - EXP'!$A:$A,0),'Export Demurrage Detention'!L$347),"")</f>
        <v/>
      </c>
      <c r="M97" s="13" t="str">
        <f>+IFERROR(INDEX('Sheet 1 - EXP'!$C:$W,MATCH('Export Demurrage Detention'!$S97,'Sheet 1 - EXP'!$A:$A,0),'Export Demurrage Detention'!M$347),"")</f>
        <v/>
      </c>
      <c r="N97" s="13" t="str">
        <f>+IFERROR(INDEX('Sheet 1 - EXP'!$C:$W,MATCH('Export Demurrage Detention'!$S97,'Sheet 1 - EXP'!$A:$A,0),'Export Demurrage Detention'!N$347),"")</f>
        <v/>
      </c>
      <c r="O97" s="13" t="str">
        <f>+IFERROR(INDEX('Sheet 1 - EXP'!$C:$W,MATCH('Export Demurrage Detention'!$S97,'Sheet 1 - EXP'!$A:$A,0),'Export Demurrage Detention'!O$347),"")</f>
        <v/>
      </c>
      <c r="P97" s="13" t="str">
        <f>+IFERROR(INDEX('Sheet 1 - EXP'!$C:$W,MATCH('Export Demurrage Detention'!$S97,'Sheet 1 - EXP'!$A:$A,0),'Export Demurrage Detention'!P$347),"")</f>
        <v/>
      </c>
      <c r="Q97" s="13" t="str">
        <f>+IFERROR(INDEX('Sheet 1 - EXP'!$C:$W,MATCH('Export Demurrage Detention'!$S97,'Sheet 1 - EXP'!$A:$A,0),'Export Demurrage Detention'!Q$347),"")</f>
        <v/>
      </c>
      <c r="R97" s="17"/>
      <c r="S97" s="22">
        <v>89</v>
      </c>
    </row>
    <row r="98" spans="1:19">
      <c r="A98" s="13" t="str">
        <f>+IFERROR(INDEX('Sheet 1 - EXP'!$C:$W,MATCH('Export Demurrage Detention'!$S98,'Sheet 1 - EXP'!$A:$A,0),'Export Demurrage Detention'!A$347),"")</f>
        <v/>
      </c>
      <c r="B98" s="13" t="str">
        <f>+IFERROR(INDEX('Sheet 1 - EXP'!$C:$W,MATCH('Export Demurrage Detention'!$S98,'Sheet 1 - EXP'!$A:$A,0),'Export Demurrage Detention'!B$347),"")</f>
        <v/>
      </c>
      <c r="C98" s="40" t="str">
        <f>+IFERROR(INDEX('Sheet 1 - EXP'!$C:$W,MATCH('Export Demurrage Detention'!$S98,'Sheet 1 - EXP'!$A:$A,0),'Export Demurrage Detention'!C$347),"")</f>
        <v/>
      </c>
      <c r="D98" s="40" t="str">
        <f>+IFERROR(INDEX('Sheet 1 - EXP'!$C:$W,MATCH('Export Demurrage Detention'!$S98,'Sheet 1 - EXP'!$A:$A,0),'Export Demurrage Detention'!D$347),"")</f>
        <v/>
      </c>
      <c r="E98" s="13" t="str">
        <f>+IFERROR(INDEX('Sheet 1 - EXP'!$C:$W,MATCH('Export Demurrage Detention'!$S98,'Sheet 1 - EXP'!$A:$A,0),'Export Demurrage Detention'!E$347),"")</f>
        <v/>
      </c>
      <c r="F98" s="13" t="str">
        <f>+IFERROR(INDEX('Sheet 1 - EXP'!$C:$W,MATCH('Export Demurrage Detention'!$S98,'Sheet 1 - EXP'!$A:$A,0),'Export Demurrage Detention'!F$347),"")</f>
        <v/>
      </c>
      <c r="G98" s="13" t="str">
        <f>+IFERROR(INDEX('Sheet 1 - EXP'!$C:$W,MATCH('Export Demurrage Detention'!$S98,'Sheet 1 - EXP'!$A:$A,0),'Export Demurrage Detention'!G$347),"")</f>
        <v/>
      </c>
      <c r="H98" s="13" t="str">
        <f>+IFERROR(INDEX('Sheet 1 - EXP'!$C:$W,MATCH('Export Demurrage Detention'!$S98,'Sheet 1 - EXP'!$A:$A,0),'Export Demurrage Detention'!H$347),"")</f>
        <v/>
      </c>
      <c r="I98" s="13" t="str">
        <f>+IFERROR(INDEX('Sheet 1 - EXP'!$C:$W,MATCH('Export Demurrage Detention'!$S98,'Sheet 1 - EXP'!$A:$A,0),'Export Demurrage Detention'!I$347),"")</f>
        <v/>
      </c>
      <c r="J98" s="13" t="str">
        <f>+IFERROR(INDEX('Sheet 1 - EXP'!$C:$W,MATCH('Export Demurrage Detention'!$S98,'Sheet 1 - EXP'!$A:$A,0),'Export Demurrage Detention'!J$347),"")</f>
        <v/>
      </c>
      <c r="K98" s="13" t="str">
        <f>+IFERROR(INDEX('Sheet 1 - EXP'!$C:$W,MATCH('Export Demurrage Detention'!$S98,'Sheet 1 - EXP'!$A:$A,0),'Export Demurrage Detention'!K$347),"")</f>
        <v/>
      </c>
      <c r="L98" s="13" t="str">
        <f>+IFERROR(INDEX('Sheet 1 - EXP'!$C:$W,MATCH('Export Demurrage Detention'!$S98,'Sheet 1 - EXP'!$A:$A,0),'Export Demurrage Detention'!L$347),"")</f>
        <v/>
      </c>
      <c r="M98" s="13" t="str">
        <f>+IFERROR(INDEX('Sheet 1 - EXP'!$C:$W,MATCH('Export Demurrage Detention'!$S98,'Sheet 1 - EXP'!$A:$A,0),'Export Demurrage Detention'!M$347),"")</f>
        <v/>
      </c>
      <c r="N98" s="13" t="str">
        <f>+IFERROR(INDEX('Sheet 1 - EXP'!$C:$W,MATCH('Export Demurrage Detention'!$S98,'Sheet 1 - EXP'!$A:$A,0),'Export Demurrage Detention'!N$347),"")</f>
        <v/>
      </c>
      <c r="O98" s="13" t="str">
        <f>+IFERROR(INDEX('Sheet 1 - EXP'!$C:$W,MATCH('Export Demurrage Detention'!$S98,'Sheet 1 - EXP'!$A:$A,0),'Export Demurrage Detention'!O$347),"")</f>
        <v/>
      </c>
      <c r="P98" s="13" t="str">
        <f>+IFERROR(INDEX('Sheet 1 - EXP'!$C:$W,MATCH('Export Demurrage Detention'!$S98,'Sheet 1 - EXP'!$A:$A,0),'Export Demurrage Detention'!P$347),"")</f>
        <v/>
      </c>
      <c r="Q98" s="13" t="str">
        <f>+IFERROR(INDEX('Sheet 1 - EXP'!$C:$W,MATCH('Export Demurrage Detention'!$S98,'Sheet 1 - EXP'!$A:$A,0),'Export Demurrage Detention'!Q$347),"")</f>
        <v/>
      </c>
      <c r="R98" s="17"/>
      <c r="S98" s="16">
        <v>90</v>
      </c>
    </row>
    <row r="99" spans="1:19">
      <c r="A99" s="13" t="str">
        <f>+IFERROR(INDEX('Sheet 1 - EXP'!$C:$W,MATCH('Export Demurrage Detention'!$S99,'Sheet 1 - EXP'!$A:$A,0),'Export Demurrage Detention'!A$347),"")</f>
        <v/>
      </c>
      <c r="B99" s="13" t="str">
        <f>+IFERROR(INDEX('Sheet 1 - EXP'!$C:$W,MATCH('Export Demurrage Detention'!$S99,'Sheet 1 - EXP'!$A:$A,0),'Export Demurrage Detention'!B$347),"")</f>
        <v/>
      </c>
      <c r="C99" s="40" t="str">
        <f>+IFERROR(INDEX('Sheet 1 - EXP'!$C:$W,MATCH('Export Demurrage Detention'!$S99,'Sheet 1 - EXP'!$A:$A,0),'Export Demurrage Detention'!C$347),"")</f>
        <v/>
      </c>
      <c r="D99" s="40" t="str">
        <f>+IFERROR(INDEX('Sheet 1 - EXP'!$C:$W,MATCH('Export Demurrage Detention'!$S99,'Sheet 1 - EXP'!$A:$A,0),'Export Demurrage Detention'!D$347),"")</f>
        <v/>
      </c>
      <c r="E99" s="13" t="str">
        <f>+IFERROR(INDEX('Sheet 1 - EXP'!$C:$W,MATCH('Export Demurrage Detention'!$S99,'Sheet 1 - EXP'!$A:$A,0),'Export Demurrage Detention'!E$347),"")</f>
        <v/>
      </c>
      <c r="F99" s="13" t="str">
        <f>+IFERROR(INDEX('Sheet 1 - EXP'!$C:$W,MATCH('Export Demurrage Detention'!$S99,'Sheet 1 - EXP'!$A:$A,0),'Export Demurrage Detention'!F$347),"")</f>
        <v/>
      </c>
      <c r="G99" s="13" t="str">
        <f>+IFERROR(INDEX('Sheet 1 - EXP'!$C:$W,MATCH('Export Demurrage Detention'!$S99,'Sheet 1 - EXP'!$A:$A,0),'Export Demurrage Detention'!G$347),"")</f>
        <v/>
      </c>
      <c r="H99" s="13" t="str">
        <f>+IFERROR(INDEX('Sheet 1 - EXP'!$C:$W,MATCH('Export Demurrage Detention'!$S99,'Sheet 1 - EXP'!$A:$A,0),'Export Demurrage Detention'!H$347),"")</f>
        <v/>
      </c>
      <c r="I99" s="13" t="str">
        <f>+IFERROR(INDEX('Sheet 1 - EXP'!$C:$W,MATCH('Export Demurrage Detention'!$S99,'Sheet 1 - EXP'!$A:$A,0),'Export Demurrage Detention'!I$347),"")</f>
        <v/>
      </c>
      <c r="J99" s="13" t="str">
        <f>+IFERROR(INDEX('Sheet 1 - EXP'!$C:$W,MATCH('Export Demurrage Detention'!$S99,'Sheet 1 - EXP'!$A:$A,0),'Export Demurrage Detention'!J$347),"")</f>
        <v/>
      </c>
      <c r="K99" s="13" t="str">
        <f>+IFERROR(INDEX('Sheet 1 - EXP'!$C:$W,MATCH('Export Demurrage Detention'!$S99,'Sheet 1 - EXP'!$A:$A,0),'Export Demurrage Detention'!K$347),"")</f>
        <v/>
      </c>
      <c r="L99" s="13" t="str">
        <f>+IFERROR(INDEX('Sheet 1 - EXP'!$C:$W,MATCH('Export Demurrage Detention'!$S99,'Sheet 1 - EXP'!$A:$A,0),'Export Demurrage Detention'!L$347),"")</f>
        <v/>
      </c>
      <c r="M99" s="13" t="str">
        <f>+IFERROR(INDEX('Sheet 1 - EXP'!$C:$W,MATCH('Export Demurrage Detention'!$S99,'Sheet 1 - EXP'!$A:$A,0),'Export Demurrage Detention'!M$347),"")</f>
        <v/>
      </c>
      <c r="N99" s="13" t="str">
        <f>+IFERROR(INDEX('Sheet 1 - EXP'!$C:$W,MATCH('Export Demurrage Detention'!$S99,'Sheet 1 - EXP'!$A:$A,0),'Export Demurrage Detention'!N$347),"")</f>
        <v/>
      </c>
      <c r="O99" s="13" t="str">
        <f>+IFERROR(INDEX('Sheet 1 - EXP'!$C:$W,MATCH('Export Demurrage Detention'!$S99,'Sheet 1 - EXP'!$A:$A,0),'Export Demurrage Detention'!O$347),"")</f>
        <v/>
      </c>
      <c r="P99" s="13" t="str">
        <f>+IFERROR(INDEX('Sheet 1 - EXP'!$C:$W,MATCH('Export Demurrage Detention'!$S99,'Sheet 1 - EXP'!$A:$A,0),'Export Demurrage Detention'!P$347),"")</f>
        <v/>
      </c>
      <c r="Q99" s="13" t="str">
        <f>+IFERROR(INDEX('Sheet 1 - EXP'!$C:$W,MATCH('Export Demurrage Detention'!$S99,'Sheet 1 - EXP'!$A:$A,0),'Export Demurrage Detention'!Q$347),"")</f>
        <v/>
      </c>
      <c r="R99" s="17"/>
      <c r="S99" s="16">
        <v>91</v>
      </c>
    </row>
    <row r="100" spans="1:19">
      <c r="A100" s="13" t="str">
        <f>+IFERROR(INDEX('Sheet 1 - EXP'!$C:$W,MATCH('Export Demurrage Detention'!$S100,'Sheet 1 - EXP'!$A:$A,0),'Export Demurrage Detention'!A$347),"")</f>
        <v/>
      </c>
      <c r="B100" s="13" t="str">
        <f>+IFERROR(INDEX('Sheet 1 - EXP'!$C:$W,MATCH('Export Demurrage Detention'!$S100,'Sheet 1 - EXP'!$A:$A,0),'Export Demurrage Detention'!B$347),"")</f>
        <v/>
      </c>
      <c r="C100" s="40" t="str">
        <f>+IFERROR(INDEX('Sheet 1 - EXP'!$C:$W,MATCH('Export Demurrage Detention'!$S100,'Sheet 1 - EXP'!$A:$A,0),'Export Demurrage Detention'!C$347),"")</f>
        <v/>
      </c>
      <c r="D100" s="40" t="str">
        <f>+IFERROR(INDEX('Sheet 1 - EXP'!$C:$W,MATCH('Export Demurrage Detention'!$S100,'Sheet 1 - EXP'!$A:$A,0),'Export Demurrage Detention'!D$347),"")</f>
        <v/>
      </c>
      <c r="E100" s="13" t="str">
        <f>+IFERROR(INDEX('Sheet 1 - EXP'!$C:$W,MATCH('Export Demurrage Detention'!$S100,'Sheet 1 - EXP'!$A:$A,0),'Export Demurrage Detention'!E$347),"")</f>
        <v/>
      </c>
      <c r="F100" s="13" t="str">
        <f>+IFERROR(INDEX('Sheet 1 - EXP'!$C:$W,MATCH('Export Demurrage Detention'!$S100,'Sheet 1 - EXP'!$A:$A,0),'Export Demurrage Detention'!F$347),"")</f>
        <v/>
      </c>
      <c r="G100" s="13" t="str">
        <f>+IFERROR(INDEX('Sheet 1 - EXP'!$C:$W,MATCH('Export Demurrage Detention'!$S100,'Sheet 1 - EXP'!$A:$A,0),'Export Demurrage Detention'!G$347),"")</f>
        <v/>
      </c>
      <c r="H100" s="13" t="str">
        <f>+IFERROR(INDEX('Sheet 1 - EXP'!$C:$W,MATCH('Export Demurrage Detention'!$S100,'Sheet 1 - EXP'!$A:$A,0),'Export Demurrage Detention'!H$347),"")</f>
        <v/>
      </c>
      <c r="I100" s="13" t="str">
        <f>+IFERROR(INDEX('Sheet 1 - EXP'!$C:$W,MATCH('Export Demurrage Detention'!$S100,'Sheet 1 - EXP'!$A:$A,0),'Export Demurrage Detention'!I$347),"")</f>
        <v/>
      </c>
      <c r="J100" s="13" t="str">
        <f>+IFERROR(INDEX('Sheet 1 - EXP'!$C:$W,MATCH('Export Demurrage Detention'!$S100,'Sheet 1 - EXP'!$A:$A,0),'Export Demurrage Detention'!J$347),"")</f>
        <v/>
      </c>
      <c r="K100" s="13" t="str">
        <f>+IFERROR(INDEX('Sheet 1 - EXP'!$C:$W,MATCH('Export Demurrage Detention'!$S100,'Sheet 1 - EXP'!$A:$A,0),'Export Demurrage Detention'!K$347),"")</f>
        <v/>
      </c>
      <c r="L100" s="13" t="str">
        <f>+IFERROR(INDEX('Sheet 1 - EXP'!$C:$W,MATCH('Export Demurrage Detention'!$S100,'Sheet 1 - EXP'!$A:$A,0),'Export Demurrage Detention'!L$347),"")</f>
        <v/>
      </c>
      <c r="M100" s="13" t="str">
        <f>+IFERROR(INDEX('Sheet 1 - EXP'!$C:$W,MATCH('Export Demurrage Detention'!$S100,'Sheet 1 - EXP'!$A:$A,0),'Export Demurrage Detention'!M$347),"")</f>
        <v/>
      </c>
      <c r="N100" s="13" t="str">
        <f>+IFERROR(INDEX('Sheet 1 - EXP'!$C:$W,MATCH('Export Demurrage Detention'!$S100,'Sheet 1 - EXP'!$A:$A,0),'Export Demurrage Detention'!N$347),"")</f>
        <v/>
      </c>
      <c r="O100" s="13" t="str">
        <f>+IFERROR(INDEX('Sheet 1 - EXP'!$C:$W,MATCH('Export Demurrage Detention'!$S100,'Sheet 1 - EXP'!$A:$A,0),'Export Demurrage Detention'!O$347),"")</f>
        <v/>
      </c>
      <c r="P100" s="13" t="str">
        <f>+IFERROR(INDEX('Sheet 1 - EXP'!$C:$W,MATCH('Export Demurrage Detention'!$S100,'Sheet 1 - EXP'!$A:$A,0),'Export Demurrage Detention'!P$347),"")</f>
        <v/>
      </c>
      <c r="Q100" s="13" t="str">
        <f>+IFERROR(INDEX('Sheet 1 - EXP'!$C:$W,MATCH('Export Demurrage Detention'!$S100,'Sheet 1 - EXP'!$A:$A,0),'Export Demurrage Detention'!Q$347),"")</f>
        <v/>
      </c>
      <c r="R100" s="17"/>
      <c r="S100" s="22">
        <v>92</v>
      </c>
    </row>
    <row r="101" spans="1:19">
      <c r="A101" s="13" t="str">
        <f>+IFERROR(INDEX('Sheet 1 - EXP'!$C:$W,MATCH('Export Demurrage Detention'!$S101,'Sheet 1 - EXP'!$A:$A,0),'Export Demurrage Detention'!A$347),"")</f>
        <v/>
      </c>
      <c r="B101" s="13" t="str">
        <f>+IFERROR(INDEX('Sheet 1 - EXP'!$C:$W,MATCH('Export Demurrage Detention'!$S101,'Sheet 1 - EXP'!$A:$A,0),'Export Demurrage Detention'!B$347),"")</f>
        <v/>
      </c>
      <c r="C101" s="40" t="str">
        <f>+IFERROR(INDEX('Sheet 1 - EXP'!$C:$W,MATCH('Export Demurrage Detention'!$S101,'Sheet 1 - EXP'!$A:$A,0),'Export Demurrage Detention'!C$347),"")</f>
        <v/>
      </c>
      <c r="D101" s="40" t="str">
        <f>+IFERROR(INDEX('Sheet 1 - EXP'!$C:$W,MATCH('Export Demurrage Detention'!$S101,'Sheet 1 - EXP'!$A:$A,0),'Export Demurrage Detention'!D$347),"")</f>
        <v/>
      </c>
      <c r="E101" s="13" t="str">
        <f>+IFERROR(INDEX('Sheet 1 - EXP'!$C:$W,MATCH('Export Demurrage Detention'!$S101,'Sheet 1 - EXP'!$A:$A,0),'Export Demurrage Detention'!E$347),"")</f>
        <v/>
      </c>
      <c r="F101" s="13" t="str">
        <f>+IFERROR(INDEX('Sheet 1 - EXP'!$C:$W,MATCH('Export Demurrage Detention'!$S101,'Sheet 1 - EXP'!$A:$A,0),'Export Demurrage Detention'!F$347),"")</f>
        <v/>
      </c>
      <c r="G101" s="13" t="str">
        <f>+IFERROR(INDEX('Sheet 1 - EXP'!$C:$W,MATCH('Export Demurrage Detention'!$S101,'Sheet 1 - EXP'!$A:$A,0),'Export Demurrage Detention'!G$347),"")</f>
        <v/>
      </c>
      <c r="H101" s="13" t="str">
        <f>+IFERROR(INDEX('Sheet 1 - EXP'!$C:$W,MATCH('Export Demurrage Detention'!$S101,'Sheet 1 - EXP'!$A:$A,0),'Export Demurrage Detention'!H$347),"")</f>
        <v/>
      </c>
      <c r="I101" s="13" t="str">
        <f>+IFERROR(INDEX('Sheet 1 - EXP'!$C:$W,MATCH('Export Demurrage Detention'!$S101,'Sheet 1 - EXP'!$A:$A,0),'Export Demurrage Detention'!I$347),"")</f>
        <v/>
      </c>
      <c r="J101" s="13" t="str">
        <f>+IFERROR(INDEX('Sheet 1 - EXP'!$C:$W,MATCH('Export Demurrage Detention'!$S101,'Sheet 1 - EXP'!$A:$A,0),'Export Demurrage Detention'!J$347),"")</f>
        <v/>
      </c>
      <c r="K101" s="13" t="str">
        <f>+IFERROR(INDEX('Sheet 1 - EXP'!$C:$W,MATCH('Export Demurrage Detention'!$S101,'Sheet 1 - EXP'!$A:$A,0),'Export Demurrage Detention'!K$347),"")</f>
        <v/>
      </c>
      <c r="L101" s="13" t="str">
        <f>+IFERROR(INDEX('Sheet 1 - EXP'!$C:$W,MATCH('Export Demurrage Detention'!$S101,'Sheet 1 - EXP'!$A:$A,0),'Export Demurrage Detention'!L$347),"")</f>
        <v/>
      </c>
      <c r="M101" s="13" t="str">
        <f>+IFERROR(INDEX('Sheet 1 - EXP'!$C:$W,MATCH('Export Demurrage Detention'!$S101,'Sheet 1 - EXP'!$A:$A,0),'Export Demurrage Detention'!M$347),"")</f>
        <v/>
      </c>
      <c r="N101" s="13" t="str">
        <f>+IFERROR(INDEX('Sheet 1 - EXP'!$C:$W,MATCH('Export Demurrage Detention'!$S101,'Sheet 1 - EXP'!$A:$A,0),'Export Demurrage Detention'!N$347),"")</f>
        <v/>
      </c>
      <c r="O101" s="13" t="str">
        <f>+IFERROR(INDEX('Sheet 1 - EXP'!$C:$W,MATCH('Export Demurrage Detention'!$S101,'Sheet 1 - EXP'!$A:$A,0),'Export Demurrage Detention'!O$347),"")</f>
        <v/>
      </c>
      <c r="P101" s="13" t="str">
        <f>+IFERROR(INDEX('Sheet 1 - EXP'!$C:$W,MATCH('Export Demurrage Detention'!$S101,'Sheet 1 - EXP'!$A:$A,0),'Export Demurrage Detention'!P$347),"")</f>
        <v/>
      </c>
      <c r="Q101" s="13" t="str">
        <f>+IFERROR(INDEX('Sheet 1 - EXP'!$C:$W,MATCH('Export Demurrage Detention'!$S101,'Sheet 1 - EXP'!$A:$A,0),'Export Demurrage Detention'!Q$347),"")</f>
        <v/>
      </c>
      <c r="R101" s="17"/>
      <c r="S101" s="16">
        <v>93</v>
      </c>
    </row>
    <row r="102" spans="1:19">
      <c r="A102" s="13" t="str">
        <f>+IFERROR(INDEX('Sheet 1 - EXP'!$C:$W,MATCH('Export Demurrage Detention'!$S102,'Sheet 1 - EXP'!$A:$A,0),'Export Demurrage Detention'!A$347),"")</f>
        <v/>
      </c>
      <c r="B102" s="13" t="str">
        <f>+IFERROR(INDEX('Sheet 1 - EXP'!$C:$W,MATCH('Export Demurrage Detention'!$S102,'Sheet 1 - EXP'!$A:$A,0),'Export Demurrage Detention'!B$347),"")</f>
        <v/>
      </c>
      <c r="C102" s="40" t="str">
        <f>+IFERROR(INDEX('Sheet 1 - EXP'!$C:$W,MATCH('Export Demurrage Detention'!$S102,'Sheet 1 - EXP'!$A:$A,0),'Export Demurrage Detention'!C$347),"")</f>
        <v/>
      </c>
      <c r="D102" s="40" t="str">
        <f>+IFERROR(INDEX('Sheet 1 - EXP'!$C:$W,MATCH('Export Demurrage Detention'!$S102,'Sheet 1 - EXP'!$A:$A,0),'Export Demurrage Detention'!D$347),"")</f>
        <v/>
      </c>
      <c r="E102" s="13" t="str">
        <f>+IFERROR(INDEX('Sheet 1 - EXP'!$C:$W,MATCH('Export Demurrage Detention'!$S102,'Sheet 1 - EXP'!$A:$A,0),'Export Demurrage Detention'!E$347),"")</f>
        <v/>
      </c>
      <c r="F102" s="13" t="str">
        <f>+IFERROR(INDEX('Sheet 1 - EXP'!$C:$W,MATCH('Export Demurrage Detention'!$S102,'Sheet 1 - EXP'!$A:$A,0),'Export Demurrage Detention'!F$347),"")</f>
        <v/>
      </c>
      <c r="G102" s="13" t="str">
        <f>+IFERROR(INDEX('Sheet 1 - EXP'!$C:$W,MATCH('Export Demurrage Detention'!$S102,'Sheet 1 - EXP'!$A:$A,0),'Export Demurrage Detention'!G$347),"")</f>
        <v/>
      </c>
      <c r="H102" s="13" t="str">
        <f>+IFERROR(INDEX('Sheet 1 - EXP'!$C:$W,MATCH('Export Demurrage Detention'!$S102,'Sheet 1 - EXP'!$A:$A,0),'Export Demurrage Detention'!H$347),"")</f>
        <v/>
      </c>
      <c r="I102" s="13" t="str">
        <f>+IFERROR(INDEX('Sheet 1 - EXP'!$C:$W,MATCH('Export Demurrage Detention'!$S102,'Sheet 1 - EXP'!$A:$A,0),'Export Demurrage Detention'!I$347),"")</f>
        <v/>
      </c>
      <c r="J102" s="13" t="str">
        <f>+IFERROR(INDEX('Sheet 1 - EXP'!$C:$W,MATCH('Export Demurrage Detention'!$S102,'Sheet 1 - EXP'!$A:$A,0),'Export Demurrage Detention'!J$347),"")</f>
        <v/>
      </c>
      <c r="K102" s="13" t="str">
        <f>+IFERROR(INDEX('Sheet 1 - EXP'!$C:$W,MATCH('Export Demurrage Detention'!$S102,'Sheet 1 - EXP'!$A:$A,0),'Export Demurrage Detention'!K$347),"")</f>
        <v/>
      </c>
      <c r="L102" s="13" t="str">
        <f>+IFERROR(INDEX('Sheet 1 - EXP'!$C:$W,MATCH('Export Demurrage Detention'!$S102,'Sheet 1 - EXP'!$A:$A,0),'Export Demurrage Detention'!L$347),"")</f>
        <v/>
      </c>
      <c r="M102" s="13" t="str">
        <f>+IFERROR(INDEX('Sheet 1 - EXP'!$C:$W,MATCH('Export Demurrage Detention'!$S102,'Sheet 1 - EXP'!$A:$A,0),'Export Demurrage Detention'!M$347),"")</f>
        <v/>
      </c>
      <c r="N102" s="13" t="str">
        <f>+IFERROR(INDEX('Sheet 1 - EXP'!$C:$W,MATCH('Export Demurrage Detention'!$S102,'Sheet 1 - EXP'!$A:$A,0),'Export Demurrage Detention'!N$347),"")</f>
        <v/>
      </c>
      <c r="O102" s="13" t="str">
        <f>+IFERROR(INDEX('Sheet 1 - EXP'!$C:$W,MATCH('Export Demurrage Detention'!$S102,'Sheet 1 - EXP'!$A:$A,0),'Export Demurrage Detention'!O$347),"")</f>
        <v/>
      </c>
      <c r="P102" s="13" t="str">
        <f>+IFERROR(INDEX('Sheet 1 - EXP'!$C:$W,MATCH('Export Demurrage Detention'!$S102,'Sheet 1 - EXP'!$A:$A,0),'Export Demurrage Detention'!P$347),"")</f>
        <v/>
      </c>
      <c r="Q102" s="13" t="str">
        <f>+IFERROR(INDEX('Sheet 1 - EXP'!$C:$W,MATCH('Export Demurrage Detention'!$S102,'Sheet 1 - EXP'!$A:$A,0),'Export Demurrage Detention'!Q$347),"")</f>
        <v/>
      </c>
      <c r="R102" s="17"/>
      <c r="S102" s="16">
        <v>94</v>
      </c>
    </row>
    <row r="103" spans="1:19">
      <c r="A103" s="13" t="str">
        <f>+IFERROR(INDEX('Sheet 1 - EXP'!$C:$W,MATCH('Export Demurrage Detention'!$S103,'Sheet 1 - EXP'!$A:$A,0),'Export Demurrage Detention'!A$347),"")</f>
        <v/>
      </c>
      <c r="B103" s="13" t="str">
        <f>+IFERROR(INDEX('Sheet 1 - EXP'!$C:$W,MATCH('Export Demurrage Detention'!$S103,'Sheet 1 - EXP'!$A:$A,0),'Export Demurrage Detention'!B$347),"")</f>
        <v/>
      </c>
      <c r="C103" s="40" t="str">
        <f>+IFERROR(INDEX('Sheet 1 - EXP'!$C:$W,MATCH('Export Demurrage Detention'!$S103,'Sheet 1 - EXP'!$A:$A,0),'Export Demurrage Detention'!C$347),"")</f>
        <v/>
      </c>
      <c r="D103" s="40" t="str">
        <f>+IFERROR(INDEX('Sheet 1 - EXP'!$C:$W,MATCH('Export Demurrage Detention'!$S103,'Sheet 1 - EXP'!$A:$A,0),'Export Demurrage Detention'!D$347),"")</f>
        <v/>
      </c>
      <c r="E103" s="13" t="str">
        <f>+IFERROR(INDEX('Sheet 1 - EXP'!$C:$W,MATCH('Export Demurrage Detention'!$S103,'Sheet 1 - EXP'!$A:$A,0),'Export Demurrage Detention'!E$347),"")</f>
        <v/>
      </c>
      <c r="F103" s="13" t="str">
        <f>+IFERROR(INDEX('Sheet 1 - EXP'!$C:$W,MATCH('Export Demurrage Detention'!$S103,'Sheet 1 - EXP'!$A:$A,0),'Export Demurrage Detention'!F$347),"")</f>
        <v/>
      </c>
      <c r="G103" s="13" t="str">
        <f>+IFERROR(INDEX('Sheet 1 - EXP'!$C:$W,MATCH('Export Demurrage Detention'!$S103,'Sheet 1 - EXP'!$A:$A,0),'Export Demurrage Detention'!G$347),"")</f>
        <v/>
      </c>
      <c r="H103" s="13" t="str">
        <f>+IFERROR(INDEX('Sheet 1 - EXP'!$C:$W,MATCH('Export Demurrage Detention'!$S103,'Sheet 1 - EXP'!$A:$A,0),'Export Demurrage Detention'!H$347),"")</f>
        <v/>
      </c>
      <c r="I103" s="13" t="str">
        <f>+IFERROR(INDEX('Sheet 1 - EXP'!$C:$W,MATCH('Export Demurrage Detention'!$S103,'Sheet 1 - EXP'!$A:$A,0),'Export Demurrage Detention'!I$347),"")</f>
        <v/>
      </c>
      <c r="J103" s="13" t="str">
        <f>+IFERROR(INDEX('Sheet 1 - EXP'!$C:$W,MATCH('Export Demurrage Detention'!$S103,'Sheet 1 - EXP'!$A:$A,0),'Export Demurrage Detention'!J$347),"")</f>
        <v/>
      </c>
      <c r="K103" s="13" t="str">
        <f>+IFERROR(INDEX('Sheet 1 - EXP'!$C:$W,MATCH('Export Demurrage Detention'!$S103,'Sheet 1 - EXP'!$A:$A,0),'Export Demurrage Detention'!K$347),"")</f>
        <v/>
      </c>
      <c r="L103" s="13" t="str">
        <f>+IFERROR(INDEX('Sheet 1 - EXP'!$C:$W,MATCH('Export Demurrage Detention'!$S103,'Sheet 1 - EXP'!$A:$A,0),'Export Demurrage Detention'!L$347),"")</f>
        <v/>
      </c>
      <c r="M103" s="13" t="str">
        <f>+IFERROR(INDEX('Sheet 1 - EXP'!$C:$W,MATCH('Export Demurrage Detention'!$S103,'Sheet 1 - EXP'!$A:$A,0),'Export Demurrage Detention'!M$347),"")</f>
        <v/>
      </c>
      <c r="N103" s="13" t="str">
        <f>+IFERROR(INDEX('Sheet 1 - EXP'!$C:$W,MATCH('Export Demurrage Detention'!$S103,'Sheet 1 - EXP'!$A:$A,0),'Export Demurrage Detention'!N$347),"")</f>
        <v/>
      </c>
      <c r="O103" s="13" t="str">
        <f>+IFERROR(INDEX('Sheet 1 - EXP'!$C:$W,MATCH('Export Demurrage Detention'!$S103,'Sheet 1 - EXP'!$A:$A,0),'Export Demurrage Detention'!O$347),"")</f>
        <v/>
      </c>
      <c r="P103" s="13" t="str">
        <f>+IFERROR(INDEX('Sheet 1 - EXP'!$C:$W,MATCH('Export Demurrage Detention'!$S103,'Sheet 1 - EXP'!$A:$A,0),'Export Demurrage Detention'!P$347),"")</f>
        <v/>
      </c>
      <c r="Q103" s="13" t="str">
        <f>+IFERROR(INDEX('Sheet 1 - EXP'!$C:$W,MATCH('Export Demurrage Detention'!$S103,'Sheet 1 - EXP'!$A:$A,0),'Export Demurrage Detention'!Q$347),"")</f>
        <v/>
      </c>
      <c r="R103" s="17"/>
      <c r="S103" s="22">
        <v>95</v>
      </c>
    </row>
    <row r="104" spans="1:19">
      <c r="A104" s="13" t="str">
        <f>+IFERROR(INDEX('Sheet 1 - EXP'!$C:$W,MATCH('Export Demurrage Detention'!$S104,'Sheet 1 - EXP'!$A:$A,0),'Export Demurrage Detention'!A$347),"")</f>
        <v/>
      </c>
      <c r="B104" s="13" t="str">
        <f>+IFERROR(INDEX('Sheet 1 - EXP'!$C:$W,MATCH('Export Demurrage Detention'!$S104,'Sheet 1 - EXP'!$A:$A,0),'Export Demurrage Detention'!B$347),"")</f>
        <v/>
      </c>
      <c r="C104" s="40" t="str">
        <f>+IFERROR(INDEX('Sheet 1 - EXP'!$C:$W,MATCH('Export Demurrage Detention'!$S104,'Sheet 1 - EXP'!$A:$A,0),'Export Demurrage Detention'!C$347),"")</f>
        <v/>
      </c>
      <c r="D104" s="40" t="str">
        <f>+IFERROR(INDEX('Sheet 1 - EXP'!$C:$W,MATCH('Export Demurrage Detention'!$S104,'Sheet 1 - EXP'!$A:$A,0),'Export Demurrage Detention'!D$347),"")</f>
        <v/>
      </c>
      <c r="E104" s="13" t="str">
        <f>+IFERROR(INDEX('Sheet 1 - EXP'!$C:$W,MATCH('Export Demurrage Detention'!$S104,'Sheet 1 - EXP'!$A:$A,0),'Export Demurrage Detention'!E$347),"")</f>
        <v/>
      </c>
      <c r="F104" s="13" t="str">
        <f>+IFERROR(INDEX('Sheet 1 - EXP'!$C:$W,MATCH('Export Demurrage Detention'!$S104,'Sheet 1 - EXP'!$A:$A,0),'Export Demurrage Detention'!F$347),"")</f>
        <v/>
      </c>
      <c r="G104" s="13" t="str">
        <f>+IFERROR(INDEX('Sheet 1 - EXP'!$C:$W,MATCH('Export Demurrage Detention'!$S104,'Sheet 1 - EXP'!$A:$A,0),'Export Demurrage Detention'!G$347),"")</f>
        <v/>
      </c>
      <c r="H104" s="13" t="str">
        <f>+IFERROR(INDEX('Sheet 1 - EXP'!$C:$W,MATCH('Export Demurrage Detention'!$S104,'Sheet 1 - EXP'!$A:$A,0),'Export Demurrage Detention'!H$347),"")</f>
        <v/>
      </c>
      <c r="I104" s="13" t="str">
        <f>+IFERROR(INDEX('Sheet 1 - EXP'!$C:$W,MATCH('Export Demurrage Detention'!$S104,'Sheet 1 - EXP'!$A:$A,0),'Export Demurrage Detention'!I$347),"")</f>
        <v/>
      </c>
      <c r="J104" s="13" t="str">
        <f>+IFERROR(INDEX('Sheet 1 - EXP'!$C:$W,MATCH('Export Demurrage Detention'!$S104,'Sheet 1 - EXP'!$A:$A,0),'Export Demurrage Detention'!J$347),"")</f>
        <v/>
      </c>
      <c r="K104" s="13" t="str">
        <f>+IFERROR(INDEX('Sheet 1 - EXP'!$C:$W,MATCH('Export Demurrage Detention'!$S104,'Sheet 1 - EXP'!$A:$A,0),'Export Demurrage Detention'!K$347),"")</f>
        <v/>
      </c>
      <c r="L104" s="13" t="str">
        <f>+IFERROR(INDEX('Sheet 1 - EXP'!$C:$W,MATCH('Export Demurrage Detention'!$S104,'Sheet 1 - EXP'!$A:$A,0),'Export Demurrage Detention'!L$347),"")</f>
        <v/>
      </c>
      <c r="M104" s="13" t="str">
        <f>+IFERROR(INDEX('Sheet 1 - EXP'!$C:$W,MATCH('Export Demurrage Detention'!$S104,'Sheet 1 - EXP'!$A:$A,0),'Export Demurrage Detention'!M$347),"")</f>
        <v/>
      </c>
      <c r="N104" s="13" t="str">
        <f>+IFERROR(INDEX('Sheet 1 - EXP'!$C:$W,MATCH('Export Demurrage Detention'!$S104,'Sheet 1 - EXP'!$A:$A,0),'Export Demurrage Detention'!N$347),"")</f>
        <v/>
      </c>
      <c r="O104" s="13" t="str">
        <f>+IFERROR(INDEX('Sheet 1 - EXP'!$C:$W,MATCH('Export Demurrage Detention'!$S104,'Sheet 1 - EXP'!$A:$A,0),'Export Demurrage Detention'!O$347),"")</f>
        <v/>
      </c>
      <c r="P104" s="13" t="str">
        <f>+IFERROR(INDEX('Sheet 1 - EXP'!$C:$W,MATCH('Export Demurrage Detention'!$S104,'Sheet 1 - EXP'!$A:$A,0),'Export Demurrage Detention'!P$347),"")</f>
        <v/>
      </c>
      <c r="Q104" s="13" t="str">
        <f>+IFERROR(INDEX('Sheet 1 - EXP'!$C:$W,MATCH('Export Demurrage Detention'!$S104,'Sheet 1 - EXP'!$A:$A,0),'Export Demurrage Detention'!Q$347),"")</f>
        <v/>
      </c>
      <c r="R104" s="17"/>
      <c r="S104" s="16">
        <v>96</v>
      </c>
    </row>
    <row r="105" spans="1:19">
      <c r="A105" s="13" t="str">
        <f>+IFERROR(INDEX('Sheet 1 - EXP'!$C:$W,MATCH('Export Demurrage Detention'!$S105,'Sheet 1 - EXP'!$A:$A,0),'Export Demurrage Detention'!A$347),"")</f>
        <v/>
      </c>
      <c r="B105" s="13" t="str">
        <f>+IFERROR(INDEX('Sheet 1 - EXP'!$C:$W,MATCH('Export Demurrage Detention'!$S105,'Sheet 1 - EXP'!$A:$A,0),'Export Demurrage Detention'!B$347),"")</f>
        <v/>
      </c>
      <c r="C105" s="40" t="str">
        <f>+IFERROR(INDEX('Sheet 1 - EXP'!$C:$W,MATCH('Export Demurrage Detention'!$S105,'Sheet 1 - EXP'!$A:$A,0),'Export Demurrage Detention'!C$347),"")</f>
        <v/>
      </c>
      <c r="D105" s="40" t="str">
        <f>+IFERROR(INDEX('Sheet 1 - EXP'!$C:$W,MATCH('Export Demurrage Detention'!$S105,'Sheet 1 - EXP'!$A:$A,0),'Export Demurrage Detention'!D$347),"")</f>
        <v/>
      </c>
      <c r="E105" s="13" t="str">
        <f>+IFERROR(INDEX('Sheet 1 - EXP'!$C:$W,MATCH('Export Demurrage Detention'!$S105,'Sheet 1 - EXP'!$A:$A,0),'Export Demurrage Detention'!E$347),"")</f>
        <v/>
      </c>
      <c r="F105" s="13" t="str">
        <f>+IFERROR(INDEX('Sheet 1 - EXP'!$C:$W,MATCH('Export Demurrage Detention'!$S105,'Sheet 1 - EXP'!$A:$A,0),'Export Demurrage Detention'!F$347),"")</f>
        <v/>
      </c>
      <c r="G105" s="13" t="str">
        <f>+IFERROR(INDEX('Sheet 1 - EXP'!$C:$W,MATCH('Export Demurrage Detention'!$S105,'Sheet 1 - EXP'!$A:$A,0),'Export Demurrage Detention'!G$347),"")</f>
        <v/>
      </c>
      <c r="H105" s="13" t="str">
        <f>+IFERROR(INDEX('Sheet 1 - EXP'!$C:$W,MATCH('Export Demurrage Detention'!$S105,'Sheet 1 - EXP'!$A:$A,0),'Export Demurrage Detention'!H$347),"")</f>
        <v/>
      </c>
      <c r="I105" s="13" t="str">
        <f>+IFERROR(INDEX('Sheet 1 - EXP'!$C:$W,MATCH('Export Demurrage Detention'!$S105,'Sheet 1 - EXP'!$A:$A,0),'Export Demurrage Detention'!I$347),"")</f>
        <v/>
      </c>
      <c r="J105" s="13" t="str">
        <f>+IFERROR(INDEX('Sheet 1 - EXP'!$C:$W,MATCH('Export Demurrage Detention'!$S105,'Sheet 1 - EXP'!$A:$A,0),'Export Demurrage Detention'!J$347),"")</f>
        <v/>
      </c>
      <c r="K105" s="13" t="str">
        <f>+IFERROR(INDEX('Sheet 1 - EXP'!$C:$W,MATCH('Export Demurrage Detention'!$S105,'Sheet 1 - EXP'!$A:$A,0),'Export Demurrage Detention'!K$347),"")</f>
        <v/>
      </c>
      <c r="L105" s="13" t="str">
        <f>+IFERROR(INDEX('Sheet 1 - EXP'!$C:$W,MATCH('Export Demurrage Detention'!$S105,'Sheet 1 - EXP'!$A:$A,0),'Export Demurrage Detention'!L$347),"")</f>
        <v/>
      </c>
      <c r="M105" s="13" t="str">
        <f>+IFERROR(INDEX('Sheet 1 - EXP'!$C:$W,MATCH('Export Demurrage Detention'!$S105,'Sheet 1 - EXP'!$A:$A,0),'Export Demurrage Detention'!M$347),"")</f>
        <v/>
      </c>
      <c r="N105" s="13" t="str">
        <f>+IFERROR(INDEX('Sheet 1 - EXP'!$C:$W,MATCH('Export Demurrage Detention'!$S105,'Sheet 1 - EXP'!$A:$A,0),'Export Demurrage Detention'!N$347),"")</f>
        <v/>
      </c>
      <c r="O105" s="13" t="str">
        <f>+IFERROR(INDEX('Sheet 1 - EXP'!$C:$W,MATCH('Export Demurrage Detention'!$S105,'Sheet 1 - EXP'!$A:$A,0),'Export Demurrage Detention'!O$347),"")</f>
        <v/>
      </c>
      <c r="P105" s="13" t="str">
        <f>+IFERROR(INDEX('Sheet 1 - EXP'!$C:$W,MATCH('Export Demurrage Detention'!$S105,'Sheet 1 - EXP'!$A:$A,0),'Export Demurrage Detention'!P$347),"")</f>
        <v/>
      </c>
      <c r="Q105" s="13" t="str">
        <f>+IFERROR(INDEX('Sheet 1 - EXP'!$C:$W,MATCH('Export Demurrage Detention'!$S105,'Sheet 1 - EXP'!$A:$A,0),'Export Demurrage Detention'!Q$347),"")</f>
        <v/>
      </c>
      <c r="R105" s="17"/>
      <c r="S105" s="16">
        <v>97</v>
      </c>
    </row>
    <row r="106" spans="1:19">
      <c r="A106" s="13" t="str">
        <f>+IFERROR(INDEX('Sheet 1 - EXP'!$C:$W,MATCH('Export Demurrage Detention'!$S106,'Sheet 1 - EXP'!$A:$A,0),'Export Demurrage Detention'!A$347),"")</f>
        <v/>
      </c>
      <c r="B106" s="13" t="str">
        <f>+IFERROR(INDEX('Sheet 1 - EXP'!$C:$W,MATCH('Export Demurrage Detention'!$S106,'Sheet 1 - EXP'!$A:$A,0),'Export Demurrage Detention'!B$347),"")</f>
        <v/>
      </c>
      <c r="C106" s="40" t="str">
        <f>+IFERROR(INDEX('Sheet 1 - EXP'!$C:$W,MATCH('Export Demurrage Detention'!$S106,'Sheet 1 - EXP'!$A:$A,0),'Export Demurrage Detention'!C$347),"")</f>
        <v/>
      </c>
      <c r="D106" s="40" t="str">
        <f>+IFERROR(INDEX('Sheet 1 - EXP'!$C:$W,MATCH('Export Demurrage Detention'!$S106,'Sheet 1 - EXP'!$A:$A,0),'Export Demurrage Detention'!D$347),"")</f>
        <v/>
      </c>
      <c r="E106" s="13" t="str">
        <f>+IFERROR(INDEX('Sheet 1 - EXP'!$C:$W,MATCH('Export Demurrage Detention'!$S106,'Sheet 1 - EXP'!$A:$A,0),'Export Demurrage Detention'!E$347),"")</f>
        <v/>
      </c>
      <c r="F106" s="13" t="str">
        <f>+IFERROR(INDEX('Sheet 1 - EXP'!$C:$W,MATCH('Export Demurrage Detention'!$S106,'Sheet 1 - EXP'!$A:$A,0),'Export Demurrage Detention'!F$347),"")</f>
        <v/>
      </c>
      <c r="G106" s="13" t="str">
        <f>+IFERROR(INDEX('Sheet 1 - EXP'!$C:$W,MATCH('Export Demurrage Detention'!$S106,'Sheet 1 - EXP'!$A:$A,0),'Export Demurrage Detention'!G$347),"")</f>
        <v/>
      </c>
      <c r="H106" s="13" t="str">
        <f>+IFERROR(INDEX('Sheet 1 - EXP'!$C:$W,MATCH('Export Demurrage Detention'!$S106,'Sheet 1 - EXP'!$A:$A,0),'Export Demurrage Detention'!H$347),"")</f>
        <v/>
      </c>
      <c r="I106" s="13" t="str">
        <f>+IFERROR(INDEX('Sheet 1 - EXP'!$C:$W,MATCH('Export Demurrage Detention'!$S106,'Sheet 1 - EXP'!$A:$A,0),'Export Demurrage Detention'!I$347),"")</f>
        <v/>
      </c>
      <c r="J106" s="13" t="str">
        <f>+IFERROR(INDEX('Sheet 1 - EXP'!$C:$W,MATCH('Export Demurrage Detention'!$S106,'Sheet 1 - EXP'!$A:$A,0),'Export Demurrage Detention'!J$347),"")</f>
        <v/>
      </c>
      <c r="K106" s="13" t="str">
        <f>+IFERROR(INDEX('Sheet 1 - EXP'!$C:$W,MATCH('Export Demurrage Detention'!$S106,'Sheet 1 - EXP'!$A:$A,0),'Export Demurrage Detention'!K$347),"")</f>
        <v/>
      </c>
      <c r="L106" s="13" t="str">
        <f>+IFERROR(INDEX('Sheet 1 - EXP'!$C:$W,MATCH('Export Demurrage Detention'!$S106,'Sheet 1 - EXP'!$A:$A,0),'Export Demurrage Detention'!L$347),"")</f>
        <v/>
      </c>
      <c r="M106" s="13" t="str">
        <f>+IFERROR(INDEX('Sheet 1 - EXP'!$C:$W,MATCH('Export Demurrage Detention'!$S106,'Sheet 1 - EXP'!$A:$A,0),'Export Demurrage Detention'!M$347),"")</f>
        <v/>
      </c>
      <c r="N106" s="13" t="str">
        <f>+IFERROR(INDEX('Sheet 1 - EXP'!$C:$W,MATCH('Export Demurrage Detention'!$S106,'Sheet 1 - EXP'!$A:$A,0),'Export Demurrage Detention'!N$347),"")</f>
        <v/>
      </c>
      <c r="O106" s="13" t="str">
        <f>+IFERROR(INDEX('Sheet 1 - EXP'!$C:$W,MATCH('Export Demurrage Detention'!$S106,'Sheet 1 - EXP'!$A:$A,0),'Export Demurrage Detention'!O$347),"")</f>
        <v/>
      </c>
      <c r="P106" s="13" t="str">
        <f>+IFERROR(INDEX('Sheet 1 - EXP'!$C:$W,MATCH('Export Demurrage Detention'!$S106,'Sheet 1 - EXP'!$A:$A,0),'Export Demurrage Detention'!P$347),"")</f>
        <v/>
      </c>
      <c r="Q106" s="13" t="str">
        <f>+IFERROR(INDEX('Sheet 1 - EXP'!$C:$W,MATCH('Export Demurrage Detention'!$S106,'Sheet 1 - EXP'!$A:$A,0),'Export Demurrage Detention'!Q$347),"")</f>
        <v/>
      </c>
      <c r="R106" s="17"/>
      <c r="S106" s="22">
        <v>98</v>
      </c>
    </row>
    <row r="107" spans="1:19">
      <c r="A107" s="13" t="str">
        <f>+IFERROR(INDEX('Sheet 1 - EXP'!$C:$W,MATCH('Export Demurrage Detention'!$S107,'Sheet 1 - EXP'!$A:$A,0),'Export Demurrage Detention'!A$347),"")</f>
        <v/>
      </c>
      <c r="B107" s="13" t="str">
        <f>+IFERROR(INDEX('Sheet 1 - EXP'!$C:$W,MATCH('Export Demurrage Detention'!$S107,'Sheet 1 - EXP'!$A:$A,0),'Export Demurrage Detention'!B$347),"")</f>
        <v/>
      </c>
      <c r="C107" s="40" t="str">
        <f>+IFERROR(INDEX('Sheet 1 - EXP'!$C:$W,MATCH('Export Demurrage Detention'!$S107,'Sheet 1 - EXP'!$A:$A,0),'Export Demurrage Detention'!C$347),"")</f>
        <v/>
      </c>
      <c r="D107" s="40" t="str">
        <f>+IFERROR(INDEX('Sheet 1 - EXP'!$C:$W,MATCH('Export Demurrage Detention'!$S107,'Sheet 1 - EXP'!$A:$A,0),'Export Demurrage Detention'!D$347),"")</f>
        <v/>
      </c>
      <c r="E107" s="13" t="str">
        <f>+IFERROR(INDEX('Sheet 1 - EXP'!$C:$W,MATCH('Export Demurrage Detention'!$S107,'Sheet 1 - EXP'!$A:$A,0),'Export Demurrage Detention'!E$347),"")</f>
        <v/>
      </c>
      <c r="F107" s="13" t="str">
        <f>+IFERROR(INDEX('Sheet 1 - EXP'!$C:$W,MATCH('Export Demurrage Detention'!$S107,'Sheet 1 - EXP'!$A:$A,0),'Export Demurrage Detention'!F$347),"")</f>
        <v/>
      </c>
      <c r="G107" s="13" t="str">
        <f>+IFERROR(INDEX('Sheet 1 - EXP'!$C:$W,MATCH('Export Demurrage Detention'!$S107,'Sheet 1 - EXP'!$A:$A,0),'Export Demurrage Detention'!G$347),"")</f>
        <v/>
      </c>
      <c r="H107" s="13" t="str">
        <f>+IFERROR(INDEX('Sheet 1 - EXP'!$C:$W,MATCH('Export Demurrage Detention'!$S107,'Sheet 1 - EXP'!$A:$A,0),'Export Demurrage Detention'!H$347),"")</f>
        <v/>
      </c>
      <c r="I107" s="13" t="str">
        <f>+IFERROR(INDEX('Sheet 1 - EXP'!$C:$W,MATCH('Export Demurrage Detention'!$S107,'Sheet 1 - EXP'!$A:$A,0),'Export Demurrage Detention'!I$347),"")</f>
        <v/>
      </c>
      <c r="J107" s="13" t="str">
        <f>+IFERROR(INDEX('Sheet 1 - EXP'!$C:$W,MATCH('Export Demurrage Detention'!$S107,'Sheet 1 - EXP'!$A:$A,0),'Export Demurrage Detention'!J$347),"")</f>
        <v/>
      </c>
      <c r="K107" s="13" t="str">
        <f>+IFERROR(INDEX('Sheet 1 - EXP'!$C:$W,MATCH('Export Demurrage Detention'!$S107,'Sheet 1 - EXP'!$A:$A,0),'Export Demurrage Detention'!K$347),"")</f>
        <v/>
      </c>
      <c r="L107" s="13" t="str">
        <f>+IFERROR(INDEX('Sheet 1 - EXP'!$C:$W,MATCH('Export Demurrage Detention'!$S107,'Sheet 1 - EXP'!$A:$A,0),'Export Demurrage Detention'!L$347),"")</f>
        <v/>
      </c>
      <c r="M107" s="13" t="str">
        <f>+IFERROR(INDEX('Sheet 1 - EXP'!$C:$W,MATCH('Export Demurrage Detention'!$S107,'Sheet 1 - EXP'!$A:$A,0),'Export Demurrage Detention'!M$347),"")</f>
        <v/>
      </c>
      <c r="N107" s="13" t="str">
        <f>+IFERROR(INDEX('Sheet 1 - EXP'!$C:$W,MATCH('Export Demurrage Detention'!$S107,'Sheet 1 - EXP'!$A:$A,0),'Export Demurrage Detention'!N$347),"")</f>
        <v/>
      </c>
      <c r="O107" s="13" t="str">
        <f>+IFERROR(INDEX('Sheet 1 - EXP'!$C:$W,MATCH('Export Demurrage Detention'!$S107,'Sheet 1 - EXP'!$A:$A,0),'Export Demurrage Detention'!O$347),"")</f>
        <v/>
      </c>
      <c r="P107" s="13" t="str">
        <f>+IFERROR(INDEX('Sheet 1 - EXP'!$C:$W,MATCH('Export Demurrage Detention'!$S107,'Sheet 1 - EXP'!$A:$A,0),'Export Demurrage Detention'!P$347),"")</f>
        <v/>
      </c>
      <c r="Q107" s="13" t="str">
        <f>+IFERROR(INDEX('Sheet 1 - EXP'!$C:$W,MATCH('Export Demurrage Detention'!$S107,'Sheet 1 - EXP'!$A:$A,0),'Export Demurrage Detention'!Q$347),"")</f>
        <v/>
      </c>
      <c r="R107" s="17"/>
      <c r="S107" s="16">
        <v>99</v>
      </c>
    </row>
    <row r="108" spans="1:19">
      <c r="A108" s="13" t="str">
        <f>+IFERROR(INDEX('Sheet 1 - EXP'!$C:$W,MATCH('Export Demurrage Detention'!$S108,'Sheet 1 - EXP'!$A:$A,0),'Export Demurrage Detention'!A$347),"")</f>
        <v/>
      </c>
      <c r="B108" s="13" t="str">
        <f>+IFERROR(INDEX('Sheet 1 - EXP'!$C:$W,MATCH('Export Demurrage Detention'!$S108,'Sheet 1 - EXP'!$A:$A,0),'Export Demurrage Detention'!B$347),"")</f>
        <v/>
      </c>
      <c r="C108" s="40" t="str">
        <f>+IFERROR(INDEX('Sheet 1 - EXP'!$C:$W,MATCH('Export Demurrage Detention'!$S108,'Sheet 1 - EXP'!$A:$A,0),'Export Demurrage Detention'!C$347),"")</f>
        <v/>
      </c>
      <c r="D108" s="40" t="str">
        <f>+IFERROR(INDEX('Sheet 1 - EXP'!$C:$W,MATCH('Export Demurrage Detention'!$S108,'Sheet 1 - EXP'!$A:$A,0),'Export Demurrage Detention'!D$347),"")</f>
        <v/>
      </c>
      <c r="E108" s="13" t="str">
        <f>+IFERROR(INDEX('Sheet 1 - EXP'!$C:$W,MATCH('Export Demurrage Detention'!$S108,'Sheet 1 - EXP'!$A:$A,0),'Export Demurrage Detention'!E$347),"")</f>
        <v/>
      </c>
      <c r="F108" s="13" t="str">
        <f>+IFERROR(INDEX('Sheet 1 - EXP'!$C:$W,MATCH('Export Demurrage Detention'!$S108,'Sheet 1 - EXP'!$A:$A,0),'Export Demurrage Detention'!F$347),"")</f>
        <v/>
      </c>
      <c r="G108" s="13" t="str">
        <f>+IFERROR(INDEX('Sheet 1 - EXP'!$C:$W,MATCH('Export Demurrage Detention'!$S108,'Sheet 1 - EXP'!$A:$A,0),'Export Demurrage Detention'!G$347),"")</f>
        <v/>
      </c>
      <c r="H108" s="13" t="str">
        <f>+IFERROR(INDEX('Sheet 1 - EXP'!$C:$W,MATCH('Export Demurrage Detention'!$S108,'Sheet 1 - EXP'!$A:$A,0),'Export Demurrage Detention'!H$347),"")</f>
        <v/>
      </c>
      <c r="I108" s="13" t="str">
        <f>+IFERROR(INDEX('Sheet 1 - EXP'!$C:$W,MATCH('Export Demurrage Detention'!$S108,'Sheet 1 - EXP'!$A:$A,0),'Export Demurrage Detention'!I$347),"")</f>
        <v/>
      </c>
      <c r="J108" s="13" t="str">
        <f>+IFERROR(INDEX('Sheet 1 - EXP'!$C:$W,MATCH('Export Demurrage Detention'!$S108,'Sheet 1 - EXP'!$A:$A,0),'Export Demurrage Detention'!J$347),"")</f>
        <v/>
      </c>
      <c r="K108" s="13" t="str">
        <f>+IFERROR(INDEX('Sheet 1 - EXP'!$C:$W,MATCH('Export Demurrage Detention'!$S108,'Sheet 1 - EXP'!$A:$A,0),'Export Demurrage Detention'!K$347),"")</f>
        <v/>
      </c>
      <c r="L108" s="13" t="str">
        <f>+IFERROR(INDEX('Sheet 1 - EXP'!$C:$W,MATCH('Export Demurrage Detention'!$S108,'Sheet 1 - EXP'!$A:$A,0),'Export Demurrage Detention'!L$347),"")</f>
        <v/>
      </c>
      <c r="M108" s="13" t="str">
        <f>+IFERROR(INDEX('Sheet 1 - EXP'!$C:$W,MATCH('Export Demurrage Detention'!$S108,'Sheet 1 - EXP'!$A:$A,0),'Export Demurrage Detention'!M$347),"")</f>
        <v/>
      </c>
      <c r="N108" s="13" t="str">
        <f>+IFERROR(INDEX('Sheet 1 - EXP'!$C:$W,MATCH('Export Demurrage Detention'!$S108,'Sheet 1 - EXP'!$A:$A,0),'Export Demurrage Detention'!N$347),"")</f>
        <v/>
      </c>
      <c r="O108" s="13" t="str">
        <f>+IFERROR(INDEX('Sheet 1 - EXP'!$C:$W,MATCH('Export Demurrage Detention'!$S108,'Sheet 1 - EXP'!$A:$A,0),'Export Demurrage Detention'!O$347),"")</f>
        <v/>
      </c>
      <c r="P108" s="13" t="str">
        <f>+IFERROR(INDEX('Sheet 1 - EXP'!$C:$W,MATCH('Export Demurrage Detention'!$S108,'Sheet 1 - EXP'!$A:$A,0),'Export Demurrage Detention'!P$347),"")</f>
        <v/>
      </c>
      <c r="Q108" s="13" t="str">
        <f>+IFERROR(INDEX('Sheet 1 - EXP'!$C:$W,MATCH('Export Demurrage Detention'!$S108,'Sheet 1 - EXP'!$A:$A,0),'Export Demurrage Detention'!Q$347),"")</f>
        <v/>
      </c>
      <c r="R108" s="17"/>
      <c r="S108" s="16">
        <v>100</v>
      </c>
    </row>
    <row r="109" spans="1:19">
      <c r="A109" s="13" t="str">
        <f>+IFERROR(INDEX('Sheet 1 - EXP'!$C:$W,MATCH('Export Demurrage Detention'!$S109,'Sheet 1 - EXP'!$A:$A,0),'Export Demurrage Detention'!A$347),"")</f>
        <v/>
      </c>
      <c r="B109" s="13" t="str">
        <f>+IFERROR(INDEX('Sheet 1 - EXP'!$C:$W,MATCH('Export Demurrage Detention'!$S109,'Sheet 1 - EXP'!$A:$A,0),'Export Demurrage Detention'!B$347),"")</f>
        <v/>
      </c>
      <c r="C109" s="40" t="str">
        <f>+IFERROR(INDEX('Sheet 1 - EXP'!$C:$W,MATCH('Export Demurrage Detention'!$S109,'Sheet 1 - EXP'!$A:$A,0),'Export Demurrage Detention'!C$347),"")</f>
        <v/>
      </c>
      <c r="D109" s="40" t="str">
        <f>+IFERROR(INDEX('Sheet 1 - EXP'!$C:$W,MATCH('Export Demurrage Detention'!$S109,'Sheet 1 - EXP'!$A:$A,0),'Export Demurrage Detention'!D$347),"")</f>
        <v/>
      </c>
      <c r="E109" s="13" t="str">
        <f>+IFERROR(INDEX('Sheet 1 - EXP'!$C:$W,MATCH('Export Demurrage Detention'!$S109,'Sheet 1 - EXP'!$A:$A,0),'Export Demurrage Detention'!E$347),"")</f>
        <v/>
      </c>
      <c r="F109" s="13" t="str">
        <f>+IFERROR(INDEX('Sheet 1 - EXP'!$C:$W,MATCH('Export Demurrage Detention'!$S109,'Sheet 1 - EXP'!$A:$A,0),'Export Demurrage Detention'!F$347),"")</f>
        <v/>
      </c>
      <c r="G109" s="13" t="str">
        <f>+IFERROR(INDEX('Sheet 1 - EXP'!$C:$W,MATCH('Export Demurrage Detention'!$S109,'Sheet 1 - EXP'!$A:$A,0),'Export Demurrage Detention'!G$347),"")</f>
        <v/>
      </c>
      <c r="H109" s="13" t="str">
        <f>+IFERROR(INDEX('Sheet 1 - EXP'!$C:$W,MATCH('Export Demurrage Detention'!$S109,'Sheet 1 - EXP'!$A:$A,0),'Export Demurrage Detention'!H$347),"")</f>
        <v/>
      </c>
      <c r="I109" s="13" t="str">
        <f>+IFERROR(INDEX('Sheet 1 - EXP'!$C:$W,MATCH('Export Demurrage Detention'!$S109,'Sheet 1 - EXP'!$A:$A,0),'Export Demurrage Detention'!I$347),"")</f>
        <v/>
      </c>
      <c r="J109" s="13" t="str">
        <f>+IFERROR(INDEX('Sheet 1 - EXP'!$C:$W,MATCH('Export Demurrage Detention'!$S109,'Sheet 1 - EXP'!$A:$A,0),'Export Demurrage Detention'!J$347),"")</f>
        <v/>
      </c>
      <c r="K109" s="13" t="str">
        <f>+IFERROR(INDEX('Sheet 1 - EXP'!$C:$W,MATCH('Export Demurrage Detention'!$S109,'Sheet 1 - EXP'!$A:$A,0),'Export Demurrage Detention'!K$347),"")</f>
        <v/>
      </c>
      <c r="L109" s="13" t="str">
        <f>+IFERROR(INDEX('Sheet 1 - EXP'!$C:$W,MATCH('Export Demurrage Detention'!$S109,'Sheet 1 - EXP'!$A:$A,0),'Export Demurrage Detention'!L$347),"")</f>
        <v/>
      </c>
      <c r="M109" s="13" t="str">
        <f>+IFERROR(INDEX('Sheet 1 - EXP'!$C:$W,MATCH('Export Demurrage Detention'!$S109,'Sheet 1 - EXP'!$A:$A,0),'Export Demurrage Detention'!M$347),"")</f>
        <v/>
      </c>
      <c r="N109" s="13" t="str">
        <f>+IFERROR(INDEX('Sheet 1 - EXP'!$C:$W,MATCH('Export Demurrage Detention'!$S109,'Sheet 1 - EXP'!$A:$A,0),'Export Demurrage Detention'!N$347),"")</f>
        <v/>
      </c>
      <c r="O109" s="13" t="str">
        <f>+IFERROR(INDEX('Sheet 1 - EXP'!$C:$W,MATCH('Export Demurrage Detention'!$S109,'Sheet 1 - EXP'!$A:$A,0),'Export Demurrage Detention'!O$347),"")</f>
        <v/>
      </c>
      <c r="P109" s="13" t="str">
        <f>+IFERROR(INDEX('Sheet 1 - EXP'!$C:$W,MATCH('Export Demurrage Detention'!$S109,'Sheet 1 - EXP'!$A:$A,0),'Export Demurrage Detention'!P$347),"")</f>
        <v/>
      </c>
      <c r="Q109" s="13" t="str">
        <f>+IFERROR(INDEX('Sheet 1 - EXP'!$C:$W,MATCH('Export Demurrage Detention'!$S109,'Sheet 1 - EXP'!$A:$A,0),'Export Demurrage Detention'!Q$347),"")</f>
        <v/>
      </c>
      <c r="R109" s="17"/>
      <c r="S109" s="22">
        <v>101</v>
      </c>
    </row>
    <row r="110" spans="1:19">
      <c r="A110" s="13" t="str">
        <f>+IFERROR(INDEX('Sheet 1 - EXP'!$C:$W,MATCH('Export Demurrage Detention'!$S110,'Sheet 1 - EXP'!$A:$A,0),'Export Demurrage Detention'!A$347),"")</f>
        <v/>
      </c>
      <c r="B110" s="13" t="str">
        <f>+IFERROR(INDEX('Sheet 1 - EXP'!$C:$W,MATCH('Export Demurrage Detention'!$S110,'Sheet 1 - EXP'!$A:$A,0),'Export Demurrage Detention'!B$347),"")</f>
        <v/>
      </c>
      <c r="C110" s="40" t="str">
        <f>+IFERROR(INDEX('Sheet 1 - EXP'!$C:$W,MATCH('Export Demurrage Detention'!$S110,'Sheet 1 - EXP'!$A:$A,0),'Export Demurrage Detention'!C$347),"")</f>
        <v/>
      </c>
      <c r="D110" s="40" t="str">
        <f>+IFERROR(INDEX('Sheet 1 - EXP'!$C:$W,MATCH('Export Demurrage Detention'!$S110,'Sheet 1 - EXP'!$A:$A,0),'Export Demurrage Detention'!D$347),"")</f>
        <v/>
      </c>
      <c r="E110" s="13" t="str">
        <f>+IFERROR(INDEX('Sheet 1 - EXP'!$C:$W,MATCH('Export Demurrage Detention'!$S110,'Sheet 1 - EXP'!$A:$A,0),'Export Demurrage Detention'!E$347),"")</f>
        <v/>
      </c>
      <c r="F110" s="13" t="str">
        <f>+IFERROR(INDEX('Sheet 1 - EXP'!$C:$W,MATCH('Export Demurrage Detention'!$S110,'Sheet 1 - EXP'!$A:$A,0),'Export Demurrage Detention'!F$347),"")</f>
        <v/>
      </c>
      <c r="G110" s="13" t="str">
        <f>+IFERROR(INDEX('Sheet 1 - EXP'!$C:$W,MATCH('Export Demurrage Detention'!$S110,'Sheet 1 - EXP'!$A:$A,0),'Export Demurrage Detention'!G$347),"")</f>
        <v/>
      </c>
      <c r="H110" s="13" t="str">
        <f>+IFERROR(INDEX('Sheet 1 - EXP'!$C:$W,MATCH('Export Demurrage Detention'!$S110,'Sheet 1 - EXP'!$A:$A,0),'Export Demurrage Detention'!H$347),"")</f>
        <v/>
      </c>
      <c r="I110" s="13" t="str">
        <f>+IFERROR(INDEX('Sheet 1 - EXP'!$C:$W,MATCH('Export Demurrage Detention'!$S110,'Sheet 1 - EXP'!$A:$A,0),'Export Demurrage Detention'!I$347),"")</f>
        <v/>
      </c>
      <c r="J110" s="13" t="str">
        <f>+IFERROR(INDEX('Sheet 1 - EXP'!$C:$W,MATCH('Export Demurrage Detention'!$S110,'Sheet 1 - EXP'!$A:$A,0),'Export Demurrage Detention'!J$347),"")</f>
        <v/>
      </c>
      <c r="K110" s="13" t="str">
        <f>+IFERROR(INDEX('Sheet 1 - EXP'!$C:$W,MATCH('Export Demurrage Detention'!$S110,'Sheet 1 - EXP'!$A:$A,0),'Export Demurrage Detention'!K$347),"")</f>
        <v/>
      </c>
      <c r="L110" s="13" t="str">
        <f>+IFERROR(INDEX('Sheet 1 - EXP'!$C:$W,MATCH('Export Demurrage Detention'!$S110,'Sheet 1 - EXP'!$A:$A,0),'Export Demurrage Detention'!L$347),"")</f>
        <v/>
      </c>
      <c r="M110" s="13" t="str">
        <f>+IFERROR(INDEX('Sheet 1 - EXP'!$C:$W,MATCH('Export Demurrage Detention'!$S110,'Sheet 1 - EXP'!$A:$A,0),'Export Demurrage Detention'!M$347),"")</f>
        <v/>
      </c>
      <c r="N110" s="13" t="str">
        <f>+IFERROR(INDEX('Sheet 1 - EXP'!$C:$W,MATCH('Export Demurrage Detention'!$S110,'Sheet 1 - EXP'!$A:$A,0),'Export Demurrage Detention'!N$347),"")</f>
        <v/>
      </c>
      <c r="O110" s="13" t="str">
        <f>+IFERROR(INDEX('Sheet 1 - EXP'!$C:$W,MATCH('Export Demurrage Detention'!$S110,'Sheet 1 - EXP'!$A:$A,0),'Export Demurrage Detention'!O$347),"")</f>
        <v/>
      </c>
      <c r="P110" s="13" t="str">
        <f>+IFERROR(INDEX('Sheet 1 - EXP'!$C:$W,MATCH('Export Demurrage Detention'!$S110,'Sheet 1 - EXP'!$A:$A,0),'Export Demurrage Detention'!P$347),"")</f>
        <v/>
      </c>
      <c r="Q110" s="13" t="str">
        <f>+IFERROR(INDEX('Sheet 1 - EXP'!$C:$W,MATCH('Export Demurrage Detention'!$S110,'Sheet 1 - EXP'!$A:$A,0),'Export Demurrage Detention'!Q$347),"")</f>
        <v/>
      </c>
      <c r="R110" s="17"/>
      <c r="S110" s="16">
        <v>102</v>
      </c>
    </row>
    <row r="111" spans="1:19">
      <c r="A111" s="13" t="str">
        <f>+IFERROR(INDEX('Sheet 1 - EXP'!$C:$W,MATCH('Export Demurrage Detention'!$S111,'Sheet 1 - EXP'!$A:$A,0),'Export Demurrage Detention'!A$347),"")</f>
        <v/>
      </c>
      <c r="B111" s="13" t="str">
        <f>+IFERROR(INDEX('Sheet 1 - EXP'!$C:$W,MATCH('Export Demurrage Detention'!$S111,'Sheet 1 - EXP'!$A:$A,0),'Export Demurrage Detention'!B$347),"")</f>
        <v/>
      </c>
      <c r="C111" s="40" t="str">
        <f>+IFERROR(INDEX('Sheet 1 - EXP'!$C:$W,MATCH('Export Demurrage Detention'!$S111,'Sheet 1 - EXP'!$A:$A,0),'Export Demurrage Detention'!C$347),"")</f>
        <v/>
      </c>
      <c r="D111" s="40" t="str">
        <f>+IFERROR(INDEX('Sheet 1 - EXP'!$C:$W,MATCH('Export Demurrage Detention'!$S111,'Sheet 1 - EXP'!$A:$A,0),'Export Demurrage Detention'!D$347),"")</f>
        <v/>
      </c>
      <c r="E111" s="13" t="str">
        <f>+IFERROR(INDEX('Sheet 1 - EXP'!$C:$W,MATCH('Export Demurrage Detention'!$S111,'Sheet 1 - EXP'!$A:$A,0),'Export Demurrage Detention'!E$347),"")</f>
        <v/>
      </c>
      <c r="F111" s="13" t="str">
        <f>+IFERROR(INDEX('Sheet 1 - EXP'!$C:$W,MATCH('Export Demurrage Detention'!$S111,'Sheet 1 - EXP'!$A:$A,0),'Export Demurrage Detention'!F$347),"")</f>
        <v/>
      </c>
      <c r="G111" s="13" t="str">
        <f>+IFERROR(INDEX('Sheet 1 - EXP'!$C:$W,MATCH('Export Demurrage Detention'!$S111,'Sheet 1 - EXP'!$A:$A,0),'Export Demurrage Detention'!G$347),"")</f>
        <v/>
      </c>
      <c r="H111" s="13" t="str">
        <f>+IFERROR(INDEX('Sheet 1 - EXP'!$C:$W,MATCH('Export Demurrage Detention'!$S111,'Sheet 1 - EXP'!$A:$A,0),'Export Demurrage Detention'!H$347),"")</f>
        <v/>
      </c>
      <c r="I111" s="13" t="str">
        <f>+IFERROR(INDEX('Sheet 1 - EXP'!$C:$W,MATCH('Export Demurrage Detention'!$S111,'Sheet 1 - EXP'!$A:$A,0),'Export Demurrage Detention'!I$347),"")</f>
        <v/>
      </c>
      <c r="J111" s="13" t="str">
        <f>+IFERROR(INDEX('Sheet 1 - EXP'!$C:$W,MATCH('Export Demurrage Detention'!$S111,'Sheet 1 - EXP'!$A:$A,0),'Export Demurrage Detention'!J$347),"")</f>
        <v/>
      </c>
      <c r="K111" s="13" t="str">
        <f>+IFERROR(INDEX('Sheet 1 - EXP'!$C:$W,MATCH('Export Demurrage Detention'!$S111,'Sheet 1 - EXP'!$A:$A,0),'Export Demurrage Detention'!K$347),"")</f>
        <v/>
      </c>
      <c r="L111" s="13" t="str">
        <f>+IFERROR(INDEX('Sheet 1 - EXP'!$C:$W,MATCH('Export Demurrage Detention'!$S111,'Sheet 1 - EXP'!$A:$A,0),'Export Demurrage Detention'!L$347),"")</f>
        <v/>
      </c>
      <c r="M111" s="13" t="str">
        <f>+IFERROR(INDEX('Sheet 1 - EXP'!$C:$W,MATCH('Export Demurrage Detention'!$S111,'Sheet 1 - EXP'!$A:$A,0),'Export Demurrage Detention'!M$347),"")</f>
        <v/>
      </c>
      <c r="N111" s="13" t="str">
        <f>+IFERROR(INDEX('Sheet 1 - EXP'!$C:$W,MATCH('Export Demurrage Detention'!$S111,'Sheet 1 - EXP'!$A:$A,0),'Export Demurrage Detention'!N$347),"")</f>
        <v/>
      </c>
      <c r="O111" s="13" t="str">
        <f>+IFERROR(INDEX('Sheet 1 - EXP'!$C:$W,MATCH('Export Demurrage Detention'!$S111,'Sheet 1 - EXP'!$A:$A,0),'Export Demurrage Detention'!O$347),"")</f>
        <v/>
      </c>
      <c r="P111" s="13" t="str">
        <f>+IFERROR(INDEX('Sheet 1 - EXP'!$C:$W,MATCH('Export Demurrage Detention'!$S111,'Sheet 1 - EXP'!$A:$A,0),'Export Demurrage Detention'!P$347),"")</f>
        <v/>
      </c>
      <c r="Q111" s="13" t="str">
        <f>+IFERROR(INDEX('Sheet 1 - EXP'!$C:$W,MATCH('Export Demurrage Detention'!$S111,'Sheet 1 - EXP'!$A:$A,0),'Export Demurrage Detention'!Q$347),"")</f>
        <v/>
      </c>
      <c r="R111" s="17"/>
      <c r="S111" s="16">
        <v>103</v>
      </c>
    </row>
    <row r="112" spans="1:19">
      <c r="A112" s="13" t="str">
        <f>+IFERROR(INDEX('Sheet 1 - EXP'!$C:$W,MATCH('Export Demurrage Detention'!$S112,'Sheet 1 - EXP'!$A:$A,0),'Export Demurrage Detention'!A$347),"")</f>
        <v/>
      </c>
      <c r="B112" s="13" t="str">
        <f>+IFERROR(INDEX('Sheet 1 - EXP'!$C:$W,MATCH('Export Demurrage Detention'!$S112,'Sheet 1 - EXP'!$A:$A,0),'Export Demurrage Detention'!B$347),"")</f>
        <v/>
      </c>
      <c r="C112" s="40" t="str">
        <f>+IFERROR(INDEX('Sheet 1 - EXP'!$C:$W,MATCH('Export Demurrage Detention'!$S112,'Sheet 1 - EXP'!$A:$A,0),'Export Demurrage Detention'!C$347),"")</f>
        <v/>
      </c>
      <c r="D112" s="40" t="str">
        <f>+IFERROR(INDEX('Sheet 1 - EXP'!$C:$W,MATCH('Export Demurrage Detention'!$S112,'Sheet 1 - EXP'!$A:$A,0),'Export Demurrage Detention'!D$347),"")</f>
        <v/>
      </c>
      <c r="E112" s="13" t="str">
        <f>+IFERROR(INDEX('Sheet 1 - EXP'!$C:$W,MATCH('Export Demurrage Detention'!$S112,'Sheet 1 - EXP'!$A:$A,0),'Export Demurrage Detention'!E$347),"")</f>
        <v/>
      </c>
      <c r="F112" s="13" t="str">
        <f>+IFERROR(INDEX('Sheet 1 - EXP'!$C:$W,MATCH('Export Demurrage Detention'!$S112,'Sheet 1 - EXP'!$A:$A,0),'Export Demurrage Detention'!F$347),"")</f>
        <v/>
      </c>
      <c r="G112" s="13" t="str">
        <f>+IFERROR(INDEX('Sheet 1 - EXP'!$C:$W,MATCH('Export Demurrage Detention'!$S112,'Sheet 1 - EXP'!$A:$A,0),'Export Demurrage Detention'!G$347),"")</f>
        <v/>
      </c>
      <c r="H112" s="13" t="str">
        <f>+IFERROR(INDEX('Sheet 1 - EXP'!$C:$W,MATCH('Export Demurrage Detention'!$S112,'Sheet 1 - EXP'!$A:$A,0),'Export Demurrage Detention'!H$347),"")</f>
        <v/>
      </c>
      <c r="I112" s="13" t="str">
        <f>+IFERROR(INDEX('Sheet 1 - EXP'!$C:$W,MATCH('Export Demurrage Detention'!$S112,'Sheet 1 - EXP'!$A:$A,0),'Export Demurrage Detention'!I$347),"")</f>
        <v/>
      </c>
      <c r="J112" s="13" t="str">
        <f>+IFERROR(INDEX('Sheet 1 - EXP'!$C:$W,MATCH('Export Demurrage Detention'!$S112,'Sheet 1 - EXP'!$A:$A,0),'Export Demurrage Detention'!J$347),"")</f>
        <v/>
      </c>
      <c r="K112" s="13" t="str">
        <f>+IFERROR(INDEX('Sheet 1 - EXP'!$C:$W,MATCH('Export Demurrage Detention'!$S112,'Sheet 1 - EXP'!$A:$A,0),'Export Demurrage Detention'!K$347),"")</f>
        <v/>
      </c>
      <c r="L112" s="13" t="str">
        <f>+IFERROR(INDEX('Sheet 1 - EXP'!$C:$W,MATCH('Export Demurrage Detention'!$S112,'Sheet 1 - EXP'!$A:$A,0),'Export Demurrage Detention'!L$347),"")</f>
        <v/>
      </c>
      <c r="M112" s="13" t="str">
        <f>+IFERROR(INDEX('Sheet 1 - EXP'!$C:$W,MATCH('Export Demurrage Detention'!$S112,'Sheet 1 - EXP'!$A:$A,0),'Export Demurrage Detention'!M$347),"")</f>
        <v/>
      </c>
      <c r="N112" s="13" t="str">
        <f>+IFERROR(INDEX('Sheet 1 - EXP'!$C:$W,MATCH('Export Demurrage Detention'!$S112,'Sheet 1 - EXP'!$A:$A,0),'Export Demurrage Detention'!N$347),"")</f>
        <v/>
      </c>
      <c r="O112" s="13" t="str">
        <f>+IFERROR(INDEX('Sheet 1 - EXP'!$C:$W,MATCH('Export Demurrage Detention'!$S112,'Sheet 1 - EXP'!$A:$A,0),'Export Demurrage Detention'!O$347),"")</f>
        <v/>
      </c>
      <c r="P112" s="13" t="str">
        <f>+IFERROR(INDEX('Sheet 1 - EXP'!$C:$W,MATCH('Export Demurrage Detention'!$S112,'Sheet 1 - EXP'!$A:$A,0),'Export Demurrage Detention'!P$347),"")</f>
        <v/>
      </c>
      <c r="Q112" s="13" t="str">
        <f>+IFERROR(INDEX('Sheet 1 - EXP'!$C:$W,MATCH('Export Demurrage Detention'!$S112,'Sheet 1 - EXP'!$A:$A,0),'Export Demurrage Detention'!Q$347),"")</f>
        <v/>
      </c>
      <c r="R112" s="17"/>
      <c r="S112" s="22">
        <v>104</v>
      </c>
    </row>
    <row r="113" spans="1:19">
      <c r="A113" s="13" t="str">
        <f>+IFERROR(INDEX('Sheet 1 - EXP'!$C:$W,MATCH('Export Demurrage Detention'!$S113,'Sheet 1 - EXP'!$A:$A,0),'Export Demurrage Detention'!A$347),"")</f>
        <v/>
      </c>
      <c r="B113" s="13" t="str">
        <f>+IFERROR(INDEX('Sheet 1 - EXP'!$C:$W,MATCH('Export Demurrage Detention'!$S113,'Sheet 1 - EXP'!$A:$A,0),'Export Demurrage Detention'!B$347),"")</f>
        <v/>
      </c>
      <c r="C113" s="40" t="str">
        <f>+IFERROR(INDEX('Sheet 1 - EXP'!$C:$W,MATCH('Export Demurrage Detention'!$S113,'Sheet 1 - EXP'!$A:$A,0),'Export Demurrage Detention'!C$347),"")</f>
        <v/>
      </c>
      <c r="D113" s="40" t="str">
        <f>+IFERROR(INDEX('Sheet 1 - EXP'!$C:$W,MATCH('Export Demurrage Detention'!$S113,'Sheet 1 - EXP'!$A:$A,0),'Export Demurrage Detention'!D$347),"")</f>
        <v/>
      </c>
      <c r="E113" s="13" t="str">
        <f>+IFERROR(INDEX('Sheet 1 - EXP'!$C:$W,MATCH('Export Demurrage Detention'!$S113,'Sheet 1 - EXP'!$A:$A,0),'Export Demurrage Detention'!E$347),"")</f>
        <v/>
      </c>
      <c r="F113" s="13" t="str">
        <f>+IFERROR(INDEX('Sheet 1 - EXP'!$C:$W,MATCH('Export Demurrage Detention'!$S113,'Sheet 1 - EXP'!$A:$A,0),'Export Demurrage Detention'!F$347),"")</f>
        <v/>
      </c>
      <c r="G113" s="13" t="str">
        <f>+IFERROR(INDEX('Sheet 1 - EXP'!$C:$W,MATCH('Export Demurrage Detention'!$S113,'Sheet 1 - EXP'!$A:$A,0),'Export Demurrage Detention'!G$347),"")</f>
        <v/>
      </c>
      <c r="H113" s="13" t="str">
        <f>+IFERROR(INDEX('Sheet 1 - EXP'!$C:$W,MATCH('Export Demurrage Detention'!$S113,'Sheet 1 - EXP'!$A:$A,0),'Export Demurrage Detention'!H$347),"")</f>
        <v/>
      </c>
      <c r="I113" s="13" t="str">
        <f>+IFERROR(INDEX('Sheet 1 - EXP'!$C:$W,MATCH('Export Demurrage Detention'!$S113,'Sheet 1 - EXP'!$A:$A,0),'Export Demurrage Detention'!I$347),"")</f>
        <v/>
      </c>
      <c r="J113" s="13" t="str">
        <f>+IFERROR(INDEX('Sheet 1 - EXP'!$C:$W,MATCH('Export Demurrage Detention'!$S113,'Sheet 1 - EXP'!$A:$A,0),'Export Demurrage Detention'!J$347),"")</f>
        <v/>
      </c>
      <c r="K113" s="13" t="str">
        <f>+IFERROR(INDEX('Sheet 1 - EXP'!$C:$W,MATCH('Export Demurrage Detention'!$S113,'Sheet 1 - EXP'!$A:$A,0),'Export Demurrage Detention'!K$347),"")</f>
        <v/>
      </c>
      <c r="L113" s="13" t="str">
        <f>+IFERROR(INDEX('Sheet 1 - EXP'!$C:$W,MATCH('Export Demurrage Detention'!$S113,'Sheet 1 - EXP'!$A:$A,0),'Export Demurrage Detention'!L$347),"")</f>
        <v/>
      </c>
      <c r="M113" s="13" t="str">
        <f>+IFERROR(INDEX('Sheet 1 - EXP'!$C:$W,MATCH('Export Demurrage Detention'!$S113,'Sheet 1 - EXP'!$A:$A,0),'Export Demurrage Detention'!M$347),"")</f>
        <v/>
      </c>
      <c r="N113" s="13" t="str">
        <f>+IFERROR(INDEX('Sheet 1 - EXP'!$C:$W,MATCH('Export Demurrage Detention'!$S113,'Sheet 1 - EXP'!$A:$A,0),'Export Demurrage Detention'!N$347),"")</f>
        <v/>
      </c>
      <c r="O113" s="13" t="str">
        <f>+IFERROR(INDEX('Sheet 1 - EXP'!$C:$W,MATCH('Export Demurrage Detention'!$S113,'Sheet 1 - EXP'!$A:$A,0),'Export Demurrage Detention'!O$347),"")</f>
        <v/>
      </c>
      <c r="P113" s="13" t="str">
        <f>+IFERROR(INDEX('Sheet 1 - EXP'!$C:$W,MATCH('Export Demurrage Detention'!$S113,'Sheet 1 - EXP'!$A:$A,0),'Export Demurrage Detention'!P$347),"")</f>
        <v/>
      </c>
      <c r="Q113" s="13" t="str">
        <f>+IFERROR(INDEX('Sheet 1 - EXP'!$C:$W,MATCH('Export Demurrage Detention'!$S113,'Sheet 1 - EXP'!$A:$A,0),'Export Demurrage Detention'!Q$347),"")</f>
        <v/>
      </c>
      <c r="R113" s="17"/>
      <c r="S113" s="16">
        <v>105</v>
      </c>
    </row>
    <row r="114" spans="1:19">
      <c r="A114" s="13" t="str">
        <f>+IFERROR(INDEX('Sheet 1 - EXP'!$C:$W,MATCH('Export Demurrage Detention'!$S114,'Sheet 1 - EXP'!$A:$A,0),'Export Demurrage Detention'!A$347),"")</f>
        <v/>
      </c>
      <c r="B114" s="13" t="str">
        <f>+IFERROR(INDEX('Sheet 1 - EXP'!$C:$W,MATCH('Export Demurrage Detention'!$S114,'Sheet 1 - EXP'!$A:$A,0),'Export Demurrage Detention'!B$347),"")</f>
        <v/>
      </c>
      <c r="C114" s="40" t="str">
        <f>+IFERROR(INDEX('Sheet 1 - EXP'!$C:$W,MATCH('Export Demurrage Detention'!$S114,'Sheet 1 - EXP'!$A:$A,0),'Export Demurrage Detention'!C$347),"")</f>
        <v/>
      </c>
      <c r="D114" s="40" t="str">
        <f>+IFERROR(INDEX('Sheet 1 - EXP'!$C:$W,MATCH('Export Demurrage Detention'!$S114,'Sheet 1 - EXP'!$A:$A,0),'Export Demurrage Detention'!D$347),"")</f>
        <v/>
      </c>
      <c r="E114" s="13" t="str">
        <f>+IFERROR(INDEX('Sheet 1 - EXP'!$C:$W,MATCH('Export Demurrage Detention'!$S114,'Sheet 1 - EXP'!$A:$A,0),'Export Demurrage Detention'!E$347),"")</f>
        <v/>
      </c>
      <c r="F114" s="13" t="str">
        <f>+IFERROR(INDEX('Sheet 1 - EXP'!$C:$W,MATCH('Export Demurrage Detention'!$S114,'Sheet 1 - EXP'!$A:$A,0),'Export Demurrage Detention'!F$347),"")</f>
        <v/>
      </c>
      <c r="G114" s="13" t="str">
        <f>+IFERROR(INDEX('Sheet 1 - EXP'!$C:$W,MATCH('Export Demurrage Detention'!$S114,'Sheet 1 - EXP'!$A:$A,0),'Export Demurrage Detention'!G$347),"")</f>
        <v/>
      </c>
      <c r="H114" s="13" t="str">
        <f>+IFERROR(INDEX('Sheet 1 - EXP'!$C:$W,MATCH('Export Demurrage Detention'!$S114,'Sheet 1 - EXP'!$A:$A,0),'Export Demurrage Detention'!H$347),"")</f>
        <v/>
      </c>
      <c r="I114" s="13" t="str">
        <f>+IFERROR(INDEX('Sheet 1 - EXP'!$C:$W,MATCH('Export Demurrage Detention'!$S114,'Sheet 1 - EXP'!$A:$A,0),'Export Demurrage Detention'!I$347),"")</f>
        <v/>
      </c>
      <c r="J114" s="13" t="str">
        <f>+IFERROR(INDEX('Sheet 1 - EXP'!$C:$W,MATCH('Export Demurrage Detention'!$S114,'Sheet 1 - EXP'!$A:$A,0),'Export Demurrage Detention'!J$347),"")</f>
        <v/>
      </c>
      <c r="K114" s="13" t="str">
        <f>+IFERROR(INDEX('Sheet 1 - EXP'!$C:$W,MATCH('Export Demurrage Detention'!$S114,'Sheet 1 - EXP'!$A:$A,0),'Export Demurrage Detention'!K$347),"")</f>
        <v/>
      </c>
      <c r="L114" s="13" t="str">
        <f>+IFERROR(INDEX('Sheet 1 - EXP'!$C:$W,MATCH('Export Demurrage Detention'!$S114,'Sheet 1 - EXP'!$A:$A,0),'Export Demurrage Detention'!L$347),"")</f>
        <v/>
      </c>
      <c r="M114" s="13" t="str">
        <f>+IFERROR(INDEX('Sheet 1 - EXP'!$C:$W,MATCH('Export Demurrage Detention'!$S114,'Sheet 1 - EXP'!$A:$A,0),'Export Demurrage Detention'!M$347),"")</f>
        <v/>
      </c>
      <c r="N114" s="13" t="str">
        <f>+IFERROR(INDEX('Sheet 1 - EXP'!$C:$W,MATCH('Export Demurrage Detention'!$S114,'Sheet 1 - EXP'!$A:$A,0),'Export Demurrage Detention'!N$347),"")</f>
        <v/>
      </c>
      <c r="O114" s="13" t="str">
        <f>+IFERROR(INDEX('Sheet 1 - EXP'!$C:$W,MATCH('Export Demurrage Detention'!$S114,'Sheet 1 - EXP'!$A:$A,0),'Export Demurrage Detention'!O$347),"")</f>
        <v/>
      </c>
      <c r="P114" s="13" t="str">
        <f>+IFERROR(INDEX('Sheet 1 - EXP'!$C:$W,MATCH('Export Demurrage Detention'!$S114,'Sheet 1 - EXP'!$A:$A,0),'Export Demurrage Detention'!P$347),"")</f>
        <v/>
      </c>
      <c r="Q114" s="13" t="str">
        <f>+IFERROR(INDEX('Sheet 1 - EXP'!$C:$W,MATCH('Export Demurrage Detention'!$S114,'Sheet 1 - EXP'!$A:$A,0),'Export Demurrage Detention'!Q$347),"")</f>
        <v/>
      </c>
      <c r="R114" s="17"/>
      <c r="S114" s="16">
        <v>106</v>
      </c>
    </row>
    <row r="115" spans="1:19">
      <c r="A115" s="13" t="str">
        <f>+IFERROR(INDEX('Sheet 1 - EXP'!$C:$W,MATCH('Export Demurrage Detention'!$S115,'Sheet 1 - EXP'!$A:$A,0),'Export Demurrage Detention'!A$347),"")</f>
        <v/>
      </c>
      <c r="B115" s="13" t="str">
        <f>+IFERROR(INDEX('Sheet 1 - EXP'!$C:$W,MATCH('Export Demurrage Detention'!$S115,'Sheet 1 - EXP'!$A:$A,0),'Export Demurrage Detention'!B$347),"")</f>
        <v/>
      </c>
      <c r="C115" s="40" t="str">
        <f>+IFERROR(INDEX('Sheet 1 - EXP'!$C:$W,MATCH('Export Demurrage Detention'!$S115,'Sheet 1 - EXP'!$A:$A,0),'Export Demurrage Detention'!C$347),"")</f>
        <v/>
      </c>
      <c r="D115" s="40" t="str">
        <f>+IFERROR(INDEX('Sheet 1 - EXP'!$C:$W,MATCH('Export Demurrage Detention'!$S115,'Sheet 1 - EXP'!$A:$A,0),'Export Demurrage Detention'!D$347),"")</f>
        <v/>
      </c>
      <c r="E115" s="13" t="str">
        <f>+IFERROR(INDEX('Sheet 1 - EXP'!$C:$W,MATCH('Export Demurrage Detention'!$S115,'Sheet 1 - EXP'!$A:$A,0),'Export Demurrage Detention'!E$347),"")</f>
        <v/>
      </c>
      <c r="F115" s="13" t="str">
        <f>+IFERROR(INDEX('Sheet 1 - EXP'!$C:$W,MATCH('Export Demurrage Detention'!$S115,'Sheet 1 - EXP'!$A:$A,0),'Export Demurrage Detention'!F$347),"")</f>
        <v/>
      </c>
      <c r="G115" s="13" t="str">
        <f>+IFERROR(INDEX('Sheet 1 - EXP'!$C:$W,MATCH('Export Demurrage Detention'!$S115,'Sheet 1 - EXP'!$A:$A,0),'Export Demurrage Detention'!G$347),"")</f>
        <v/>
      </c>
      <c r="H115" s="13" t="str">
        <f>+IFERROR(INDEX('Sheet 1 - EXP'!$C:$W,MATCH('Export Demurrage Detention'!$S115,'Sheet 1 - EXP'!$A:$A,0),'Export Demurrage Detention'!H$347),"")</f>
        <v/>
      </c>
      <c r="I115" s="13" t="str">
        <f>+IFERROR(INDEX('Sheet 1 - EXP'!$C:$W,MATCH('Export Demurrage Detention'!$S115,'Sheet 1 - EXP'!$A:$A,0),'Export Demurrage Detention'!I$347),"")</f>
        <v/>
      </c>
      <c r="J115" s="13" t="str">
        <f>+IFERROR(INDEX('Sheet 1 - EXP'!$C:$W,MATCH('Export Demurrage Detention'!$S115,'Sheet 1 - EXP'!$A:$A,0),'Export Demurrage Detention'!J$347),"")</f>
        <v/>
      </c>
      <c r="K115" s="13" t="str">
        <f>+IFERROR(INDEX('Sheet 1 - EXP'!$C:$W,MATCH('Export Demurrage Detention'!$S115,'Sheet 1 - EXP'!$A:$A,0),'Export Demurrage Detention'!K$347),"")</f>
        <v/>
      </c>
      <c r="L115" s="13" t="str">
        <f>+IFERROR(INDEX('Sheet 1 - EXP'!$C:$W,MATCH('Export Demurrage Detention'!$S115,'Sheet 1 - EXP'!$A:$A,0),'Export Demurrage Detention'!L$347),"")</f>
        <v/>
      </c>
      <c r="M115" s="13" t="str">
        <f>+IFERROR(INDEX('Sheet 1 - EXP'!$C:$W,MATCH('Export Demurrage Detention'!$S115,'Sheet 1 - EXP'!$A:$A,0),'Export Demurrage Detention'!M$347),"")</f>
        <v/>
      </c>
      <c r="N115" s="13" t="str">
        <f>+IFERROR(INDEX('Sheet 1 - EXP'!$C:$W,MATCH('Export Demurrage Detention'!$S115,'Sheet 1 - EXP'!$A:$A,0),'Export Demurrage Detention'!N$347),"")</f>
        <v/>
      </c>
      <c r="O115" s="13" t="str">
        <f>+IFERROR(INDEX('Sheet 1 - EXP'!$C:$W,MATCH('Export Demurrage Detention'!$S115,'Sheet 1 - EXP'!$A:$A,0),'Export Demurrage Detention'!O$347),"")</f>
        <v/>
      </c>
      <c r="P115" s="13" t="str">
        <f>+IFERROR(INDEX('Sheet 1 - EXP'!$C:$W,MATCH('Export Demurrage Detention'!$S115,'Sheet 1 - EXP'!$A:$A,0),'Export Demurrage Detention'!P$347),"")</f>
        <v/>
      </c>
      <c r="Q115" s="13" t="str">
        <f>+IFERROR(INDEX('Sheet 1 - EXP'!$C:$W,MATCH('Export Demurrage Detention'!$S115,'Sheet 1 - EXP'!$A:$A,0),'Export Demurrage Detention'!Q$347),"")</f>
        <v/>
      </c>
      <c r="R115" s="17"/>
      <c r="S115" s="22">
        <v>107</v>
      </c>
    </row>
    <row r="116" spans="1:19">
      <c r="A116" s="13" t="str">
        <f>+IFERROR(INDEX('Sheet 1 - EXP'!$C:$W,MATCH('Export Demurrage Detention'!$S116,'Sheet 1 - EXP'!$A:$A,0),'Export Demurrage Detention'!A$347),"")</f>
        <v/>
      </c>
      <c r="B116" s="13" t="str">
        <f>+IFERROR(INDEX('Sheet 1 - EXP'!$C:$W,MATCH('Export Demurrage Detention'!$S116,'Sheet 1 - EXP'!$A:$A,0),'Export Demurrage Detention'!B$347),"")</f>
        <v/>
      </c>
      <c r="C116" s="40" t="str">
        <f>+IFERROR(INDEX('Sheet 1 - EXP'!$C:$W,MATCH('Export Demurrage Detention'!$S116,'Sheet 1 - EXP'!$A:$A,0),'Export Demurrage Detention'!C$347),"")</f>
        <v/>
      </c>
      <c r="D116" s="40" t="str">
        <f>+IFERROR(INDEX('Sheet 1 - EXP'!$C:$W,MATCH('Export Demurrage Detention'!$S116,'Sheet 1 - EXP'!$A:$A,0),'Export Demurrage Detention'!D$347),"")</f>
        <v/>
      </c>
      <c r="E116" s="13" t="str">
        <f>+IFERROR(INDEX('Sheet 1 - EXP'!$C:$W,MATCH('Export Demurrage Detention'!$S116,'Sheet 1 - EXP'!$A:$A,0),'Export Demurrage Detention'!E$347),"")</f>
        <v/>
      </c>
      <c r="F116" s="13" t="str">
        <f>+IFERROR(INDEX('Sheet 1 - EXP'!$C:$W,MATCH('Export Demurrage Detention'!$S116,'Sheet 1 - EXP'!$A:$A,0),'Export Demurrage Detention'!F$347),"")</f>
        <v/>
      </c>
      <c r="G116" s="13" t="str">
        <f>+IFERROR(INDEX('Sheet 1 - EXP'!$C:$W,MATCH('Export Demurrage Detention'!$S116,'Sheet 1 - EXP'!$A:$A,0),'Export Demurrage Detention'!G$347),"")</f>
        <v/>
      </c>
      <c r="H116" s="13" t="str">
        <f>+IFERROR(INDEX('Sheet 1 - EXP'!$C:$W,MATCH('Export Demurrage Detention'!$S116,'Sheet 1 - EXP'!$A:$A,0),'Export Demurrage Detention'!H$347),"")</f>
        <v/>
      </c>
      <c r="I116" s="13" t="str">
        <f>+IFERROR(INDEX('Sheet 1 - EXP'!$C:$W,MATCH('Export Demurrage Detention'!$S116,'Sheet 1 - EXP'!$A:$A,0),'Export Demurrage Detention'!I$347),"")</f>
        <v/>
      </c>
      <c r="J116" s="13" t="str">
        <f>+IFERROR(INDEX('Sheet 1 - EXP'!$C:$W,MATCH('Export Demurrage Detention'!$S116,'Sheet 1 - EXP'!$A:$A,0),'Export Demurrage Detention'!J$347),"")</f>
        <v/>
      </c>
      <c r="K116" s="13" t="str">
        <f>+IFERROR(INDEX('Sheet 1 - EXP'!$C:$W,MATCH('Export Demurrage Detention'!$S116,'Sheet 1 - EXP'!$A:$A,0),'Export Demurrage Detention'!K$347),"")</f>
        <v/>
      </c>
      <c r="L116" s="13" t="str">
        <f>+IFERROR(INDEX('Sheet 1 - EXP'!$C:$W,MATCH('Export Demurrage Detention'!$S116,'Sheet 1 - EXP'!$A:$A,0),'Export Demurrage Detention'!L$347),"")</f>
        <v/>
      </c>
      <c r="M116" s="13" t="str">
        <f>+IFERROR(INDEX('Sheet 1 - EXP'!$C:$W,MATCH('Export Demurrage Detention'!$S116,'Sheet 1 - EXP'!$A:$A,0),'Export Demurrage Detention'!M$347),"")</f>
        <v/>
      </c>
      <c r="N116" s="13" t="str">
        <f>+IFERROR(INDEX('Sheet 1 - EXP'!$C:$W,MATCH('Export Demurrage Detention'!$S116,'Sheet 1 - EXP'!$A:$A,0),'Export Demurrage Detention'!N$347),"")</f>
        <v/>
      </c>
      <c r="O116" s="13" t="str">
        <f>+IFERROR(INDEX('Sheet 1 - EXP'!$C:$W,MATCH('Export Demurrage Detention'!$S116,'Sheet 1 - EXP'!$A:$A,0),'Export Demurrage Detention'!O$347),"")</f>
        <v/>
      </c>
      <c r="P116" s="13" t="str">
        <f>+IFERROR(INDEX('Sheet 1 - EXP'!$C:$W,MATCH('Export Demurrage Detention'!$S116,'Sheet 1 - EXP'!$A:$A,0),'Export Demurrage Detention'!P$347),"")</f>
        <v/>
      </c>
      <c r="Q116" s="13" t="str">
        <f>+IFERROR(INDEX('Sheet 1 - EXP'!$C:$W,MATCH('Export Demurrage Detention'!$S116,'Sheet 1 - EXP'!$A:$A,0),'Export Demurrage Detention'!Q$347),"")</f>
        <v/>
      </c>
      <c r="R116" s="17"/>
      <c r="S116" s="16">
        <v>108</v>
      </c>
    </row>
    <row r="117" spans="1:19">
      <c r="A117" s="13" t="str">
        <f>+IFERROR(INDEX('Sheet 1 - EXP'!$C:$W,MATCH('Export Demurrage Detention'!$S117,'Sheet 1 - EXP'!$A:$A,0),'Export Demurrage Detention'!A$347),"")</f>
        <v/>
      </c>
      <c r="B117" s="13" t="str">
        <f>+IFERROR(INDEX('Sheet 1 - EXP'!$C:$W,MATCH('Export Demurrage Detention'!$S117,'Sheet 1 - EXP'!$A:$A,0),'Export Demurrage Detention'!B$347),"")</f>
        <v/>
      </c>
      <c r="C117" s="40" t="str">
        <f>+IFERROR(INDEX('Sheet 1 - EXP'!$C:$W,MATCH('Export Demurrage Detention'!$S117,'Sheet 1 - EXP'!$A:$A,0),'Export Demurrage Detention'!C$347),"")</f>
        <v/>
      </c>
      <c r="D117" s="40" t="str">
        <f>+IFERROR(INDEX('Sheet 1 - EXP'!$C:$W,MATCH('Export Demurrage Detention'!$S117,'Sheet 1 - EXP'!$A:$A,0),'Export Demurrage Detention'!D$347),"")</f>
        <v/>
      </c>
      <c r="E117" s="13" t="str">
        <f>+IFERROR(INDEX('Sheet 1 - EXP'!$C:$W,MATCH('Export Demurrage Detention'!$S117,'Sheet 1 - EXP'!$A:$A,0),'Export Demurrage Detention'!E$347),"")</f>
        <v/>
      </c>
      <c r="F117" s="13" t="str">
        <f>+IFERROR(INDEX('Sheet 1 - EXP'!$C:$W,MATCH('Export Demurrage Detention'!$S117,'Sheet 1 - EXP'!$A:$A,0),'Export Demurrage Detention'!F$347),"")</f>
        <v/>
      </c>
      <c r="G117" s="13" t="str">
        <f>+IFERROR(INDEX('Sheet 1 - EXP'!$C:$W,MATCH('Export Demurrage Detention'!$S117,'Sheet 1 - EXP'!$A:$A,0),'Export Demurrage Detention'!G$347),"")</f>
        <v/>
      </c>
      <c r="H117" s="13" t="str">
        <f>+IFERROR(INDEX('Sheet 1 - EXP'!$C:$W,MATCH('Export Demurrage Detention'!$S117,'Sheet 1 - EXP'!$A:$A,0),'Export Demurrage Detention'!H$347),"")</f>
        <v/>
      </c>
      <c r="I117" s="13" t="str">
        <f>+IFERROR(INDEX('Sheet 1 - EXP'!$C:$W,MATCH('Export Demurrage Detention'!$S117,'Sheet 1 - EXP'!$A:$A,0),'Export Demurrage Detention'!I$347),"")</f>
        <v/>
      </c>
      <c r="J117" s="13" t="str">
        <f>+IFERROR(INDEX('Sheet 1 - EXP'!$C:$W,MATCH('Export Demurrage Detention'!$S117,'Sheet 1 - EXP'!$A:$A,0),'Export Demurrage Detention'!J$347),"")</f>
        <v/>
      </c>
      <c r="K117" s="13" t="str">
        <f>+IFERROR(INDEX('Sheet 1 - EXP'!$C:$W,MATCH('Export Demurrage Detention'!$S117,'Sheet 1 - EXP'!$A:$A,0),'Export Demurrage Detention'!K$347),"")</f>
        <v/>
      </c>
      <c r="L117" s="13" t="str">
        <f>+IFERROR(INDEX('Sheet 1 - EXP'!$C:$W,MATCH('Export Demurrage Detention'!$S117,'Sheet 1 - EXP'!$A:$A,0),'Export Demurrage Detention'!L$347),"")</f>
        <v/>
      </c>
      <c r="M117" s="13" t="str">
        <f>+IFERROR(INDEX('Sheet 1 - EXP'!$C:$W,MATCH('Export Demurrage Detention'!$S117,'Sheet 1 - EXP'!$A:$A,0),'Export Demurrage Detention'!M$347),"")</f>
        <v/>
      </c>
      <c r="N117" s="13" t="str">
        <f>+IFERROR(INDEX('Sheet 1 - EXP'!$C:$W,MATCH('Export Demurrage Detention'!$S117,'Sheet 1 - EXP'!$A:$A,0),'Export Demurrage Detention'!N$347),"")</f>
        <v/>
      </c>
      <c r="O117" s="13" t="str">
        <f>+IFERROR(INDEX('Sheet 1 - EXP'!$C:$W,MATCH('Export Demurrage Detention'!$S117,'Sheet 1 - EXP'!$A:$A,0),'Export Demurrage Detention'!O$347),"")</f>
        <v/>
      </c>
      <c r="P117" s="13" t="str">
        <f>+IFERROR(INDEX('Sheet 1 - EXP'!$C:$W,MATCH('Export Demurrage Detention'!$S117,'Sheet 1 - EXP'!$A:$A,0),'Export Demurrage Detention'!P$347),"")</f>
        <v/>
      </c>
      <c r="Q117" s="13" t="str">
        <f>+IFERROR(INDEX('Sheet 1 - EXP'!$C:$W,MATCH('Export Demurrage Detention'!$S117,'Sheet 1 - EXP'!$A:$A,0),'Export Demurrage Detention'!Q$347),"")</f>
        <v/>
      </c>
      <c r="R117" s="17"/>
      <c r="S117" s="16">
        <v>109</v>
      </c>
    </row>
    <row r="118" spans="1:19">
      <c r="A118" s="13" t="str">
        <f>+IFERROR(INDEX('Sheet 1 - EXP'!$C:$W,MATCH('Export Demurrage Detention'!$S118,'Sheet 1 - EXP'!$A:$A,0),'Export Demurrage Detention'!A$347),"")</f>
        <v/>
      </c>
      <c r="B118" s="13" t="str">
        <f>+IFERROR(INDEX('Sheet 1 - EXP'!$C:$W,MATCH('Export Demurrage Detention'!$S118,'Sheet 1 - EXP'!$A:$A,0),'Export Demurrage Detention'!B$347),"")</f>
        <v/>
      </c>
      <c r="C118" s="40" t="str">
        <f>+IFERROR(INDEX('Sheet 1 - EXP'!$C:$W,MATCH('Export Demurrage Detention'!$S118,'Sheet 1 - EXP'!$A:$A,0),'Export Demurrage Detention'!C$347),"")</f>
        <v/>
      </c>
      <c r="D118" s="40" t="str">
        <f>+IFERROR(INDEX('Sheet 1 - EXP'!$C:$W,MATCH('Export Demurrage Detention'!$S118,'Sheet 1 - EXP'!$A:$A,0),'Export Demurrage Detention'!D$347),"")</f>
        <v/>
      </c>
      <c r="E118" s="13" t="str">
        <f>+IFERROR(INDEX('Sheet 1 - EXP'!$C:$W,MATCH('Export Demurrage Detention'!$S118,'Sheet 1 - EXP'!$A:$A,0),'Export Demurrage Detention'!E$347),"")</f>
        <v/>
      </c>
      <c r="F118" s="13" t="str">
        <f>+IFERROR(INDEX('Sheet 1 - EXP'!$C:$W,MATCH('Export Demurrage Detention'!$S118,'Sheet 1 - EXP'!$A:$A,0),'Export Demurrage Detention'!F$347),"")</f>
        <v/>
      </c>
      <c r="G118" s="13" t="str">
        <f>+IFERROR(INDEX('Sheet 1 - EXP'!$C:$W,MATCH('Export Demurrage Detention'!$S118,'Sheet 1 - EXP'!$A:$A,0),'Export Demurrage Detention'!G$347),"")</f>
        <v/>
      </c>
      <c r="H118" s="13" t="str">
        <f>+IFERROR(INDEX('Sheet 1 - EXP'!$C:$W,MATCH('Export Demurrage Detention'!$S118,'Sheet 1 - EXP'!$A:$A,0),'Export Demurrage Detention'!H$347),"")</f>
        <v/>
      </c>
      <c r="I118" s="13" t="str">
        <f>+IFERROR(INDEX('Sheet 1 - EXP'!$C:$W,MATCH('Export Demurrage Detention'!$S118,'Sheet 1 - EXP'!$A:$A,0),'Export Demurrage Detention'!I$347),"")</f>
        <v/>
      </c>
      <c r="J118" s="13" t="str">
        <f>+IFERROR(INDEX('Sheet 1 - EXP'!$C:$W,MATCH('Export Demurrage Detention'!$S118,'Sheet 1 - EXP'!$A:$A,0),'Export Demurrage Detention'!J$347),"")</f>
        <v/>
      </c>
      <c r="K118" s="13" t="str">
        <f>+IFERROR(INDEX('Sheet 1 - EXP'!$C:$W,MATCH('Export Demurrage Detention'!$S118,'Sheet 1 - EXP'!$A:$A,0),'Export Demurrage Detention'!K$347),"")</f>
        <v/>
      </c>
      <c r="L118" s="13" t="str">
        <f>+IFERROR(INDEX('Sheet 1 - EXP'!$C:$W,MATCH('Export Demurrage Detention'!$S118,'Sheet 1 - EXP'!$A:$A,0),'Export Demurrage Detention'!L$347),"")</f>
        <v/>
      </c>
      <c r="M118" s="13" t="str">
        <f>+IFERROR(INDEX('Sheet 1 - EXP'!$C:$W,MATCH('Export Demurrage Detention'!$S118,'Sheet 1 - EXP'!$A:$A,0),'Export Demurrage Detention'!M$347),"")</f>
        <v/>
      </c>
      <c r="N118" s="13" t="str">
        <f>+IFERROR(INDEX('Sheet 1 - EXP'!$C:$W,MATCH('Export Demurrage Detention'!$S118,'Sheet 1 - EXP'!$A:$A,0),'Export Demurrage Detention'!N$347),"")</f>
        <v/>
      </c>
      <c r="O118" s="13" t="str">
        <f>+IFERROR(INDEX('Sheet 1 - EXP'!$C:$W,MATCH('Export Demurrage Detention'!$S118,'Sheet 1 - EXP'!$A:$A,0),'Export Demurrage Detention'!O$347),"")</f>
        <v/>
      </c>
      <c r="P118" s="13" t="str">
        <f>+IFERROR(INDEX('Sheet 1 - EXP'!$C:$W,MATCH('Export Demurrage Detention'!$S118,'Sheet 1 - EXP'!$A:$A,0),'Export Demurrage Detention'!P$347),"")</f>
        <v/>
      </c>
      <c r="Q118" s="13" t="str">
        <f>+IFERROR(INDEX('Sheet 1 - EXP'!$C:$W,MATCH('Export Demurrage Detention'!$S118,'Sheet 1 - EXP'!$A:$A,0),'Export Demurrage Detention'!Q$347),"")</f>
        <v/>
      </c>
      <c r="R118" s="17"/>
      <c r="S118" s="22">
        <v>110</v>
      </c>
    </row>
    <row r="119" spans="1:19">
      <c r="A119" s="13" t="str">
        <f>+IFERROR(INDEX('Sheet 1 - EXP'!$C:$W,MATCH('Export Demurrage Detention'!$S119,'Sheet 1 - EXP'!$A:$A,0),'Export Demurrage Detention'!A$347),"")</f>
        <v/>
      </c>
      <c r="B119" s="13" t="str">
        <f>+IFERROR(INDEX('Sheet 1 - EXP'!$C:$W,MATCH('Export Demurrage Detention'!$S119,'Sheet 1 - EXP'!$A:$A,0),'Export Demurrage Detention'!B$347),"")</f>
        <v/>
      </c>
      <c r="C119" s="40" t="str">
        <f>+IFERROR(INDEX('Sheet 1 - EXP'!$C:$W,MATCH('Export Demurrage Detention'!$S119,'Sheet 1 - EXP'!$A:$A,0),'Export Demurrage Detention'!C$347),"")</f>
        <v/>
      </c>
      <c r="D119" s="40" t="str">
        <f>+IFERROR(INDEX('Sheet 1 - EXP'!$C:$W,MATCH('Export Demurrage Detention'!$S119,'Sheet 1 - EXP'!$A:$A,0),'Export Demurrage Detention'!D$347),"")</f>
        <v/>
      </c>
      <c r="E119" s="13" t="str">
        <f>+IFERROR(INDEX('Sheet 1 - EXP'!$C:$W,MATCH('Export Demurrage Detention'!$S119,'Sheet 1 - EXP'!$A:$A,0),'Export Demurrage Detention'!E$347),"")</f>
        <v/>
      </c>
      <c r="F119" s="13" t="str">
        <f>+IFERROR(INDEX('Sheet 1 - EXP'!$C:$W,MATCH('Export Demurrage Detention'!$S119,'Sheet 1 - EXP'!$A:$A,0),'Export Demurrage Detention'!F$347),"")</f>
        <v/>
      </c>
      <c r="G119" s="13" t="str">
        <f>+IFERROR(INDEX('Sheet 1 - EXP'!$C:$W,MATCH('Export Demurrage Detention'!$S119,'Sheet 1 - EXP'!$A:$A,0),'Export Demurrage Detention'!G$347),"")</f>
        <v/>
      </c>
      <c r="H119" s="13" t="str">
        <f>+IFERROR(INDEX('Sheet 1 - EXP'!$C:$W,MATCH('Export Demurrage Detention'!$S119,'Sheet 1 - EXP'!$A:$A,0),'Export Demurrage Detention'!H$347),"")</f>
        <v/>
      </c>
      <c r="I119" s="13" t="str">
        <f>+IFERROR(INDEX('Sheet 1 - EXP'!$C:$W,MATCH('Export Demurrage Detention'!$S119,'Sheet 1 - EXP'!$A:$A,0),'Export Demurrage Detention'!I$347),"")</f>
        <v/>
      </c>
      <c r="J119" s="13" t="str">
        <f>+IFERROR(INDEX('Sheet 1 - EXP'!$C:$W,MATCH('Export Demurrage Detention'!$S119,'Sheet 1 - EXP'!$A:$A,0),'Export Demurrage Detention'!J$347),"")</f>
        <v/>
      </c>
      <c r="K119" s="13" t="str">
        <f>+IFERROR(INDEX('Sheet 1 - EXP'!$C:$W,MATCH('Export Demurrage Detention'!$S119,'Sheet 1 - EXP'!$A:$A,0),'Export Demurrage Detention'!K$347),"")</f>
        <v/>
      </c>
      <c r="L119" s="13" t="str">
        <f>+IFERROR(INDEX('Sheet 1 - EXP'!$C:$W,MATCH('Export Demurrage Detention'!$S119,'Sheet 1 - EXP'!$A:$A,0),'Export Demurrage Detention'!L$347),"")</f>
        <v/>
      </c>
      <c r="M119" s="13" t="str">
        <f>+IFERROR(INDEX('Sheet 1 - EXP'!$C:$W,MATCH('Export Demurrage Detention'!$S119,'Sheet 1 - EXP'!$A:$A,0),'Export Demurrage Detention'!M$347),"")</f>
        <v/>
      </c>
      <c r="N119" s="13" t="str">
        <f>+IFERROR(INDEX('Sheet 1 - EXP'!$C:$W,MATCH('Export Demurrage Detention'!$S119,'Sheet 1 - EXP'!$A:$A,0),'Export Demurrage Detention'!N$347),"")</f>
        <v/>
      </c>
      <c r="O119" s="13" t="str">
        <f>+IFERROR(INDEX('Sheet 1 - EXP'!$C:$W,MATCH('Export Demurrage Detention'!$S119,'Sheet 1 - EXP'!$A:$A,0),'Export Demurrage Detention'!O$347),"")</f>
        <v/>
      </c>
      <c r="P119" s="13" t="str">
        <f>+IFERROR(INDEX('Sheet 1 - EXP'!$C:$W,MATCH('Export Demurrage Detention'!$S119,'Sheet 1 - EXP'!$A:$A,0),'Export Demurrage Detention'!P$347),"")</f>
        <v/>
      </c>
      <c r="Q119" s="13" t="str">
        <f>+IFERROR(INDEX('Sheet 1 - EXP'!$C:$W,MATCH('Export Demurrage Detention'!$S119,'Sheet 1 - EXP'!$A:$A,0),'Export Demurrage Detention'!Q$347),"")</f>
        <v/>
      </c>
      <c r="R119" s="17"/>
      <c r="S119" s="16">
        <v>111</v>
      </c>
    </row>
    <row r="120" spans="1:19">
      <c r="A120" s="13" t="str">
        <f>+IFERROR(INDEX('Sheet 1 - EXP'!$C:$W,MATCH('Export Demurrage Detention'!$S120,'Sheet 1 - EXP'!$A:$A,0),'Export Demurrage Detention'!A$347),"")</f>
        <v/>
      </c>
      <c r="B120" s="13" t="str">
        <f>+IFERROR(INDEX('Sheet 1 - EXP'!$C:$W,MATCH('Export Demurrage Detention'!$S120,'Sheet 1 - EXP'!$A:$A,0),'Export Demurrage Detention'!B$347),"")</f>
        <v/>
      </c>
      <c r="C120" s="40" t="str">
        <f>+IFERROR(INDEX('Sheet 1 - EXP'!$C:$W,MATCH('Export Demurrage Detention'!$S120,'Sheet 1 - EXP'!$A:$A,0),'Export Demurrage Detention'!C$347),"")</f>
        <v/>
      </c>
      <c r="D120" s="40" t="str">
        <f>+IFERROR(INDEX('Sheet 1 - EXP'!$C:$W,MATCH('Export Demurrage Detention'!$S120,'Sheet 1 - EXP'!$A:$A,0),'Export Demurrage Detention'!D$347),"")</f>
        <v/>
      </c>
      <c r="E120" s="13" t="str">
        <f>+IFERROR(INDEX('Sheet 1 - EXP'!$C:$W,MATCH('Export Demurrage Detention'!$S120,'Sheet 1 - EXP'!$A:$A,0),'Export Demurrage Detention'!E$347),"")</f>
        <v/>
      </c>
      <c r="F120" s="13" t="str">
        <f>+IFERROR(INDEX('Sheet 1 - EXP'!$C:$W,MATCH('Export Demurrage Detention'!$S120,'Sheet 1 - EXP'!$A:$A,0),'Export Demurrage Detention'!F$347),"")</f>
        <v/>
      </c>
      <c r="G120" s="13" t="str">
        <f>+IFERROR(INDEX('Sheet 1 - EXP'!$C:$W,MATCH('Export Demurrage Detention'!$S120,'Sheet 1 - EXP'!$A:$A,0),'Export Demurrage Detention'!G$347),"")</f>
        <v/>
      </c>
      <c r="H120" s="13" t="str">
        <f>+IFERROR(INDEX('Sheet 1 - EXP'!$C:$W,MATCH('Export Demurrage Detention'!$S120,'Sheet 1 - EXP'!$A:$A,0),'Export Demurrage Detention'!H$347),"")</f>
        <v/>
      </c>
      <c r="I120" s="13" t="str">
        <f>+IFERROR(INDEX('Sheet 1 - EXP'!$C:$W,MATCH('Export Demurrage Detention'!$S120,'Sheet 1 - EXP'!$A:$A,0),'Export Demurrage Detention'!I$347),"")</f>
        <v/>
      </c>
      <c r="J120" s="13" t="str">
        <f>+IFERROR(INDEX('Sheet 1 - EXP'!$C:$W,MATCH('Export Demurrage Detention'!$S120,'Sheet 1 - EXP'!$A:$A,0),'Export Demurrage Detention'!J$347),"")</f>
        <v/>
      </c>
      <c r="K120" s="13" t="str">
        <f>+IFERROR(INDEX('Sheet 1 - EXP'!$C:$W,MATCH('Export Demurrage Detention'!$S120,'Sheet 1 - EXP'!$A:$A,0),'Export Demurrage Detention'!K$347),"")</f>
        <v/>
      </c>
      <c r="L120" s="13" t="str">
        <f>+IFERROR(INDEX('Sheet 1 - EXP'!$C:$W,MATCH('Export Demurrage Detention'!$S120,'Sheet 1 - EXP'!$A:$A,0),'Export Demurrage Detention'!L$347),"")</f>
        <v/>
      </c>
      <c r="M120" s="13" t="str">
        <f>+IFERROR(INDEX('Sheet 1 - EXP'!$C:$W,MATCH('Export Demurrage Detention'!$S120,'Sheet 1 - EXP'!$A:$A,0),'Export Demurrage Detention'!M$347),"")</f>
        <v/>
      </c>
      <c r="N120" s="13" t="str">
        <f>+IFERROR(INDEX('Sheet 1 - EXP'!$C:$W,MATCH('Export Demurrage Detention'!$S120,'Sheet 1 - EXP'!$A:$A,0),'Export Demurrage Detention'!N$347),"")</f>
        <v/>
      </c>
      <c r="O120" s="13" t="str">
        <f>+IFERROR(INDEX('Sheet 1 - EXP'!$C:$W,MATCH('Export Demurrage Detention'!$S120,'Sheet 1 - EXP'!$A:$A,0),'Export Demurrage Detention'!O$347),"")</f>
        <v/>
      </c>
      <c r="P120" s="13" t="str">
        <f>+IFERROR(INDEX('Sheet 1 - EXP'!$C:$W,MATCH('Export Demurrage Detention'!$S120,'Sheet 1 - EXP'!$A:$A,0),'Export Demurrage Detention'!P$347),"")</f>
        <v/>
      </c>
      <c r="Q120" s="13" t="str">
        <f>+IFERROR(INDEX('Sheet 1 - EXP'!$C:$W,MATCH('Export Demurrage Detention'!$S120,'Sheet 1 - EXP'!$A:$A,0),'Export Demurrage Detention'!Q$347),"")</f>
        <v/>
      </c>
      <c r="R120" s="17"/>
      <c r="S120" s="16">
        <v>112</v>
      </c>
    </row>
    <row r="121" spans="1:19">
      <c r="A121" s="13" t="str">
        <f>+IFERROR(INDEX('Sheet 1 - EXP'!$C:$W,MATCH('Export Demurrage Detention'!$S121,'Sheet 1 - EXP'!$A:$A,0),'Export Demurrage Detention'!A$347),"")</f>
        <v/>
      </c>
      <c r="B121" s="13" t="str">
        <f>+IFERROR(INDEX('Sheet 1 - EXP'!$C:$W,MATCH('Export Demurrage Detention'!$S121,'Sheet 1 - EXP'!$A:$A,0),'Export Demurrage Detention'!B$347),"")</f>
        <v/>
      </c>
      <c r="C121" s="40" t="str">
        <f>+IFERROR(INDEX('Sheet 1 - EXP'!$C:$W,MATCH('Export Demurrage Detention'!$S121,'Sheet 1 - EXP'!$A:$A,0),'Export Demurrage Detention'!C$347),"")</f>
        <v/>
      </c>
      <c r="D121" s="40" t="str">
        <f>+IFERROR(INDEX('Sheet 1 - EXP'!$C:$W,MATCH('Export Demurrage Detention'!$S121,'Sheet 1 - EXP'!$A:$A,0),'Export Demurrage Detention'!D$347),"")</f>
        <v/>
      </c>
      <c r="E121" s="13" t="str">
        <f>+IFERROR(INDEX('Sheet 1 - EXP'!$C:$W,MATCH('Export Demurrage Detention'!$S121,'Sheet 1 - EXP'!$A:$A,0),'Export Demurrage Detention'!E$347),"")</f>
        <v/>
      </c>
      <c r="F121" s="13" t="str">
        <f>+IFERROR(INDEX('Sheet 1 - EXP'!$C:$W,MATCH('Export Demurrage Detention'!$S121,'Sheet 1 - EXP'!$A:$A,0),'Export Demurrage Detention'!F$347),"")</f>
        <v/>
      </c>
      <c r="G121" s="13" t="str">
        <f>+IFERROR(INDEX('Sheet 1 - EXP'!$C:$W,MATCH('Export Demurrage Detention'!$S121,'Sheet 1 - EXP'!$A:$A,0),'Export Demurrage Detention'!G$347),"")</f>
        <v/>
      </c>
      <c r="H121" s="13" t="str">
        <f>+IFERROR(INDEX('Sheet 1 - EXP'!$C:$W,MATCH('Export Demurrage Detention'!$S121,'Sheet 1 - EXP'!$A:$A,0),'Export Demurrage Detention'!H$347),"")</f>
        <v/>
      </c>
      <c r="I121" s="13" t="str">
        <f>+IFERROR(INDEX('Sheet 1 - EXP'!$C:$W,MATCH('Export Demurrage Detention'!$S121,'Sheet 1 - EXP'!$A:$A,0),'Export Demurrage Detention'!I$347),"")</f>
        <v/>
      </c>
      <c r="J121" s="13" t="str">
        <f>+IFERROR(INDEX('Sheet 1 - EXP'!$C:$W,MATCH('Export Demurrage Detention'!$S121,'Sheet 1 - EXP'!$A:$A,0),'Export Demurrage Detention'!J$347),"")</f>
        <v/>
      </c>
      <c r="K121" s="13" t="str">
        <f>+IFERROR(INDEX('Sheet 1 - EXP'!$C:$W,MATCH('Export Demurrage Detention'!$S121,'Sheet 1 - EXP'!$A:$A,0),'Export Demurrage Detention'!K$347),"")</f>
        <v/>
      </c>
      <c r="L121" s="13" t="str">
        <f>+IFERROR(INDEX('Sheet 1 - EXP'!$C:$W,MATCH('Export Demurrage Detention'!$S121,'Sheet 1 - EXP'!$A:$A,0),'Export Demurrage Detention'!L$347),"")</f>
        <v/>
      </c>
      <c r="M121" s="13" t="str">
        <f>+IFERROR(INDEX('Sheet 1 - EXP'!$C:$W,MATCH('Export Demurrage Detention'!$S121,'Sheet 1 - EXP'!$A:$A,0),'Export Demurrage Detention'!M$347),"")</f>
        <v/>
      </c>
      <c r="N121" s="13" t="str">
        <f>+IFERROR(INDEX('Sheet 1 - EXP'!$C:$W,MATCH('Export Demurrage Detention'!$S121,'Sheet 1 - EXP'!$A:$A,0),'Export Demurrage Detention'!N$347),"")</f>
        <v/>
      </c>
      <c r="O121" s="13" t="str">
        <f>+IFERROR(INDEX('Sheet 1 - EXP'!$C:$W,MATCH('Export Demurrage Detention'!$S121,'Sheet 1 - EXP'!$A:$A,0),'Export Demurrage Detention'!O$347),"")</f>
        <v/>
      </c>
      <c r="P121" s="13" t="str">
        <f>+IFERROR(INDEX('Sheet 1 - EXP'!$C:$W,MATCH('Export Demurrage Detention'!$S121,'Sheet 1 - EXP'!$A:$A,0),'Export Demurrage Detention'!P$347),"")</f>
        <v/>
      </c>
      <c r="Q121" s="13" t="str">
        <f>+IFERROR(INDEX('Sheet 1 - EXP'!$C:$W,MATCH('Export Demurrage Detention'!$S121,'Sheet 1 - EXP'!$A:$A,0),'Export Demurrage Detention'!Q$347),"")</f>
        <v/>
      </c>
      <c r="R121" s="17"/>
      <c r="S121" s="22">
        <v>113</v>
      </c>
    </row>
    <row r="122" spans="1:19">
      <c r="A122" s="13" t="str">
        <f>+IFERROR(INDEX('Sheet 1 - EXP'!$C:$W,MATCH('Export Demurrage Detention'!$S122,'Sheet 1 - EXP'!$A:$A,0),'Export Demurrage Detention'!A$347),"")</f>
        <v/>
      </c>
      <c r="B122" s="13" t="str">
        <f>+IFERROR(INDEX('Sheet 1 - EXP'!$C:$W,MATCH('Export Demurrage Detention'!$S122,'Sheet 1 - EXP'!$A:$A,0),'Export Demurrage Detention'!B$347),"")</f>
        <v/>
      </c>
      <c r="C122" s="40" t="str">
        <f>+IFERROR(INDEX('Sheet 1 - EXP'!$C:$W,MATCH('Export Demurrage Detention'!$S122,'Sheet 1 - EXP'!$A:$A,0),'Export Demurrage Detention'!C$347),"")</f>
        <v/>
      </c>
      <c r="D122" s="40" t="str">
        <f>+IFERROR(INDEX('Sheet 1 - EXP'!$C:$W,MATCH('Export Demurrage Detention'!$S122,'Sheet 1 - EXP'!$A:$A,0),'Export Demurrage Detention'!D$347),"")</f>
        <v/>
      </c>
      <c r="E122" s="13" t="str">
        <f>+IFERROR(INDEX('Sheet 1 - EXP'!$C:$W,MATCH('Export Demurrage Detention'!$S122,'Sheet 1 - EXP'!$A:$A,0),'Export Demurrage Detention'!E$347),"")</f>
        <v/>
      </c>
      <c r="F122" s="13" t="str">
        <f>+IFERROR(INDEX('Sheet 1 - EXP'!$C:$W,MATCH('Export Demurrage Detention'!$S122,'Sheet 1 - EXP'!$A:$A,0),'Export Demurrage Detention'!F$347),"")</f>
        <v/>
      </c>
      <c r="G122" s="13" t="str">
        <f>+IFERROR(INDEX('Sheet 1 - EXP'!$C:$W,MATCH('Export Demurrage Detention'!$S122,'Sheet 1 - EXP'!$A:$A,0),'Export Demurrage Detention'!G$347),"")</f>
        <v/>
      </c>
      <c r="H122" s="13" t="str">
        <f>+IFERROR(INDEX('Sheet 1 - EXP'!$C:$W,MATCH('Export Demurrage Detention'!$S122,'Sheet 1 - EXP'!$A:$A,0),'Export Demurrage Detention'!H$347),"")</f>
        <v/>
      </c>
      <c r="I122" s="13" t="str">
        <f>+IFERROR(INDEX('Sheet 1 - EXP'!$C:$W,MATCH('Export Demurrage Detention'!$S122,'Sheet 1 - EXP'!$A:$A,0),'Export Demurrage Detention'!I$347),"")</f>
        <v/>
      </c>
      <c r="J122" s="13" t="str">
        <f>+IFERROR(INDEX('Sheet 1 - EXP'!$C:$W,MATCH('Export Demurrage Detention'!$S122,'Sheet 1 - EXP'!$A:$A,0),'Export Demurrage Detention'!J$347),"")</f>
        <v/>
      </c>
      <c r="K122" s="13" t="str">
        <f>+IFERROR(INDEX('Sheet 1 - EXP'!$C:$W,MATCH('Export Demurrage Detention'!$S122,'Sheet 1 - EXP'!$A:$A,0),'Export Demurrage Detention'!K$347),"")</f>
        <v/>
      </c>
      <c r="L122" s="13" t="str">
        <f>+IFERROR(INDEX('Sheet 1 - EXP'!$C:$W,MATCH('Export Demurrage Detention'!$S122,'Sheet 1 - EXP'!$A:$A,0),'Export Demurrage Detention'!L$347),"")</f>
        <v/>
      </c>
      <c r="M122" s="13" t="str">
        <f>+IFERROR(INDEX('Sheet 1 - EXP'!$C:$W,MATCH('Export Demurrage Detention'!$S122,'Sheet 1 - EXP'!$A:$A,0),'Export Demurrage Detention'!M$347),"")</f>
        <v/>
      </c>
      <c r="N122" s="13" t="str">
        <f>+IFERROR(INDEX('Sheet 1 - EXP'!$C:$W,MATCH('Export Demurrage Detention'!$S122,'Sheet 1 - EXP'!$A:$A,0),'Export Demurrage Detention'!N$347),"")</f>
        <v/>
      </c>
      <c r="O122" s="13" t="str">
        <f>+IFERROR(INDEX('Sheet 1 - EXP'!$C:$W,MATCH('Export Demurrage Detention'!$S122,'Sheet 1 - EXP'!$A:$A,0),'Export Demurrage Detention'!O$347),"")</f>
        <v/>
      </c>
      <c r="P122" s="13" t="str">
        <f>+IFERROR(INDEX('Sheet 1 - EXP'!$C:$W,MATCH('Export Demurrage Detention'!$S122,'Sheet 1 - EXP'!$A:$A,0),'Export Demurrage Detention'!P$347),"")</f>
        <v/>
      </c>
      <c r="Q122" s="13" t="str">
        <f>+IFERROR(INDEX('Sheet 1 - EXP'!$C:$W,MATCH('Export Demurrage Detention'!$S122,'Sheet 1 - EXP'!$A:$A,0),'Export Demurrage Detention'!Q$347),"")</f>
        <v/>
      </c>
      <c r="R122" s="17"/>
      <c r="S122" s="16">
        <v>114</v>
      </c>
    </row>
    <row r="123" spans="1:19">
      <c r="A123" s="13" t="str">
        <f>+IFERROR(INDEX('Sheet 1 - EXP'!$C:$W,MATCH('Export Demurrage Detention'!$S123,'Sheet 1 - EXP'!$A:$A,0),'Export Demurrage Detention'!A$347),"")</f>
        <v/>
      </c>
      <c r="B123" s="13" t="str">
        <f>+IFERROR(INDEX('Sheet 1 - EXP'!$C:$W,MATCH('Export Demurrage Detention'!$S123,'Sheet 1 - EXP'!$A:$A,0),'Export Demurrage Detention'!B$347),"")</f>
        <v/>
      </c>
      <c r="C123" s="40" t="str">
        <f>+IFERROR(INDEX('Sheet 1 - EXP'!$C:$W,MATCH('Export Demurrage Detention'!$S123,'Sheet 1 - EXP'!$A:$A,0),'Export Demurrage Detention'!C$347),"")</f>
        <v/>
      </c>
      <c r="D123" s="40" t="str">
        <f>+IFERROR(INDEX('Sheet 1 - EXP'!$C:$W,MATCH('Export Demurrage Detention'!$S123,'Sheet 1 - EXP'!$A:$A,0),'Export Demurrage Detention'!D$347),"")</f>
        <v/>
      </c>
      <c r="E123" s="13" t="str">
        <f>+IFERROR(INDEX('Sheet 1 - EXP'!$C:$W,MATCH('Export Demurrage Detention'!$S123,'Sheet 1 - EXP'!$A:$A,0),'Export Demurrage Detention'!E$347),"")</f>
        <v/>
      </c>
      <c r="F123" s="13" t="str">
        <f>+IFERROR(INDEX('Sheet 1 - EXP'!$C:$W,MATCH('Export Demurrage Detention'!$S123,'Sheet 1 - EXP'!$A:$A,0),'Export Demurrage Detention'!F$347),"")</f>
        <v/>
      </c>
      <c r="G123" s="13" t="str">
        <f>+IFERROR(INDEX('Sheet 1 - EXP'!$C:$W,MATCH('Export Demurrage Detention'!$S123,'Sheet 1 - EXP'!$A:$A,0),'Export Demurrage Detention'!G$347),"")</f>
        <v/>
      </c>
      <c r="H123" s="13" t="str">
        <f>+IFERROR(INDEX('Sheet 1 - EXP'!$C:$W,MATCH('Export Demurrage Detention'!$S123,'Sheet 1 - EXP'!$A:$A,0),'Export Demurrage Detention'!H$347),"")</f>
        <v/>
      </c>
      <c r="I123" s="13" t="str">
        <f>+IFERROR(INDEX('Sheet 1 - EXP'!$C:$W,MATCH('Export Demurrage Detention'!$S123,'Sheet 1 - EXP'!$A:$A,0),'Export Demurrage Detention'!I$347),"")</f>
        <v/>
      </c>
      <c r="J123" s="13" t="str">
        <f>+IFERROR(INDEX('Sheet 1 - EXP'!$C:$W,MATCH('Export Demurrage Detention'!$S123,'Sheet 1 - EXP'!$A:$A,0),'Export Demurrage Detention'!J$347),"")</f>
        <v/>
      </c>
      <c r="K123" s="13" t="str">
        <f>+IFERROR(INDEX('Sheet 1 - EXP'!$C:$W,MATCH('Export Demurrage Detention'!$S123,'Sheet 1 - EXP'!$A:$A,0),'Export Demurrage Detention'!K$347),"")</f>
        <v/>
      </c>
      <c r="L123" s="13" t="str">
        <f>+IFERROR(INDEX('Sheet 1 - EXP'!$C:$W,MATCH('Export Demurrage Detention'!$S123,'Sheet 1 - EXP'!$A:$A,0),'Export Demurrage Detention'!L$347),"")</f>
        <v/>
      </c>
      <c r="M123" s="13" t="str">
        <f>+IFERROR(INDEX('Sheet 1 - EXP'!$C:$W,MATCH('Export Demurrage Detention'!$S123,'Sheet 1 - EXP'!$A:$A,0),'Export Demurrage Detention'!M$347),"")</f>
        <v/>
      </c>
      <c r="N123" s="13" t="str">
        <f>+IFERROR(INDEX('Sheet 1 - EXP'!$C:$W,MATCH('Export Demurrage Detention'!$S123,'Sheet 1 - EXP'!$A:$A,0),'Export Demurrage Detention'!N$347),"")</f>
        <v/>
      </c>
      <c r="O123" s="13" t="str">
        <f>+IFERROR(INDEX('Sheet 1 - EXP'!$C:$W,MATCH('Export Demurrage Detention'!$S123,'Sheet 1 - EXP'!$A:$A,0),'Export Demurrage Detention'!O$347),"")</f>
        <v/>
      </c>
      <c r="P123" s="13" t="str">
        <f>+IFERROR(INDEX('Sheet 1 - EXP'!$C:$W,MATCH('Export Demurrage Detention'!$S123,'Sheet 1 - EXP'!$A:$A,0),'Export Demurrage Detention'!P$347),"")</f>
        <v/>
      </c>
      <c r="Q123" s="13" t="str">
        <f>+IFERROR(INDEX('Sheet 1 - EXP'!$C:$W,MATCH('Export Demurrage Detention'!$S123,'Sheet 1 - EXP'!$A:$A,0),'Export Demurrage Detention'!Q$347),"")</f>
        <v/>
      </c>
      <c r="R123" s="17"/>
      <c r="S123" s="16">
        <v>115</v>
      </c>
    </row>
    <row r="124" spans="1:19">
      <c r="A124" s="13" t="str">
        <f>+IFERROR(INDEX('Sheet 1 - EXP'!$C:$W,MATCH('Export Demurrage Detention'!$S124,'Sheet 1 - EXP'!$A:$A,0),'Export Demurrage Detention'!A$347),"")</f>
        <v/>
      </c>
      <c r="B124" s="13" t="str">
        <f>+IFERROR(INDEX('Sheet 1 - EXP'!$C:$W,MATCH('Export Demurrage Detention'!$S124,'Sheet 1 - EXP'!$A:$A,0),'Export Demurrage Detention'!B$347),"")</f>
        <v/>
      </c>
      <c r="C124" s="40" t="str">
        <f>+IFERROR(INDEX('Sheet 1 - EXP'!$C:$W,MATCH('Export Demurrage Detention'!$S124,'Sheet 1 - EXP'!$A:$A,0),'Export Demurrage Detention'!C$347),"")</f>
        <v/>
      </c>
      <c r="D124" s="40" t="str">
        <f>+IFERROR(INDEX('Sheet 1 - EXP'!$C:$W,MATCH('Export Demurrage Detention'!$S124,'Sheet 1 - EXP'!$A:$A,0),'Export Demurrage Detention'!D$347),"")</f>
        <v/>
      </c>
      <c r="E124" s="13" t="str">
        <f>+IFERROR(INDEX('Sheet 1 - EXP'!$C:$W,MATCH('Export Demurrage Detention'!$S124,'Sheet 1 - EXP'!$A:$A,0),'Export Demurrage Detention'!E$347),"")</f>
        <v/>
      </c>
      <c r="F124" s="13" t="str">
        <f>+IFERROR(INDEX('Sheet 1 - EXP'!$C:$W,MATCH('Export Demurrage Detention'!$S124,'Sheet 1 - EXP'!$A:$A,0),'Export Demurrage Detention'!F$347),"")</f>
        <v/>
      </c>
      <c r="G124" s="13" t="str">
        <f>+IFERROR(INDEX('Sheet 1 - EXP'!$C:$W,MATCH('Export Demurrage Detention'!$S124,'Sheet 1 - EXP'!$A:$A,0),'Export Demurrage Detention'!G$347),"")</f>
        <v/>
      </c>
      <c r="H124" s="13" t="str">
        <f>+IFERROR(INDEX('Sheet 1 - EXP'!$C:$W,MATCH('Export Demurrage Detention'!$S124,'Sheet 1 - EXP'!$A:$A,0),'Export Demurrage Detention'!H$347),"")</f>
        <v/>
      </c>
      <c r="I124" s="13" t="str">
        <f>+IFERROR(INDEX('Sheet 1 - EXP'!$C:$W,MATCH('Export Demurrage Detention'!$S124,'Sheet 1 - EXP'!$A:$A,0),'Export Demurrage Detention'!I$347),"")</f>
        <v/>
      </c>
      <c r="J124" s="13" t="str">
        <f>+IFERROR(INDEX('Sheet 1 - EXP'!$C:$W,MATCH('Export Demurrage Detention'!$S124,'Sheet 1 - EXP'!$A:$A,0),'Export Demurrage Detention'!J$347),"")</f>
        <v/>
      </c>
      <c r="K124" s="13" t="str">
        <f>+IFERROR(INDEX('Sheet 1 - EXP'!$C:$W,MATCH('Export Demurrage Detention'!$S124,'Sheet 1 - EXP'!$A:$A,0),'Export Demurrage Detention'!K$347),"")</f>
        <v/>
      </c>
      <c r="L124" s="13" t="str">
        <f>+IFERROR(INDEX('Sheet 1 - EXP'!$C:$W,MATCH('Export Demurrage Detention'!$S124,'Sheet 1 - EXP'!$A:$A,0),'Export Demurrage Detention'!L$347),"")</f>
        <v/>
      </c>
      <c r="M124" s="13" t="str">
        <f>+IFERROR(INDEX('Sheet 1 - EXP'!$C:$W,MATCH('Export Demurrage Detention'!$S124,'Sheet 1 - EXP'!$A:$A,0),'Export Demurrage Detention'!M$347),"")</f>
        <v/>
      </c>
      <c r="N124" s="13" t="str">
        <f>+IFERROR(INDEX('Sheet 1 - EXP'!$C:$W,MATCH('Export Demurrage Detention'!$S124,'Sheet 1 - EXP'!$A:$A,0),'Export Demurrage Detention'!N$347),"")</f>
        <v/>
      </c>
      <c r="O124" s="13" t="str">
        <f>+IFERROR(INDEX('Sheet 1 - EXP'!$C:$W,MATCH('Export Demurrage Detention'!$S124,'Sheet 1 - EXP'!$A:$A,0),'Export Demurrage Detention'!O$347),"")</f>
        <v/>
      </c>
      <c r="P124" s="13" t="str">
        <f>+IFERROR(INDEX('Sheet 1 - EXP'!$C:$W,MATCH('Export Demurrage Detention'!$S124,'Sheet 1 - EXP'!$A:$A,0),'Export Demurrage Detention'!P$347),"")</f>
        <v/>
      </c>
      <c r="Q124" s="13" t="str">
        <f>+IFERROR(INDEX('Sheet 1 - EXP'!$C:$W,MATCH('Export Demurrage Detention'!$S124,'Sheet 1 - EXP'!$A:$A,0),'Export Demurrage Detention'!Q$347),"")</f>
        <v/>
      </c>
      <c r="R124" s="17"/>
      <c r="S124" s="22">
        <v>116</v>
      </c>
    </row>
    <row r="125" spans="1:19">
      <c r="A125" s="13" t="str">
        <f>+IFERROR(INDEX('Sheet 1 - EXP'!$C:$W,MATCH('Export Demurrage Detention'!$S125,'Sheet 1 - EXP'!$A:$A,0),'Export Demurrage Detention'!A$347),"")</f>
        <v/>
      </c>
      <c r="B125" s="13" t="str">
        <f>+IFERROR(INDEX('Sheet 1 - EXP'!$C:$W,MATCH('Export Demurrage Detention'!$S125,'Sheet 1 - EXP'!$A:$A,0),'Export Demurrage Detention'!B$347),"")</f>
        <v/>
      </c>
      <c r="C125" s="40" t="str">
        <f>+IFERROR(INDEX('Sheet 1 - EXP'!$C:$W,MATCH('Export Demurrage Detention'!$S125,'Sheet 1 - EXP'!$A:$A,0),'Export Demurrage Detention'!C$347),"")</f>
        <v/>
      </c>
      <c r="D125" s="40" t="str">
        <f>+IFERROR(INDEX('Sheet 1 - EXP'!$C:$W,MATCH('Export Demurrage Detention'!$S125,'Sheet 1 - EXP'!$A:$A,0),'Export Demurrage Detention'!D$347),"")</f>
        <v/>
      </c>
      <c r="E125" s="13" t="str">
        <f>+IFERROR(INDEX('Sheet 1 - EXP'!$C:$W,MATCH('Export Demurrage Detention'!$S125,'Sheet 1 - EXP'!$A:$A,0),'Export Demurrage Detention'!E$347),"")</f>
        <v/>
      </c>
      <c r="F125" s="13" t="str">
        <f>+IFERROR(INDEX('Sheet 1 - EXP'!$C:$W,MATCH('Export Demurrage Detention'!$S125,'Sheet 1 - EXP'!$A:$A,0),'Export Demurrage Detention'!F$347),"")</f>
        <v/>
      </c>
      <c r="G125" s="13" t="str">
        <f>+IFERROR(INDEX('Sheet 1 - EXP'!$C:$W,MATCH('Export Demurrage Detention'!$S125,'Sheet 1 - EXP'!$A:$A,0),'Export Demurrage Detention'!G$347),"")</f>
        <v/>
      </c>
      <c r="H125" s="13" t="str">
        <f>+IFERROR(INDEX('Sheet 1 - EXP'!$C:$W,MATCH('Export Demurrage Detention'!$S125,'Sheet 1 - EXP'!$A:$A,0),'Export Demurrage Detention'!H$347),"")</f>
        <v/>
      </c>
      <c r="I125" s="13" t="str">
        <f>+IFERROR(INDEX('Sheet 1 - EXP'!$C:$W,MATCH('Export Demurrage Detention'!$S125,'Sheet 1 - EXP'!$A:$A,0),'Export Demurrage Detention'!I$347),"")</f>
        <v/>
      </c>
      <c r="J125" s="13" t="str">
        <f>+IFERROR(INDEX('Sheet 1 - EXP'!$C:$W,MATCH('Export Demurrage Detention'!$S125,'Sheet 1 - EXP'!$A:$A,0),'Export Demurrage Detention'!J$347),"")</f>
        <v/>
      </c>
      <c r="K125" s="13" t="str">
        <f>+IFERROR(INDEX('Sheet 1 - EXP'!$C:$W,MATCH('Export Demurrage Detention'!$S125,'Sheet 1 - EXP'!$A:$A,0),'Export Demurrage Detention'!K$347),"")</f>
        <v/>
      </c>
      <c r="L125" s="13" t="str">
        <f>+IFERROR(INDEX('Sheet 1 - EXP'!$C:$W,MATCH('Export Demurrage Detention'!$S125,'Sheet 1 - EXP'!$A:$A,0),'Export Demurrage Detention'!L$347),"")</f>
        <v/>
      </c>
      <c r="M125" s="13" t="str">
        <f>+IFERROR(INDEX('Sheet 1 - EXP'!$C:$W,MATCH('Export Demurrage Detention'!$S125,'Sheet 1 - EXP'!$A:$A,0),'Export Demurrage Detention'!M$347),"")</f>
        <v/>
      </c>
      <c r="N125" s="13" t="str">
        <f>+IFERROR(INDEX('Sheet 1 - EXP'!$C:$W,MATCH('Export Demurrage Detention'!$S125,'Sheet 1 - EXP'!$A:$A,0),'Export Demurrage Detention'!N$347),"")</f>
        <v/>
      </c>
      <c r="O125" s="13" t="str">
        <f>+IFERROR(INDEX('Sheet 1 - EXP'!$C:$W,MATCH('Export Demurrage Detention'!$S125,'Sheet 1 - EXP'!$A:$A,0),'Export Demurrage Detention'!O$347),"")</f>
        <v/>
      </c>
      <c r="P125" s="13" t="str">
        <f>+IFERROR(INDEX('Sheet 1 - EXP'!$C:$W,MATCH('Export Demurrage Detention'!$S125,'Sheet 1 - EXP'!$A:$A,0),'Export Demurrage Detention'!P$347),"")</f>
        <v/>
      </c>
      <c r="Q125" s="13" t="str">
        <f>+IFERROR(INDEX('Sheet 1 - EXP'!$C:$W,MATCH('Export Demurrage Detention'!$S125,'Sheet 1 - EXP'!$A:$A,0),'Export Demurrage Detention'!Q$347),"")</f>
        <v/>
      </c>
      <c r="R125" s="17"/>
      <c r="S125" s="16">
        <v>117</v>
      </c>
    </row>
    <row r="126" spans="1:19">
      <c r="A126" s="13" t="str">
        <f>+IFERROR(INDEX('Sheet 1 - EXP'!$C:$W,MATCH('Export Demurrage Detention'!$S126,'Sheet 1 - EXP'!$A:$A,0),'Export Demurrage Detention'!A$347),"")</f>
        <v/>
      </c>
      <c r="B126" s="13" t="str">
        <f>+IFERROR(INDEX('Sheet 1 - EXP'!$C:$W,MATCH('Export Demurrage Detention'!$S126,'Sheet 1 - EXP'!$A:$A,0),'Export Demurrage Detention'!B$347),"")</f>
        <v/>
      </c>
      <c r="C126" s="40" t="str">
        <f>+IFERROR(INDEX('Sheet 1 - EXP'!$C:$W,MATCH('Export Demurrage Detention'!$S126,'Sheet 1 - EXP'!$A:$A,0),'Export Demurrage Detention'!C$347),"")</f>
        <v/>
      </c>
      <c r="D126" s="40" t="str">
        <f>+IFERROR(INDEX('Sheet 1 - EXP'!$C:$W,MATCH('Export Demurrage Detention'!$S126,'Sheet 1 - EXP'!$A:$A,0),'Export Demurrage Detention'!D$347),"")</f>
        <v/>
      </c>
      <c r="E126" s="13" t="str">
        <f>+IFERROR(INDEX('Sheet 1 - EXP'!$C:$W,MATCH('Export Demurrage Detention'!$S126,'Sheet 1 - EXP'!$A:$A,0),'Export Demurrage Detention'!E$347),"")</f>
        <v/>
      </c>
      <c r="F126" s="13" t="str">
        <f>+IFERROR(INDEX('Sheet 1 - EXP'!$C:$W,MATCH('Export Demurrage Detention'!$S126,'Sheet 1 - EXP'!$A:$A,0),'Export Demurrage Detention'!F$347),"")</f>
        <v/>
      </c>
      <c r="G126" s="13" t="str">
        <f>+IFERROR(INDEX('Sheet 1 - EXP'!$C:$W,MATCH('Export Demurrage Detention'!$S126,'Sheet 1 - EXP'!$A:$A,0),'Export Demurrage Detention'!G$347),"")</f>
        <v/>
      </c>
      <c r="H126" s="13" t="str">
        <f>+IFERROR(INDEX('Sheet 1 - EXP'!$C:$W,MATCH('Export Demurrage Detention'!$S126,'Sheet 1 - EXP'!$A:$A,0),'Export Demurrage Detention'!H$347),"")</f>
        <v/>
      </c>
      <c r="I126" s="13" t="str">
        <f>+IFERROR(INDEX('Sheet 1 - EXP'!$C:$W,MATCH('Export Demurrage Detention'!$S126,'Sheet 1 - EXP'!$A:$A,0),'Export Demurrage Detention'!I$347),"")</f>
        <v/>
      </c>
      <c r="J126" s="13" t="str">
        <f>+IFERROR(INDEX('Sheet 1 - EXP'!$C:$W,MATCH('Export Demurrage Detention'!$S126,'Sheet 1 - EXP'!$A:$A,0),'Export Demurrage Detention'!J$347),"")</f>
        <v/>
      </c>
      <c r="K126" s="13" t="str">
        <f>+IFERROR(INDEX('Sheet 1 - EXP'!$C:$W,MATCH('Export Demurrage Detention'!$S126,'Sheet 1 - EXP'!$A:$A,0),'Export Demurrage Detention'!K$347),"")</f>
        <v/>
      </c>
      <c r="L126" s="13" t="str">
        <f>+IFERROR(INDEX('Sheet 1 - EXP'!$C:$W,MATCH('Export Demurrage Detention'!$S126,'Sheet 1 - EXP'!$A:$A,0),'Export Demurrage Detention'!L$347),"")</f>
        <v/>
      </c>
      <c r="M126" s="13" t="str">
        <f>+IFERROR(INDEX('Sheet 1 - EXP'!$C:$W,MATCH('Export Demurrage Detention'!$S126,'Sheet 1 - EXP'!$A:$A,0),'Export Demurrage Detention'!M$347),"")</f>
        <v/>
      </c>
      <c r="N126" s="13" t="str">
        <f>+IFERROR(INDEX('Sheet 1 - EXP'!$C:$W,MATCH('Export Demurrage Detention'!$S126,'Sheet 1 - EXP'!$A:$A,0),'Export Demurrage Detention'!N$347),"")</f>
        <v/>
      </c>
      <c r="O126" s="13" t="str">
        <f>+IFERROR(INDEX('Sheet 1 - EXP'!$C:$W,MATCH('Export Demurrage Detention'!$S126,'Sheet 1 - EXP'!$A:$A,0),'Export Demurrage Detention'!O$347),"")</f>
        <v/>
      </c>
      <c r="P126" s="13" t="str">
        <f>+IFERROR(INDEX('Sheet 1 - EXP'!$C:$W,MATCH('Export Demurrage Detention'!$S126,'Sheet 1 - EXP'!$A:$A,0),'Export Demurrage Detention'!P$347),"")</f>
        <v/>
      </c>
      <c r="Q126" s="13" t="str">
        <f>+IFERROR(INDEX('Sheet 1 - EXP'!$C:$W,MATCH('Export Demurrage Detention'!$S126,'Sheet 1 - EXP'!$A:$A,0),'Export Demurrage Detention'!Q$347),"")</f>
        <v/>
      </c>
      <c r="R126" s="17"/>
      <c r="S126" s="16">
        <v>118</v>
      </c>
    </row>
    <row r="127" spans="1:19">
      <c r="A127" s="13" t="str">
        <f>+IFERROR(INDEX('Sheet 1 - EXP'!$C:$W,MATCH('Export Demurrage Detention'!$S127,'Sheet 1 - EXP'!$A:$A,0),'Export Demurrage Detention'!A$347),"")</f>
        <v/>
      </c>
      <c r="B127" s="13" t="str">
        <f>+IFERROR(INDEX('Sheet 1 - EXP'!$C:$W,MATCH('Export Demurrage Detention'!$S127,'Sheet 1 - EXP'!$A:$A,0),'Export Demurrage Detention'!B$347),"")</f>
        <v/>
      </c>
      <c r="C127" s="40" t="str">
        <f>+IFERROR(INDEX('Sheet 1 - EXP'!$C:$W,MATCH('Export Demurrage Detention'!$S127,'Sheet 1 - EXP'!$A:$A,0),'Export Demurrage Detention'!C$347),"")</f>
        <v/>
      </c>
      <c r="D127" s="40" t="str">
        <f>+IFERROR(INDEX('Sheet 1 - EXP'!$C:$W,MATCH('Export Demurrage Detention'!$S127,'Sheet 1 - EXP'!$A:$A,0),'Export Demurrage Detention'!D$347),"")</f>
        <v/>
      </c>
      <c r="E127" s="13" t="str">
        <f>+IFERROR(INDEX('Sheet 1 - EXP'!$C:$W,MATCH('Export Demurrage Detention'!$S127,'Sheet 1 - EXP'!$A:$A,0),'Export Demurrage Detention'!E$347),"")</f>
        <v/>
      </c>
      <c r="F127" s="13" t="str">
        <f>+IFERROR(INDEX('Sheet 1 - EXP'!$C:$W,MATCH('Export Demurrage Detention'!$S127,'Sheet 1 - EXP'!$A:$A,0),'Export Demurrage Detention'!F$347),"")</f>
        <v/>
      </c>
      <c r="G127" s="13" t="str">
        <f>+IFERROR(INDEX('Sheet 1 - EXP'!$C:$W,MATCH('Export Demurrage Detention'!$S127,'Sheet 1 - EXP'!$A:$A,0),'Export Demurrage Detention'!G$347),"")</f>
        <v/>
      </c>
      <c r="H127" s="13" t="str">
        <f>+IFERROR(INDEX('Sheet 1 - EXP'!$C:$W,MATCH('Export Demurrage Detention'!$S127,'Sheet 1 - EXP'!$A:$A,0),'Export Demurrage Detention'!H$347),"")</f>
        <v/>
      </c>
      <c r="I127" s="13" t="str">
        <f>+IFERROR(INDEX('Sheet 1 - EXP'!$C:$W,MATCH('Export Demurrage Detention'!$S127,'Sheet 1 - EXP'!$A:$A,0),'Export Demurrage Detention'!I$347),"")</f>
        <v/>
      </c>
      <c r="J127" s="13" t="str">
        <f>+IFERROR(INDEX('Sheet 1 - EXP'!$C:$W,MATCH('Export Demurrage Detention'!$S127,'Sheet 1 - EXP'!$A:$A,0),'Export Demurrage Detention'!J$347),"")</f>
        <v/>
      </c>
      <c r="K127" s="13" t="str">
        <f>+IFERROR(INDEX('Sheet 1 - EXP'!$C:$W,MATCH('Export Demurrage Detention'!$S127,'Sheet 1 - EXP'!$A:$A,0),'Export Demurrage Detention'!K$347),"")</f>
        <v/>
      </c>
      <c r="L127" s="13" t="str">
        <f>+IFERROR(INDEX('Sheet 1 - EXP'!$C:$W,MATCH('Export Demurrage Detention'!$S127,'Sheet 1 - EXP'!$A:$A,0),'Export Demurrage Detention'!L$347),"")</f>
        <v/>
      </c>
      <c r="M127" s="13" t="str">
        <f>+IFERROR(INDEX('Sheet 1 - EXP'!$C:$W,MATCH('Export Demurrage Detention'!$S127,'Sheet 1 - EXP'!$A:$A,0),'Export Demurrage Detention'!M$347),"")</f>
        <v/>
      </c>
      <c r="N127" s="13" t="str">
        <f>+IFERROR(INDEX('Sheet 1 - EXP'!$C:$W,MATCH('Export Demurrage Detention'!$S127,'Sheet 1 - EXP'!$A:$A,0),'Export Demurrage Detention'!N$347),"")</f>
        <v/>
      </c>
      <c r="O127" s="13" t="str">
        <f>+IFERROR(INDEX('Sheet 1 - EXP'!$C:$W,MATCH('Export Demurrage Detention'!$S127,'Sheet 1 - EXP'!$A:$A,0),'Export Demurrage Detention'!O$347),"")</f>
        <v/>
      </c>
      <c r="P127" s="13" t="str">
        <f>+IFERROR(INDEX('Sheet 1 - EXP'!$C:$W,MATCH('Export Demurrage Detention'!$S127,'Sheet 1 - EXP'!$A:$A,0),'Export Demurrage Detention'!P$347),"")</f>
        <v/>
      </c>
      <c r="Q127" s="13" t="str">
        <f>+IFERROR(INDEX('Sheet 1 - EXP'!$C:$W,MATCH('Export Demurrage Detention'!$S127,'Sheet 1 - EXP'!$A:$A,0),'Export Demurrage Detention'!Q$347),"")</f>
        <v/>
      </c>
      <c r="R127" s="17"/>
      <c r="S127" s="22">
        <v>119</v>
      </c>
    </row>
    <row r="128" spans="1:19">
      <c r="A128" s="13" t="str">
        <f>+IFERROR(INDEX('Sheet 1 - EXP'!$C:$W,MATCH('Export Demurrage Detention'!$S128,'Sheet 1 - EXP'!$A:$A,0),'Export Demurrage Detention'!A$347),"")</f>
        <v/>
      </c>
      <c r="B128" s="13" t="str">
        <f>+IFERROR(INDEX('Sheet 1 - EXP'!$C:$W,MATCH('Export Demurrage Detention'!$S128,'Sheet 1 - EXP'!$A:$A,0),'Export Demurrage Detention'!B$347),"")</f>
        <v/>
      </c>
      <c r="C128" s="40" t="str">
        <f>+IFERROR(INDEX('Sheet 1 - EXP'!$C:$W,MATCH('Export Demurrage Detention'!$S128,'Sheet 1 - EXP'!$A:$A,0),'Export Demurrage Detention'!C$347),"")</f>
        <v/>
      </c>
      <c r="D128" s="40" t="str">
        <f>+IFERROR(INDEX('Sheet 1 - EXP'!$C:$W,MATCH('Export Demurrage Detention'!$S128,'Sheet 1 - EXP'!$A:$A,0),'Export Demurrage Detention'!D$347),"")</f>
        <v/>
      </c>
      <c r="E128" s="13" t="str">
        <f>+IFERROR(INDEX('Sheet 1 - EXP'!$C:$W,MATCH('Export Demurrage Detention'!$S128,'Sheet 1 - EXP'!$A:$A,0),'Export Demurrage Detention'!E$347),"")</f>
        <v/>
      </c>
      <c r="F128" s="13" t="str">
        <f>+IFERROR(INDEX('Sheet 1 - EXP'!$C:$W,MATCH('Export Demurrage Detention'!$S128,'Sheet 1 - EXP'!$A:$A,0),'Export Demurrage Detention'!F$347),"")</f>
        <v/>
      </c>
      <c r="G128" s="13" t="str">
        <f>+IFERROR(INDEX('Sheet 1 - EXP'!$C:$W,MATCH('Export Demurrage Detention'!$S128,'Sheet 1 - EXP'!$A:$A,0),'Export Demurrage Detention'!G$347),"")</f>
        <v/>
      </c>
      <c r="H128" s="13" t="str">
        <f>+IFERROR(INDEX('Sheet 1 - EXP'!$C:$W,MATCH('Export Demurrage Detention'!$S128,'Sheet 1 - EXP'!$A:$A,0),'Export Demurrage Detention'!H$347),"")</f>
        <v/>
      </c>
      <c r="I128" s="13" t="str">
        <f>+IFERROR(INDEX('Sheet 1 - EXP'!$C:$W,MATCH('Export Demurrage Detention'!$S128,'Sheet 1 - EXP'!$A:$A,0),'Export Demurrage Detention'!I$347),"")</f>
        <v/>
      </c>
      <c r="J128" s="13" t="str">
        <f>+IFERROR(INDEX('Sheet 1 - EXP'!$C:$W,MATCH('Export Demurrage Detention'!$S128,'Sheet 1 - EXP'!$A:$A,0),'Export Demurrage Detention'!J$347),"")</f>
        <v/>
      </c>
      <c r="K128" s="13" t="str">
        <f>+IFERROR(INDEX('Sheet 1 - EXP'!$C:$W,MATCH('Export Demurrage Detention'!$S128,'Sheet 1 - EXP'!$A:$A,0),'Export Demurrage Detention'!K$347),"")</f>
        <v/>
      </c>
      <c r="L128" s="13" t="str">
        <f>+IFERROR(INDEX('Sheet 1 - EXP'!$C:$W,MATCH('Export Demurrage Detention'!$S128,'Sheet 1 - EXP'!$A:$A,0),'Export Demurrage Detention'!L$347),"")</f>
        <v/>
      </c>
      <c r="M128" s="13" t="str">
        <f>+IFERROR(INDEX('Sheet 1 - EXP'!$C:$W,MATCH('Export Demurrage Detention'!$S128,'Sheet 1 - EXP'!$A:$A,0),'Export Demurrage Detention'!M$347),"")</f>
        <v/>
      </c>
      <c r="N128" s="13" t="str">
        <f>+IFERROR(INDEX('Sheet 1 - EXP'!$C:$W,MATCH('Export Demurrage Detention'!$S128,'Sheet 1 - EXP'!$A:$A,0),'Export Demurrage Detention'!N$347),"")</f>
        <v/>
      </c>
      <c r="O128" s="13" t="str">
        <f>+IFERROR(INDEX('Sheet 1 - EXP'!$C:$W,MATCH('Export Demurrage Detention'!$S128,'Sheet 1 - EXP'!$A:$A,0),'Export Demurrage Detention'!O$347),"")</f>
        <v/>
      </c>
      <c r="P128" s="13" t="str">
        <f>+IFERROR(INDEX('Sheet 1 - EXP'!$C:$W,MATCH('Export Demurrage Detention'!$S128,'Sheet 1 - EXP'!$A:$A,0),'Export Demurrage Detention'!P$347),"")</f>
        <v/>
      </c>
      <c r="Q128" s="13" t="str">
        <f>+IFERROR(INDEX('Sheet 1 - EXP'!$C:$W,MATCH('Export Demurrage Detention'!$S128,'Sheet 1 - EXP'!$A:$A,0),'Export Demurrage Detention'!Q$347),"")</f>
        <v/>
      </c>
      <c r="R128" s="17"/>
      <c r="S128" s="16">
        <v>120</v>
      </c>
    </row>
    <row r="129" spans="1:19">
      <c r="A129" s="13" t="str">
        <f>+IFERROR(INDEX('Sheet 1 - EXP'!$C:$W,MATCH('Export Demurrage Detention'!$S129,'Sheet 1 - EXP'!$A:$A,0),'Export Demurrage Detention'!A$347),"")</f>
        <v/>
      </c>
      <c r="B129" s="13" t="str">
        <f>+IFERROR(INDEX('Sheet 1 - EXP'!$C:$W,MATCH('Export Demurrage Detention'!$S129,'Sheet 1 - EXP'!$A:$A,0),'Export Demurrage Detention'!B$347),"")</f>
        <v/>
      </c>
      <c r="C129" s="40" t="str">
        <f>+IFERROR(INDEX('Sheet 1 - EXP'!$C:$W,MATCH('Export Demurrage Detention'!$S129,'Sheet 1 - EXP'!$A:$A,0),'Export Demurrage Detention'!C$347),"")</f>
        <v/>
      </c>
      <c r="D129" s="40" t="str">
        <f>+IFERROR(INDEX('Sheet 1 - EXP'!$C:$W,MATCH('Export Demurrage Detention'!$S129,'Sheet 1 - EXP'!$A:$A,0),'Export Demurrage Detention'!D$347),"")</f>
        <v/>
      </c>
      <c r="E129" s="13" t="str">
        <f>+IFERROR(INDEX('Sheet 1 - EXP'!$C:$W,MATCH('Export Demurrage Detention'!$S129,'Sheet 1 - EXP'!$A:$A,0),'Export Demurrage Detention'!E$347),"")</f>
        <v/>
      </c>
      <c r="F129" s="13" t="str">
        <f>+IFERROR(INDEX('Sheet 1 - EXP'!$C:$W,MATCH('Export Demurrage Detention'!$S129,'Sheet 1 - EXP'!$A:$A,0),'Export Demurrage Detention'!F$347),"")</f>
        <v/>
      </c>
      <c r="G129" s="13" t="str">
        <f>+IFERROR(INDEX('Sheet 1 - EXP'!$C:$W,MATCH('Export Demurrage Detention'!$S129,'Sheet 1 - EXP'!$A:$A,0),'Export Demurrage Detention'!G$347),"")</f>
        <v/>
      </c>
      <c r="H129" s="13" t="str">
        <f>+IFERROR(INDEX('Sheet 1 - EXP'!$C:$W,MATCH('Export Demurrage Detention'!$S129,'Sheet 1 - EXP'!$A:$A,0),'Export Demurrage Detention'!H$347),"")</f>
        <v/>
      </c>
      <c r="I129" s="13" t="str">
        <f>+IFERROR(INDEX('Sheet 1 - EXP'!$C:$W,MATCH('Export Demurrage Detention'!$S129,'Sheet 1 - EXP'!$A:$A,0),'Export Demurrage Detention'!I$347),"")</f>
        <v/>
      </c>
      <c r="J129" s="13" t="str">
        <f>+IFERROR(INDEX('Sheet 1 - EXP'!$C:$W,MATCH('Export Demurrage Detention'!$S129,'Sheet 1 - EXP'!$A:$A,0),'Export Demurrage Detention'!J$347),"")</f>
        <v/>
      </c>
      <c r="K129" s="13" t="str">
        <f>+IFERROR(INDEX('Sheet 1 - EXP'!$C:$W,MATCH('Export Demurrage Detention'!$S129,'Sheet 1 - EXP'!$A:$A,0),'Export Demurrage Detention'!K$347),"")</f>
        <v/>
      </c>
      <c r="L129" s="13" t="str">
        <f>+IFERROR(INDEX('Sheet 1 - EXP'!$C:$W,MATCH('Export Demurrage Detention'!$S129,'Sheet 1 - EXP'!$A:$A,0),'Export Demurrage Detention'!L$347),"")</f>
        <v/>
      </c>
      <c r="M129" s="13" t="str">
        <f>+IFERROR(INDEX('Sheet 1 - EXP'!$C:$W,MATCH('Export Demurrage Detention'!$S129,'Sheet 1 - EXP'!$A:$A,0),'Export Demurrage Detention'!M$347),"")</f>
        <v/>
      </c>
      <c r="N129" s="13" t="str">
        <f>+IFERROR(INDEX('Sheet 1 - EXP'!$C:$W,MATCH('Export Demurrage Detention'!$S129,'Sheet 1 - EXP'!$A:$A,0),'Export Demurrage Detention'!N$347),"")</f>
        <v/>
      </c>
      <c r="O129" s="13" t="str">
        <f>+IFERROR(INDEX('Sheet 1 - EXP'!$C:$W,MATCH('Export Demurrage Detention'!$S129,'Sheet 1 - EXP'!$A:$A,0),'Export Demurrage Detention'!O$347),"")</f>
        <v/>
      </c>
      <c r="P129" s="13" t="str">
        <f>+IFERROR(INDEX('Sheet 1 - EXP'!$C:$W,MATCH('Export Demurrage Detention'!$S129,'Sheet 1 - EXP'!$A:$A,0),'Export Demurrage Detention'!P$347),"")</f>
        <v/>
      </c>
      <c r="Q129" s="13" t="str">
        <f>+IFERROR(INDEX('Sheet 1 - EXP'!$C:$W,MATCH('Export Demurrage Detention'!$S129,'Sheet 1 - EXP'!$A:$A,0),'Export Demurrage Detention'!Q$347),"")</f>
        <v/>
      </c>
      <c r="R129" s="17"/>
      <c r="S129" s="16">
        <v>121</v>
      </c>
    </row>
    <row r="130" spans="1:19">
      <c r="A130" s="13" t="str">
        <f>+IFERROR(INDEX('Sheet 1 - EXP'!$C:$W,MATCH('Export Demurrage Detention'!$S130,'Sheet 1 - EXP'!$A:$A,0),'Export Demurrage Detention'!A$347),"")</f>
        <v/>
      </c>
      <c r="B130" s="13" t="str">
        <f>+IFERROR(INDEX('Sheet 1 - EXP'!$C:$W,MATCH('Export Demurrage Detention'!$S130,'Sheet 1 - EXP'!$A:$A,0),'Export Demurrage Detention'!B$347),"")</f>
        <v/>
      </c>
      <c r="C130" s="40" t="str">
        <f>+IFERROR(INDEX('Sheet 1 - EXP'!$C:$W,MATCH('Export Demurrage Detention'!$S130,'Sheet 1 - EXP'!$A:$A,0),'Export Demurrage Detention'!C$347),"")</f>
        <v/>
      </c>
      <c r="D130" s="40" t="str">
        <f>+IFERROR(INDEX('Sheet 1 - EXP'!$C:$W,MATCH('Export Demurrage Detention'!$S130,'Sheet 1 - EXP'!$A:$A,0),'Export Demurrage Detention'!D$347),"")</f>
        <v/>
      </c>
      <c r="E130" s="13" t="str">
        <f>+IFERROR(INDEX('Sheet 1 - EXP'!$C:$W,MATCH('Export Demurrage Detention'!$S130,'Sheet 1 - EXP'!$A:$A,0),'Export Demurrage Detention'!E$347),"")</f>
        <v/>
      </c>
      <c r="F130" s="13" t="str">
        <f>+IFERROR(INDEX('Sheet 1 - EXP'!$C:$W,MATCH('Export Demurrage Detention'!$S130,'Sheet 1 - EXP'!$A:$A,0),'Export Demurrage Detention'!F$347),"")</f>
        <v/>
      </c>
      <c r="G130" s="13" t="str">
        <f>+IFERROR(INDEX('Sheet 1 - EXP'!$C:$W,MATCH('Export Demurrage Detention'!$S130,'Sheet 1 - EXP'!$A:$A,0),'Export Demurrage Detention'!G$347),"")</f>
        <v/>
      </c>
      <c r="H130" s="13" t="str">
        <f>+IFERROR(INDEX('Sheet 1 - EXP'!$C:$W,MATCH('Export Demurrage Detention'!$S130,'Sheet 1 - EXP'!$A:$A,0),'Export Demurrage Detention'!H$347),"")</f>
        <v/>
      </c>
      <c r="I130" s="13" t="str">
        <f>+IFERROR(INDEX('Sheet 1 - EXP'!$C:$W,MATCH('Export Demurrage Detention'!$S130,'Sheet 1 - EXP'!$A:$A,0),'Export Demurrage Detention'!I$347),"")</f>
        <v/>
      </c>
      <c r="J130" s="13" t="str">
        <f>+IFERROR(INDEX('Sheet 1 - EXP'!$C:$W,MATCH('Export Demurrage Detention'!$S130,'Sheet 1 - EXP'!$A:$A,0),'Export Demurrage Detention'!J$347),"")</f>
        <v/>
      </c>
      <c r="K130" s="13" t="str">
        <f>+IFERROR(INDEX('Sheet 1 - EXP'!$C:$W,MATCH('Export Demurrage Detention'!$S130,'Sheet 1 - EXP'!$A:$A,0),'Export Demurrage Detention'!K$347),"")</f>
        <v/>
      </c>
      <c r="L130" s="13" t="str">
        <f>+IFERROR(INDEX('Sheet 1 - EXP'!$C:$W,MATCH('Export Demurrage Detention'!$S130,'Sheet 1 - EXP'!$A:$A,0),'Export Demurrage Detention'!L$347),"")</f>
        <v/>
      </c>
      <c r="M130" s="13" t="str">
        <f>+IFERROR(INDEX('Sheet 1 - EXP'!$C:$W,MATCH('Export Demurrage Detention'!$S130,'Sheet 1 - EXP'!$A:$A,0),'Export Demurrage Detention'!M$347),"")</f>
        <v/>
      </c>
      <c r="N130" s="13" t="str">
        <f>+IFERROR(INDEX('Sheet 1 - EXP'!$C:$W,MATCH('Export Demurrage Detention'!$S130,'Sheet 1 - EXP'!$A:$A,0),'Export Demurrage Detention'!N$347),"")</f>
        <v/>
      </c>
      <c r="O130" s="13" t="str">
        <f>+IFERROR(INDEX('Sheet 1 - EXP'!$C:$W,MATCH('Export Demurrage Detention'!$S130,'Sheet 1 - EXP'!$A:$A,0),'Export Demurrage Detention'!O$347),"")</f>
        <v/>
      </c>
      <c r="P130" s="13" t="str">
        <f>+IFERROR(INDEX('Sheet 1 - EXP'!$C:$W,MATCH('Export Demurrage Detention'!$S130,'Sheet 1 - EXP'!$A:$A,0),'Export Demurrage Detention'!P$347),"")</f>
        <v/>
      </c>
      <c r="Q130" s="13" t="str">
        <f>+IFERROR(INDEX('Sheet 1 - EXP'!$C:$W,MATCH('Export Demurrage Detention'!$S130,'Sheet 1 - EXP'!$A:$A,0),'Export Demurrage Detention'!Q$347),"")</f>
        <v/>
      </c>
      <c r="R130" s="17"/>
      <c r="S130" s="22">
        <v>122</v>
      </c>
    </row>
    <row r="131" spans="1:19">
      <c r="A131" s="13" t="str">
        <f>+IFERROR(INDEX('Sheet 1 - EXP'!$C:$W,MATCH('Export Demurrage Detention'!$S131,'Sheet 1 - EXP'!$A:$A,0),'Export Demurrage Detention'!A$347),"")</f>
        <v/>
      </c>
      <c r="B131" s="13" t="str">
        <f>+IFERROR(INDEX('Sheet 1 - EXP'!$C:$W,MATCH('Export Demurrage Detention'!$S131,'Sheet 1 - EXP'!$A:$A,0),'Export Demurrage Detention'!B$347),"")</f>
        <v/>
      </c>
      <c r="C131" s="40" t="str">
        <f>+IFERROR(INDEX('Sheet 1 - EXP'!$C:$W,MATCH('Export Demurrage Detention'!$S131,'Sheet 1 - EXP'!$A:$A,0),'Export Demurrage Detention'!C$347),"")</f>
        <v/>
      </c>
      <c r="D131" s="40" t="str">
        <f>+IFERROR(INDEX('Sheet 1 - EXP'!$C:$W,MATCH('Export Demurrage Detention'!$S131,'Sheet 1 - EXP'!$A:$A,0),'Export Demurrage Detention'!D$347),"")</f>
        <v/>
      </c>
      <c r="E131" s="13" t="str">
        <f>+IFERROR(INDEX('Sheet 1 - EXP'!$C:$W,MATCH('Export Demurrage Detention'!$S131,'Sheet 1 - EXP'!$A:$A,0),'Export Demurrage Detention'!E$347),"")</f>
        <v/>
      </c>
      <c r="F131" s="13" t="str">
        <f>+IFERROR(INDEX('Sheet 1 - EXP'!$C:$W,MATCH('Export Demurrage Detention'!$S131,'Sheet 1 - EXP'!$A:$A,0),'Export Demurrage Detention'!F$347),"")</f>
        <v/>
      </c>
      <c r="G131" s="13" t="str">
        <f>+IFERROR(INDEX('Sheet 1 - EXP'!$C:$W,MATCH('Export Demurrage Detention'!$S131,'Sheet 1 - EXP'!$A:$A,0),'Export Demurrage Detention'!G$347),"")</f>
        <v/>
      </c>
      <c r="H131" s="13" t="str">
        <f>+IFERROR(INDEX('Sheet 1 - EXP'!$C:$W,MATCH('Export Demurrage Detention'!$S131,'Sheet 1 - EXP'!$A:$A,0),'Export Demurrage Detention'!H$347),"")</f>
        <v/>
      </c>
      <c r="I131" s="13" t="str">
        <f>+IFERROR(INDEX('Sheet 1 - EXP'!$C:$W,MATCH('Export Demurrage Detention'!$S131,'Sheet 1 - EXP'!$A:$A,0),'Export Demurrage Detention'!I$347),"")</f>
        <v/>
      </c>
      <c r="J131" s="13" t="str">
        <f>+IFERROR(INDEX('Sheet 1 - EXP'!$C:$W,MATCH('Export Demurrage Detention'!$S131,'Sheet 1 - EXP'!$A:$A,0),'Export Demurrage Detention'!J$347),"")</f>
        <v/>
      </c>
      <c r="K131" s="13" t="str">
        <f>+IFERROR(INDEX('Sheet 1 - EXP'!$C:$W,MATCH('Export Demurrage Detention'!$S131,'Sheet 1 - EXP'!$A:$A,0),'Export Demurrage Detention'!K$347),"")</f>
        <v/>
      </c>
      <c r="L131" s="13" t="str">
        <f>+IFERROR(INDEX('Sheet 1 - EXP'!$C:$W,MATCH('Export Demurrage Detention'!$S131,'Sheet 1 - EXP'!$A:$A,0),'Export Demurrage Detention'!L$347),"")</f>
        <v/>
      </c>
      <c r="M131" s="13" t="str">
        <f>+IFERROR(INDEX('Sheet 1 - EXP'!$C:$W,MATCH('Export Demurrage Detention'!$S131,'Sheet 1 - EXP'!$A:$A,0),'Export Demurrage Detention'!M$347),"")</f>
        <v/>
      </c>
      <c r="N131" s="13" t="str">
        <f>+IFERROR(INDEX('Sheet 1 - EXP'!$C:$W,MATCH('Export Demurrage Detention'!$S131,'Sheet 1 - EXP'!$A:$A,0),'Export Demurrage Detention'!N$347),"")</f>
        <v/>
      </c>
      <c r="O131" s="13" t="str">
        <f>+IFERROR(INDEX('Sheet 1 - EXP'!$C:$W,MATCH('Export Demurrage Detention'!$S131,'Sheet 1 - EXP'!$A:$A,0),'Export Demurrage Detention'!O$347),"")</f>
        <v/>
      </c>
      <c r="P131" s="13" t="str">
        <f>+IFERROR(INDEX('Sheet 1 - EXP'!$C:$W,MATCH('Export Demurrage Detention'!$S131,'Sheet 1 - EXP'!$A:$A,0),'Export Demurrage Detention'!P$347),"")</f>
        <v/>
      </c>
      <c r="Q131" s="13" t="str">
        <f>+IFERROR(INDEX('Sheet 1 - EXP'!$C:$W,MATCH('Export Demurrage Detention'!$S131,'Sheet 1 - EXP'!$A:$A,0),'Export Demurrage Detention'!Q$347),"")</f>
        <v/>
      </c>
      <c r="R131" s="17"/>
      <c r="S131" s="16">
        <v>123</v>
      </c>
    </row>
    <row r="132" spans="1:19">
      <c r="A132" s="13" t="str">
        <f>+IFERROR(INDEX('Sheet 1 - EXP'!$C:$W,MATCH('Export Demurrage Detention'!$S132,'Sheet 1 - EXP'!$A:$A,0),'Export Demurrage Detention'!A$347),"")</f>
        <v/>
      </c>
      <c r="B132" s="13" t="str">
        <f>+IFERROR(INDEX('Sheet 1 - EXP'!$C:$W,MATCH('Export Demurrage Detention'!$S132,'Sheet 1 - EXP'!$A:$A,0),'Export Demurrage Detention'!B$347),"")</f>
        <v/>
      </c>
      <c r="C132" s="40" t="str">
        <f>+IFERROR(INDEX('Sheet 1 - EXP'!$C:$W,MATCH('Export Demurrage Detention'!$S132,'Sheet 1 - EXP'!$A:$A,0),'Export Demurrage Detention'!C$347),"")</f>
        <v/>
      </c>
      <c r="D132" s="40" t="str">
        <f>+IFERROR(INDEX('Sheet 1 - EXP'!$C:$W,MATCH('Export Demurrage Detention'!$S132,'Sheet 1 - EXP'!$A:$A,0),'Export Demurrage Detention'!D$347),"")</f>
        <v/>
      </c>
      <c r="E132" s="13" t="str">
        <f>+IFERROR(INDEX('Sheet 1 - EXP'!$C:$W,MATCH('Export Demurrage Detention'!$S132,'Sheet 1 - EXP'!$A:$A,0),'Export Demurrage Detention'!E$347),"")</f>
        <v/>
      </c>
      <c r="F132" s="13" t="str">
        <f>+IFERROR(INDEX('Sheet 1 - EXP'!$C:$W,MATCH('Export Demurrage Detention'!$S132,'Sheet 1 - EXP'!$A:$A,0),'Export Demurrage Detention'!F$347),"")</f>
        <v/>
      </c>
      <c r="G132" s="13" t="str">
        <f>+IFERROR(INDEX('Sheet 1 - EXP'!$C:$W,MATCH('Export Demurrage Detention'!$S132,'Sheet 1 - EXP'!$A:$A,0),'Export Demurrage Detention'!G$347),"")</f>
        <v/>
      </c>
      <c r="H132" s="13" t="str">
        <f>+IFERROR(INDEX('Sheet 1 - EXP'!$C:$W,MATCH('Export Demurrage Detention'!$S132,'Sheet 1 - EXP'!$A:$A,0),'Export Demurrage Detention'!H$347),"")</f>
        <v/>
      </c>
      <c r="I132" s="13" t="str">
        <f>+IFERROR(INDEX('Sheet 1 - EXP'!$C:$W,MATCH('Export Demurrage Detention'!$S132,'Sheet 1 - EXP'!$A:$A,0),'Export Demurrage Detention'!I$347),"")</f>
        <v/>
      </c>
      <c r="J132" s="13" t="str">
        <f>+IFERROR(INDEX('Sheet 1 - EXP'!$C:$W,MATCH('Export Demurrage Detention'!$S132,'Sheet 1 - EXP'!$A:$A,0),'Export Demurrage Detention'!J$347),"")</f>
        <v/>
      </c>
      <c r="K132" s="13" t="str">
        <f>+IFERROR(INDEX('Sheet 1 - EXP'!$C:$W,MATCH('Export Demurrage Detention'!$S132,'Sheet 1 - EXP'!$A:$A,0),'Export Demurrage Detention'!K$347),"")</f>
        <v/>
      </c>
      <c r="L132" s="13" t="str">
        <f>+IFERROR(INDEX('Sheet 1 - EXP'!$C:$W,MATCH('Export Demurrage Detention'!$S132,'Sheet 1 - EXP'!$A:$A,0),'Export Demurrage Detention'!L$347),"")</f>
        <v/>
      </c>
      <c r="M132" s="13" t="str">
        <f>+IFERROR(INDEX('Sheet 1 - EXP'!$C:$W,MATCH('Export Demurrage Detention'!$S132,'Sheet 1 - EXP'!$A:$A,0),'Export Demurrage Detention'!M$347),"")</f>
        <v/>
      </c>
      <c r="N132" s="13" t="str">
        <f>+IFERROR(INDEX('Sheet 1 - EXP'!$C:$W,MATCH('Export Demurrage Detention'!$S132,'Sheet 1 - EXP'!$A:$A,0),'Export Demurrage Detention'!N$347),"")</f>
        <v/>
      </c>
      <c r="O132" s="13" t="str">
        <f>+IFERROR(INDEX('Sheet 1 - EXP'!$C:$W,MATCH('Export Demurrage Detention'!$S132,'Sheet 1 - EXP'!$A:$A,0),'Export Demurrage Detention'!O$347),"")</f>
        <v/>
      </c>
      <c r="P132" s="13" t="str">
        <f>+IFERROR(INDEX('Sheet 1 - EXP'!$C:$W,MATCH('Export Demurrage Detention'!$S132,'Sheet 1 - EXP'!$A:$A,0),'Export Demurrage Detention'!P$347),"")</f>
        <v/>
      </c>
      <c r="Q132" s="13" t="str">
        <f>+IFERROR(INDEX('Sheet 1 - EXP'!$C:$W,MATCH('Export Demurrage Detention'!$S132,'Sheet 1 - EXP'!$A:$A,0),'Export Demurrage Detention'!Q$347),"")</f>
        <v/>
      </c>
      <c r="R132" s="17"/>
      <c r="S132" s="16">
        <v>124</v>
      </c>
    </row>
    <row r="133" spans="1:19">
      <c r="A133" s="13" t="str">
        <f>+IFERROR(INDEX('Sheet 1 - EXP'!$C:$W,MATCH('Export Demurrage Detention'!$S133,'Sheet 1 - EXP'!$A:$A,0),'Export Demurrage Detention'!A$347),"")</f>
        <v/>
      </c>
      <c r="B133" s="13" t="str">
        <f>+IFERROR(INDEX('Sheet 1 - EXP'!$C:$W,MATCH('Export Demurrage Detention'!$S133,'Sheet 1 - EXP'!$A:$A,0),'Export Demurrage Detention'!B$347),"")</f>
        <v/>
      </c>
      <c r="C133" s="40" t="str">
        <f>+IFERROR(INDEX('Sheet 1 - EXP'!$C:$W,MATCH('Export Demurrage Detention'!$S133,'Sheet 1 - EXP'!$A:$A,0),'Export Demurrage Detention'!C$347),"")</f>
        <v/>
      </c>
      <c r="D133" s="40" t="str">
        <f>+IFERROR(INDEX('Sheet 1 - EXP'!$C:$W,MATCH('Export Demurrage Detention'!$S133,'Sheet 1 - EXP'!$A:$A,0),'Export Demurrage Detention'!D$347),"")</f>
        <v/>
      </c>
      <c r="E133" s="13" t="str">
        <f>+IFERROR(INDEX('Sheet 1 - EXP'!$C:$W,MATCH('Export Demurrage Detention'!$S133,'Sheet 1 - EXP'!$A:$A,0),'Export Demurrage Detention'!E$347),"")</f>
        <v/>
      </c>
      <c r="F133" s="13" t="str">
        <f>+IFERROR(INDEX('Sheet 1 - EXP'!$C:$W,MATCH('Export Demurrage Detention'!$S133,'Sheet 1 - EXP'!$A:$A,0),'Export Demurrage Detention'!F$347),"")</f>
        <v/>
      </c>
      <c r="G133" s="13" t="str">
        <f>+IFERROR(INDEX('Sheet 1 - EXP'!$C:$W,MATCH('Export Demurrage Detention'!$S133,'Sheet 1 - EXP'!$A:$A,0),'Export Demurrage Detention'!G$347),"")</f>
        <v/>
      </c>
      <c r="H133" s="13" t="str">
        <f>+IFERROR(INDEX('Sheet 1 - EXP'!$C:$W,MATCH('Export Demurrage Detention'!$S133,'Sheet 1 - EXP'!$A:$A,0),'Export Demurrage Detention'!H$347),"")</f>
        <v/>
      </c>
      <c r="I133" s="13" t="str">
        <f>+IFERROR(INDEX('Sheet 1 - EXP'!$C:$W,MATCH('Export Demurrage Detention'!$S133,'Sheet 1 - EXP'!$A:$A,0),'Export Demurrage Detention'!I$347),"")</f>
        <v/>
      </c>
      <c r="J133" s="13" t="str">
        <f>+IFERROR(INDEX('Sheet 1 - EXP'!$C:$W,MATCH('Export Demurrage Detention'!$S133,'Sheet 1 - EXP'!$A:$A,0),'Export Demurrage Detention'!J$347),"")</f>
        <v/>
      </c>
      <c r="K133" s="13" t="str">
        <f>+IFERROR(INDEX('Sheet 1 - EXP'!$C:$W,MATCH('Export Demurrage Detention'!$S133,'Sheet 1 - EXP'!$A:$A,0),'Export Demurrage Detention'!K$347),"")</f>
        <v/>
      </c>
      <c r="L133" s="13" t="str">
        <f>+IFERROR(INDEX('Sheet 1 - EXP'!$C:$W,MATCH('Export Demurrage Detention'!$S133,'Sheet 1 - EXP'!$A:$A,0),'Export Demurrage Detention'!L$347),"")</f>
        <v/>
      </c>
      <c r="M133" s="13" t="str">
        <f>+IFERROR(INDEX('Sheet 1 - EXP'!$C:$W,MATCH('Export Demurrage Detention'!$S133,'Sheet 1 - EXP'!$A:$A,0),'Export Demurrage Detention'!M$347),"")</f>
        <v/>
      </c>
      <c r="N133" s="13" t="str">
        <f>+IFERROR(INDEX('Sheet 1 - EXP'!$C:$W,MATCH('Export Demurrage Detention'!$S133,'Sheet 1 - EXP'!$A:$A,0),'Export Demurrage Detention'!N$347),"")</f>
        <v/>
      </c>
      <c r="O133" s="13" t="str">
        <f>+IFERROR(INDEX('Sheet 1 - EXP'!$C:$W,MATCH('Export Demurrage Detention'!$S133,'Sheet 1 - EXP'!$A:$A,0),'Export Demurrage Detention'!O$347),"")</f>
        <v/>
      </c>
      <c r="P133" s="13" t="str">
        <f>+IFERROR(INDEX('Sheet 1 - EXP'!$C:$W,MATCH('Export Demurrage Detention'!$S133,'Sheet 1 - EXP'!$A:$A,0),'Export Demurrage Detention'!P$347),"")</f>
        <v/>
      </c>
      <c r="Q133" s="13" t="str">
        <f>+IFERROR(INDEX('Sheet 1 - EXP'!$C:$W,MATCH('Export Demurrage Detention'!$S133,'Sheet 1 - EXP'!$A:$A,0),'Export Demurrage Detention'!Q$347),"")</f>
        <v/>
      </c>
      <c r="R133" s="17"/>
      <c r="S133" s="22">
        <v>125</v>
      </c>
    </row>
    <row r="134" spans="1:19">
      <c r="A134" s="13" t="str">
        <f>+IFERROR(INDEX('Sheet 1 - EXP'!$C:$W,MATCH('Export Demurrage Detention'!$S134,'Sheet 1 - EXP'!$A:$A,0),'Export Demurrage Detention'!A$347),"")</f>
        <v/>
      </c>
      <c r="B134" s="13" t="str">
        <f>+IFERROR(INDEX('Sheet 1 - EXP'!$C:$W,MATCH('Export Demurrage Detention'!$S134,'Sheet 1 - EXP'!$A:$A,0),'Export Demurrage Detention'!B$347),"")</f>
        <v/>
      </c>
      <c r="C134" s="40" t="str">
        <f>+IFERROR(INDEX('Sheet 1 - EXP'!$C:$W,MATCH('Export Demurrage Detention'!$S134,'Sheet 1 - EXP'!$A:$A,0),'Export Demurrage Detention'!C$347),"")</f>
        <v/>
      </c>
      <c r="D134" s="40" t="str">
        <f>+IFERROR(INDEX('Sheet 1 - EXP'!$C:$W,MATCH('Export Demurrage Detention'!$S134,'Sheet 1 - EXP'!$A:$A,0),'Export Demurrage Detention'!D$347),"")</f>
        <v/>
      </c>
      <c r="E134" s="13" t="str">
        <f>+IFERROR(INDEX('Sheet 1 - EXP'!$C:$W,MATCH('Export Demurrage Detention'!$S134,'Sheet 1 - EXP'!$A:$A,0),'Export Demurrage Detention'!E$347),"")</f>
        <v/>
      </c>
      <c r="F134" s="13" t="str">
        <f>+IFERROR(INDEX('Sheet 1 - EXP'!$C:$W,MATCH('Export Demurrage Detention'!$S134,'Sheet 1 - EXP'!$A:$A,0),'Export Demurrage Detention'!F$347),"")</f>
        <v/>
      </c>
      <c r="G134" s="13" t="str">
        <f>+IFERROR(INDEX('Sheet 1 - EXP'!$C:$W,MATCH('Export Demurrage Detention'!$S134,'Sheet 1 - EXP'!$A:$A,0),'Export Demurrage Detention'!G$347),"")</f>
        <v/>
      </c>
      <c r="H134" s="13" t="str">
        <f>+IFERROR(INDEX('Sheet 1 - EXP'!$C:$W,MATCH('Export Demurrage Detention'!$S134,'Sheet 1 - EXP'!$A:$A,0),'Export Demurrage Detention'!H$347),"")</f>
        <v/>
      </c>
      <c r="I134" s="13" t="str">
        <f>+IFERROR(INDEX('Sheet 1 - EXP'!$C:$W,MATCH('Export Demurrage Detention'!$S134,'Sheet 1 - EXP'!$A:$A,0),'Export Demurrage Detention'!I$347),"")</f>
        <v/>
      </c>
      <c r="J134" s="13" t="str">
        <f>+IFERROR(INDEX('Sheet 1 - EXP'!$C:$W,MATCH('Export Demurrage Detention'!$S134,'Sheet 1 - EXP'!$A:$A,0),'Export Demurrage Detention'!J$347),"")</f>
        <v/>
      </c>
      <c r="K134" s="13" t="str">
        <f>+IFERROR(INDEX('Sheet 1 - EXP'!$C:$W,MATCH('Export Demurrage Detention'!$S134,'Sheet 1 - EXP'!$A:$A,0),'Export Demurrage Detention'!K$347),"")</f>
        <v/>
      </c>
      <c r="L134" s="13" t="str">
        <f>+IFERROR(INDEX('Sheet 1 - EXP'!$C:$W,MATCH('Export Demurrage Detention'!$S134,'Sheet 1 - EXP'!$A:$A,0),'Export Demurrage Detention'!L$347),"")</f>
        <v/>
      </c>
      <c r="M134" s="13" t="str">
        <f>+IFERROR(INDEX('Sheet 1 - EXP'!$C:$W,MATCH('Export Demurrage Detention'!$S134,'Sheet 1 - EXP'!$A:$A,0),'Export Demurrage Detention'!M$347),"")</f>
        <v/>
      </c>
      <c r="N134" s="13" t="str">
        <f>+IFERROR(INDEX('Sheet 1 - EXP'!$C:$W,MATCH('Export Demurrage Detention'!$S134,'Sheet 1 - EXP'!$A:$A,0),'Export Demurrage Detention'!N$347),"")</f>
        <v/>
      </c>
      <c r="O134" s="13" t="str">
        <f>+IFERROR(INDEX('Sheet 1 - EXP'!$C:$W,MATCH('Export Demurrage Detention'!$S134,'Sheet 1 - EXP'!$A:$A,0),'Export Demurrage Detention'!O$347),"")</f>
        <v/>
      </c>
      <c r="P134" s="13" t="str">
        <f>+IFERROR(INDEX('Sheet 1 - EXP'!$C:$W,MATCH('Export Demurrage Detention'!$S134,'Sheet 1 - EXP'!$A:$A,0),'Export Demurrage Detention'!P$347),"")</f>
        <v/>
      </c>
      <c r="Q134" s="13" t="str">
        <f>+IFERROR(INDEX('Sheet 1 - EXP'!$C:$W,MATCH('Export Demurrage Detention'!$S134,'Sheet 1 - EXP'!$A:$A,0),'Export Demurrage Detention'!Q$347),"")</f>
        <v/>
      </c>
      <c r="R134" s="17"/>
      <c r="S134" s="16">
        <v>126</v>
      </c>
    </row>
    <row r="135" spans="1:19">
      <c r="A135" s="13" t="str">
        <f>+IFERROR(INDEX('Sheet 1 - EXP'!$C:$W,MATCH('Export Demurrage Detention'!$S135,'Sheet 1 - EXP'!$A:$A,0),'Export Demurrage Detention'!A$347),"")</f>
        <v/>
      </c>
      <c r="B135" s="13" t="str">
        <f>+IFERROR(INDEX('Sheet 1 - EXP'!$C:$W,MATCH('Export Demurrage Detention'!$S135,'Sheet 1 - EXP'!$A:$A,0),'Export Demurrage Detention'!B$347),"")</f>
        <v/>
      </c>
      <c r="C135" s="40" t="str">
        <f>+IFERROR(INDEX('Sheet 1 - EXP'!$C:$W,MATCH('Export Demurrage Detention'!$S135,'Sheet 1 - EXP'!$A:$A,0),'Export Demurrage Detention'!C$347),"")</f>
        <v/>
      </c>
      <c r="D135" s="40" t="str">
        <f>+IFERROR(INDEX('Sheet 1 - EXP'!$C:$W,MATCH('Export Demurrage Detention'!$S135,'Sheet 1 - EXP'!$A:$A,0),'Export Demurrage Detention'!D$347),"")</f>
        <v/>
      </c>
      <c r="E135" s="13" t="str">
        <f>+IFERROR(INDEX('Sheet 1 - EXP'!$C:$W,MATCH('Export Demurrage Detention'!$S135,'Sheet 1 - EXP'!$A:$A,0),'Export Demurrage Detention'!E$347),"")</f>
        <v/>
      </c>
      <c r="F135" s="13" t="str">
        <f>+IFERROR(INDEX('Sheet 1 - EXP'!$C:$W,MATCH('Export Demurrage Detention'!$S135,'Sheet 1 - EXP'!$A:$A,0),'Export Demurrage Detention'!F$347),"")</f>
        <v/>
      </c>
      <c r="G135" s="13" t="str">
        <f>+IFERROR(INDEX('Sheet 1 - EXP'!$C:$W,MATCH('Export Demurrage Detention'!$S135,'Sheet 1 - EXP'!$A:$A,0),'Export Demurrage Detention'!G$347),"")</f>
        <v/>
      </c>
      <c r="H135" s="13" t="str">
        <f>+IFERROR(INDEX('Sheet 1 - EXP'!$C:$W,MATCH('Export Demurrage Detention'!$S135,'Sheet 1 - EXP'!$A:$A,0),'Export Demurrage Detention'!H$347),"")</f>
        <v/>
      </c>
      <c r="I135" s="13" t="str">
        <f>+IFERROR(INDEX('Sheet 1 - EXP'!$C:$W,MATCH('Export Demurrage Detention'!$S135,'Sheet 1 - EXP'!$A:$A,0),'Export Demurrage Detention'!I$347),"")</f>
        <v/>
      </c>
      <c r="J135" s="13" t="str">
        <f>+IFERROR(INDEX('Sheet 1 - EXP'!$C:$W,MATCH('Export Demurrage Detention'!$S135,'Sheet 1 - EXP'!$A:$A,0),'Export Demurrage Detention'!J$347),"")</f>
        <v/>
      </c>
      <c r="K135" s="13" t="str">
        <f>+IFERROR(INDEX('Sheet 1 - EXP'!$C:$W,MATCH('Export Demurrage Detention'!$S135,'Sheet 1 - EXP'!$A:$A,0),'Export Demurrage Detention'!K$347),"")</f>
        <v/>
      </c>
      <c r="L135" s="13" t="str">
        <f>+IFERROR(INDEX('Sheet 1 - EXP'!$C:$W,MATCH('Export Demurrage Detention'!$S135,'Sheet 1 - EXP'!$A:$A,0),'Export Demurrage Detention'!L$347),"")</f>
        <v/>
      </c>
      <c r="M135" s="13" t="str">
        <f>+IFERROR(INDEX('Sheet 1 - EXP'!$C:$W,MATCH('Export Demurrage Detention'!$S135,'Sheet 1 - EXP'!$A:$A,0),'Export Demurrage Detention'!M$347),"")</f>
        <v/>
      </c>
      <c r="N135" s="13" t="str">
        <f>+IFERROR(INDEX('Sheet 1 - EXP'!$C:$W,MATCH('Export Demurrage Detention'!$S135,'Sheet 1 - EXP'!$A:$A,0),'Export Demurrage Detention'!N$347),"")</f>
        <v/>
      </c>
      <c r="O135" s="13" t="str">
        <f>+IFERROR(INDEX('Sheet 1 - EXP'!$C:$W,MATCH('Export Demurrage Detention'!$S135,'Sheet 1 - EXP'!$A:$A,0),'Export Demurrage Detention'!O$347),"")</f>
        <v/>
      </c>
      <c r="P135" s="13" t="str">
        <f>+IFERROR(INDEX('Sheet 1 - EXP'!$C:$W,MATCH('Export Demurrage Detention'!$S135,'Sheet 1 - EXP'!$A:$A,0),'Export Demurrage Detention'!P$347),"")</f>
        <v/>
      </c>
      <c r="Q135" s="13" t="str">
        <f>+IFERROR(INDEX('Sheet 1 - EXP'!$C:$W,MATCH('Export Demurrage Detention'!$S135,'Sheet 1 - EXP'!$A:$A,0),'Export Demurrage Detention'!Q$347),"")</f>
        <v/>
      </c>
      <c r="R135" s="17"/>
      <c r="S135" s="16">
        <v>127</v>
      </c>
    </row>
    <row r="136" spans="1:19">
      <c r="A136" s="13" t="str">
        <f>+IFERROR(INDEX('Sheet 1 - EXP'!$C:$W,MATCH('Export Demurrage Detention'!$S136,'Sheet 1 - EXP'!$A:$A,0),'Export Demurrage Detention'!A$347),"")</f>
        <v/>
      </c>
      <c r="B136" s="13" t="str">
        <f>+IFERROR(INDEX('Sheet 1 - EXP'!$C:$W,MATCH('Export Demurrage Detention'!$S136,'Sheet 1 - EXP'!$A:$A,0),'Export Demurrage Detention'!B$347),"")</f>
        <v/>
      </c>
      <c r="C136" s="40" t="str">
        <f>+IFERROR(INDEX('Sheet 1 - EXP'!$C:$W,MATCH('Export Demurrage Detention'!$S136,'Sheet 1 - EXP'!$A:$A,0),'Export Demurrage Detention'!C$347),"")</f>
        <v/>
      </c>
      <c r="D136" s="40" t="str">
        <f>+IFERROR(INDEX('Sheet 1 - EXP'!$C:$W,MATCH('Export Demurrage Detention'!$S136,'Sheet 1 - EXP'!$A:$A,0),'Export Demurrage Detention'!D$347),"")</f>
        <v/>
      </c>
      <c r="E136" s="13" t="str">
        <f>+IFERROR(INDEX('Sheet 1 - EXP'!$C:$W,MATCH('Export Demurrage Detention'!$S136,'Sheet 1 - EXP'!$A:$A,0),'Export Demurrage Detention'!E$347),"")</f>
        <v/>
      </c>
      <c r="F136" s="13" t="str">
        <f>+IFERROR(INDEX('Sheet 1 - EXP'!$C:$W,MATCH('Export Demurrage Detention'!$S136,'Sheet 1 - EXP'!$A:$A,0),'Export Demurrage Detention'!F$347),"")</f>
        <v/>
      </c>
      <c r="G136" s="13" t="str">
        <f>+IFERROR(INDEX('Sheet 1 - EXP'!$C:$W,MATCH('Export Demurrage Detention'!$S136,'Sheet 1 - EXP'!$A:$A,0),'Export Demurrage Detention'!G$347),"")</f>
        <v/>
      </c>
      <c r="H136" s="13" t="str">
        <f>+IFERROR(INDEX('Sheet 1 - EXP'!$C:$W,MATCH('Export Demurrage Detention'!$S136,'Sheet 1 - EXP'!$A:$A,0),'Export Demurrage Detention'!H$347),"")</f>
        <v/>
      </c>
      <c r="I136" s="13" t="str">
        <f>+IFERROR(INDEX('Sheet 1 - EXP'!$C:$W,MATCH('Export Demurrage Detention'!$S136,'Sheet 1 - EXP'!$A:$A,0),'Export Demurrage Detention'!I$347),"")</f>
        <v/>
      </c>
      <c r="J136" s="13" t="str">
        <f>+IFERROR(INDEX('Sheet 1 - EXP'!$C:$W,MATCH('Export Demurrage Detention'!$S136,'Sheet 1 - EXP'!$A:$A,0),'Export Demurrage Detention'!J$347),"")</f>
        <v/>
      </c>
      <c r="K136" s="13" t="str">
        <f>+IFERROR(INDEX('Sheet 1 - EXP'!$C:$W,MATCH('Export Demurrage Detention'!$S136,'Sheet 1 - EXP'!$A:$A,0),'Export Demurrage Detention'!K$347),"")</f>
        <v/>
      </c>
      <c r="L136" s="13" t="str">
        <f>+IFERROR(INDEX('Sheet 1 - EXP'!$C:$W,MATCH('Export Demurrage Detention'!$S136,'Sheet 1 - EXP'!$A:$A,0),'Export Demurrage Detention'!L$347),"")</f>
        <v/>
      </c>
      <c r="M136" s="13" t="str">
        <f>+IFERROR(INDEX('Sheet 1 - EXP'!$C:$W,MATCH('Export Demurrage Detention'!$S136,'Sheet 1 - EXP'!$A:$A,0),'Export Demurrage Detention'!M$347),"")</f>
        <v/>
      </c>
      <c r="N136" s="13" t="str">
        <f>+IFERROR(INDEX('Sheet 1 - EXP'!$C:$W,MATCH('Export Demurrage Detention'!$S136,'Sheet 1 - EXP'!$A:$A,0),'Export Demurrage Detention'!N$347),"")</f>
        <v/>
      </c>
      <c r="O136" s="13" t="str">
        <f>+IFERROR(INDEX('Sheet 1 - EXP'!$C:$W,MATCH('Export Demurrage Detention'!$S136,'Sheet 1 - EXP'!$A:$A,0),'Export Demurrage Detention'!O$347),"")</f>
        <v/>
      </c>
      <c r="P136" s="13" t="str">
        <f>+IFERROR(INDEX('Sheet 1 - EXP'!$C:$W,MATCH('Export Demurrage Detention'!$S136,'Sheet 1 - EXP'!$A:$A,0),'Export Demurrage Detention'!P$347),"")</f>
        <v/>
      </c>
      <c r="Q136" s="13" t="str">
        <f>+IFERROR(INDEX('Sheet 1 - EXP'!$C:$W,MATCH('Export Demurrage Detention'!$S136,'Sheet 1 - EXP'!$A:$A,0),'Export Demurrage Detention'!Q$347),"")</f>
        <v/>
      </c>
      <c r="R136" s="17"/>
      <c r="S136" s="22">
        <v>128</v>
      </c>
    </row>
    <row r="137" spans="1:19">
      <c r="A137" s="13" t="str">
        <f>+IFERROR(INDEX('Sheet 1 - EXP'!$C:$W,MATCH('Export Demurrage Detention'!$S137,'Sheet 1 - EXP'!$A:$A,0),'Export Demurrage Detention'!A$347),"")</f>
        <v/>
      </c>
      <c r="B137" s="13" t="str">
        <f>+IFERROR(INDEX('Sheet 1 - EXP'!$C:$W,MATCH('Export Demurrage Detention'!$S137,'Sheet 1 - EXP'!$A:$A,0),'Export Demurrage Detention'!B$347),"")</f>
        <v/>
      </c>
      <c r="C137" s="40" t="str">
        <f>+IFERROR(INDEX('Sheet 1 - EXP'!$C:$W,MATCH('Export Demurrage Detention'!$S137,'Sheet 1 - EXP'!$A:$A,0),'Export Demurrage Detention'!C$347),"")</f>
        <v/>
      </c>
      <c r="D137" s="40" t="str">
        <f>+IFERROR(INDEX('Sheet 1 - EXP'!$C:$W,MATCH('Export Demurrage Detention'!$S137,'Sheet 1 - EXP'!$A:$A,0),'Export Demurrage Detention'!D$347),"")</f>
        <v/>
      </c>
      <c r="E137" s="13" t="str">
        <f>+IFERROR(INDEX('Sheet 1 - EXP'!$C:$W,MATCH('Export Demurrage Detention'!$S137,'Sheet 1 - EXP'!$A:$A,0),'Export Demurrage Detention'!E$347),"")</f>
        <v/>
      </c>
      <c r="F137" s="13" t="str">
        <f>+IFERROR(INDEX('Sheet 1 - EXP'!$C:$W,MATCH('Export Demurrage Detention'!$S137,'Sheet 1 - EXP'!$A:$A,0),'Export Demurrage Detention'!F$347),"")</f>
        <v/>
      </c>
      <c r="G137" s="13" t="str">
        <f>+IFERROR(INDEX('Sheet 1 - EXP'!$C:$W,MATCH('Export Demurrage Detention'!$S137,'Sheet 1 - EXP'!$A:$A,0),'Export Demurrage Detention'!G$347),"")</f>
        <v/>
      </c>
      <c r="H137" s="13" t="str">
        <f>+IFERROR(INDEX('Sheet 1 - EXP'!$C:$W,MATCH('Export Demurrage Detention'!$S137,'Sheet 1 - EXP'!$A:$A,0),'Export Demurrage Detention'!H$347),"")</f>
        <v/>
      </c>
      <c r="I137" s="13" t="str">
        <f>+IFERROR(INDEX('Sheet 1 - EXP'!$C:$W,MATCH('Export Demurrage Detention'!$S137,'Sheet 1 - EXP'!$A:$A,0),'Export Demurrage Detention'!I$347),"")</f>
        <v/>
      </c>
      <c r="J137" s="13" t="str">
        <f>+IFERROR(INDEX('Sheet 1 - EXP'!$C:$W,MATCH('Export Demurrage Detention'!$S137,'Sheet 1 - EXP'!$A:$A,0),'Export Demurrage Detention'!J$347),"")</f>
        <v/>
      </c>
      <c r="K137" s="13" t="str">
        <f>+IFERROR(INDEX('Sheet 1 - EXP'!$C:$W,MATCH('Export Demurrage Detention'!$S137,'Sheet 1 - EXP'!$A:$A,0),'Export Demurrage Detention'!K$347),"")</f>
        <v/>
      </c>
      <c r="L137" s="13" t="str">
        <f>+IFERROR(INDEX('Sheet 1 - EXP'!$C:$W,MATCH('Export Demurrage Detention'!$S137,'Sheet 1 - EXP'!$A:$A,0),'Export Demurrage Detention'!L$347),"")</f>
        <v/>
      </c>
      <c r="M137" s="13" t="str">
        <f>+IFERROR(INDEX('Sheet 1 - EXP'!$C:$W,MATCH('Export Demurrage Detention'!$S137,'Sheet 1 - EXP'!$A:$A,0),'Export Demurrage Detention'!M$347),"")</f>
        <v/>
      </c>
      <c r="N137" s="13" t="str">
        <f>+IFERROR(INDEX('Sheet 1 - EXP'!$C:$W,MATCH('Export Demurrage Detention'!$S137,'Sheet 1 - EXP'!$A:$A,0),'Export Demurrage Detention'!N$347),"")</f>
        <v/>
      </c>
      <c r="O137" s="13" t="str">
        <f>+IFERROR(INDEX('Sheet 1 - EXP'!$C:$W,MATCH('Export Demurrage Detention'!$S137,'Sheet 1 - EXP'!$A:$A,0),'Export Demurrage Detention'!O$347),"")</f>
        <v/>
      </c>
      <c r="P137" s="13" t="str">
        <f>+IFERROR(INDEX('Sheet 1 - EXP'!$C:$W,MATCH('Export Demurrage Detention'!$S137,'Sheet 1 - EXP'!$A:$A,0),'Export Demurrage Detention'!P$347),"")</f>
        <v/>
      </c>
      <c r="Q137" s="13" t="str">
        <f>+IFERROR(INDEX('Sheet 1 - EXP'!$C:$W,MATCH('Export Demurrage Detention'!$S137,'Sheet 1 - EXP'!$A:$A,0),'Export Demurrage Detention'!Q$347),"")</f>
        <v/>
      </c>
      <c r="R137" s="17"/>
      <c r="S137" s="16">
        <v>129</v>
      </c>
    </row>
    <row r="138" spans="1:19">
      <c r="A138" s="13" t="str">
        <f>+IFERROR(INDEX('Sheet 1 - EXP'!$C:$W,MATCH('Export Demurrage Detention'!$S138,'Sheet 1 - EXP'!$A:$A,0),'Export Demurrage Detention'!A$347),"")</f>
        <v/>
      </c>
      <c r="B138" s="13" t="str">
        <f>+IFERROR(INDEX('Sheet 1 - EXP'!$C:$W,MATCH('Export Demurrage Detention'!$S138,'Sheet 1 - EXP'!$A:$A,0),'Export Demurrage Detention'!B$347),"")</f>
        <v/>
      </c>
      <c r="C138" s="40" t="str">
        <f>+IFERROR(INDEX('Sheet 1 - EXP'!$C:$W,MATCH('Export Demurrage Detention'!$S138,'Sheet 1 - EXP'!$A:$A,0),'Export Demurrage Detention'!C$347),"")</f>
        <v/>
      </c>
      <c r="D138" s="40" t="str">
        <f>+IFERROR(INDEX('Sheet 1 - EXP'!$C:$W,MATCH('Export Demurrage Detention'!$S138,'Sheet 1 - EXP'!$A:$A,0),'Export Demurrage Detention'!D$347),"")</f>
        <v/>
      </c>
      <c r="E138" s="13" t="str">
        <f>+IFERROR(INDEX('Sheet 1 - EXP'!$C:$W,MATCH('Export Demurrage Detention'!$S138,'Sheet 1 - EXP'!$A:$A,0),'Export Demurrage Detention'!E$347),"")</f>
        <v/>
      </c>
      <c r="F138" s="13" t="str">
        <f>+IFERROR(INDEX('Sheet 1 - EXP'!$C:$W,MATCH('Export Demurrage Detention'!$S138,'Sheet 1 - EXP'!$A:$A,0),'Export Demurrage Detention'!F$347),"")</f>
        <v/>
      </c>
      <c r="G138" s="13" t="str">
        <f>+IFERROR(INDEX('Sheet 1 - EXP'!$C:$W,MATCH('Export Demurrage Detention'!$S138,'Sheet 1 - EXP'!$A:$A,0),'Export Demurrage Detention'!G$347),"")</f>
        <v/>
      </c>
      <c r="H138" s="13" t="str">
        <f>+IFERROR(INDEX('Sheet 1 - EXP'!$C:$W,MATCH('Export Demurrage Detention'!$S138,'Sheet 1 - EXP'!$A:$A,0),'Export Demurrage Detention'!H$347),"")</f>
        <v/>
      </c>
      <c r="I138" s="13" t="str">
        <f>+IFERROR(INDEX('Sheet 1 - EXP'!$C:$W,MATCH('Export Demurrage Detention'!$S138,'Sheet 1 - EXP'!$A:$A,0),'Export Demurrage Detention'!I$347),"")</f>
        <v/>
      </c>
      <c r="J138" s="13" t="str">
        <f>+IFERROR(INDEX('Sheet 1 - EXP'!$C:$W,MATCH('Export Demurrage Detention'!$S138,'Sheet 1 - EXP'!$A:$A,0),'Export Demurrage Detention'!J$347),"")</f>
        <v/>
      </c>
      <c r="K138" s="13" t="str">
        <f>+IFERROR(INDEX('Sheet 1 - EXP'!$C:$W,MATCH('Export Demurrage Detention'!$S138,'Sheet 1 - EXP'!$A:$A,0),'Export Demurrage Detention'!K$347),"")</f>
        <v/>
      </c>
      <c r="L138" s="13" t="str">
        <f>+IFERROR(INDEX('Sheet 1 - EXP'!$C:$W,MATCH('Export Demurrage Detention'!$S138,'Sheet 1 - EXP'!$A:$A,0),'Export Demurrage Detention'!L$347),"")</f>
        <v/>
      </c>
      <c r="M138" s="13" t="str">
        <f>+IFERROR(INDEX('Sheet 1 - EXP'!$C:$W,MATCH('Export Demurrage Detention'!$S138,'Sheet 1 - EXP'!$A:$A,0),'Export Demurrage Detention'!M$347),"")</f>
        <v/>
      </c>
      <c r="N138" s="13" t="str">
        <f>+IFERROR(INDEX('Sheet 1 - EXP'!$C:$W,MATCH('Export Demurrage Detention'!$S138,'Sheet 1 - EXP'!$A:$A,0),'Export Demurrage Detention'!N$347),"")</f>
        <v/>
      </c>
      <c r="O138" s="13" t="str">
        <f>+IFERROR(INDEX('Sheet 1 - EXP'!$C:$W,MATCH('Export Demurrage Detention'!$S138,'Sheet 1 - EXP'!$A:$A,0),'Export Demurrage Detention'!O$347),"")</f>
        <v/>
      </c>
      <c r="P138" s="13" t="str">
        <f>+IFERROR(INDEX('Sheet 1 - EXP'!$C:$W,MATCH('Export Demurrage Detention'!$S138,'Sheet 1 - EXP'!$A:$A,0),'Export Demurrage Detention'!P$347),"")</f>
        <v/>
      </c>
      <c r="Q138" s="13" t="str">
        <f>+IFERROR(INDEX('Sheet 1 - EXP'!$C:$W,MATCH('Export Demurrage Detention'!$S138,'Sheet 1 - EXP'!$A:$A,0),'Export Demurrage Detention'!Q$347),"")</f>
        <v/>
      </c>
      <c r="R138" s="17"/>
      <c r="S138" s="16">
        <v>130</v>
      </c>
    </row>
    <row r="139" spans="1:19">
      <c r="A139" s="13" t="str">
        <f>+IFERROR(INDEX('Sheet 1 - EXP'!$C:$W,MATCH('Export Demurrage Detention'!$S139,'Sheet 1 - EXP'!$A:$A,0),'Export Demurrage Detention'!A$347),"")</f>
        <v/>
      </c>
      <c r="B139" s="13" t="str">
        <f>+IFERROR(INDEX('Sheet 1 - EXP'!$C:$W,MATCH('Export Demurrage Detention'!$S139,'Sheet 1 - EXP'!$A:$A,0),'Export Demurrage Detention'!B$347),"")</f>
        <v/>
      </c>
      <c r="C139" s="40" t="str">
        <f>+IFERROR(INDEX('Sheet 1 - EXP'!$C:$W,MATCH('Export Demurrage Detention'!$S139,'Sheet 1 - EXP'!$A:$A,0),'Export Demurrage Detention'!C$347),"")</f>
        <v/>
      </c>
      <c r="D139" s="40" t="str">
        <f>+IFERROR(INDEX('Sheet 1 - EXP'!$C:$W,MATCH('Export Demurrage Detention'!$S139,'Sheet 1 - EXP'!$A:$A,0),'Export Demurrage Detention'!D$347),"")</f>
        <v/>
      </c>
      <c r="E139" s="13" t="str">
        <f>+IFERROR(INDEX('Sheet 1 - EXP'!$C:$W,MATCH('Export Demurrage Detention'!$S139,'Sheet 1 - EXP'!$A:$A,0),'Export Demurrage Detention'!E$347),"")</f>
        <v/>
      </c>
      <c r="F139" s="13" t="str">
        <f>+IFERROR(INDEX('Sheet 1 - EXP'!$C:$W,MATCH('Export Demurrage Detention'!$S139,'Sheet 1 - EXP'!$A:$A,0),'Export Demurrage Detention'!F$347),"")</f>
        <v/>
      </c>
      <c r="G139" s="13" t="str">
        <f>+IFERROR(INDEX('Sheet 1 - EXP'!$C:$W,MATCH('Export Demurrage Detention'!$S139,'Sheet 1 - EXP'!$A:$A,0),'Export Demurrage Detention'!G$347),"")</f>
        <v/>
      </c>
      <c r="H139" s="13" t="str">
        <f>+IFERROR(INDEX('Sheet 1 - EXP'!$C:$W,MATCH('Export Demurrage Detention'!$S139,'Sheet 1 - EXP'!$A:$A,0),'Export Demurrage Detention'!H$347),"")</f>
        <v/>
      </c>
      <c r="I139" s="13" t="str">
        <f>+IFERROR(INDEX('Sheet 1 - EXP'!$C:$W,MATCH('Export Demurrage Detention'!$S139,'Sheet 1 - EXP'!$A:$A,0),'Export Demurrage Detention'!I$347),"")</f>
        <v/>
      </c>
      <c r="J139" s="13" t="str">
        <f>+IFERROR(INDEX('Sheet 1 - EXP'!$C:$W,MATCH('Export Demurrage Detention'!$S139,'Sheet 1 - EXP'!$A:$A,0),'Export Demurrage Detention'!J$347),"")</f>
        <v/>
      </c>
      <c r="K139" s="13" t="str">
        <f>+IFERROR(INDEX('Sheet 1 - EXP'!$C:$W,MATCH('Export Demurrage Detention'!$S139,'Sheet 1 - EXP'!$A:$A,0),'Export Demurrage Detention'!K$347),"")</f>
        <v/>
      </c>
      <c r="L139" s="13" t="str">
        <f>+IFERROR(INDEX('Sheet 1 - EXP'!$C:$W,MATCH('Export Demurrage Detention'!$S139,'Sheet 1 - EXP'!$A:$A,0),'Export Demurrage Detention'!L$347),"")</f>
        <v/>
      </c>
      <c r="M139" s="13" t="str">
        <f>+IFERROR(INDEX('Sheet 1 - EXP'!$C:$W,MATCH('Export Demurrage Detention'!$S139,'Sheet 1 - EXP'!$A:$A,0),'Export Demurrage Detention'!M$347),"")</f>
        <v/>
      </c>
      <c r="N139" s="13" t="str">
        <f>+IFERROR(INDEX('Sheet 1 - EXP'!$C:$W,MATCH('Export Demurrage Detention'!$S139,'Sheet 1 - EXP'!$A:$A,0),'Export Demurrage Detention'!N$347),"")</f>
        <v/>
      </c>
      <c r="O139" s="13" t="str">
        <f>+IFERROR(INDEX('Sheet 1 - EXP'!$C:$W,MATCH('Export Demurrage Detention'!$S139,'Sheet 1 - EXP'!$A:$A,0),'Export Demurrage Detention'!O$347),"")</f>
        <v/>
      </c>
      <c r="P139" s="13" t="str">
        <f>+IFERROR(INDEX('Sheet 1 - EXP'!$C:$W,MATCH('Export Demurrage Detention'!$S139,'Sheet 1 - EXP'!$A:$A,0),'Export Demurrage Detention'!P$347),"")</f>
        <v/>
      </c>
      <c r="Q139" s="13" t="str">
        <f>+IFERROR(INDEX('Sheet 1 - EXP'!$C:$W,MATCH('Export Demurrage Detention'!$S139,'Sheet 1 - EXP'!$A:$A,0),'Export Demurrage Detention'!Q$347),"")</f>
        <v/>
      </c>
      <c r="R139" s="17"/>
      <c r="S139" s="22">
        <v>131</v>
      </c>
    </row>
    <row r="140" spans="1:19">
      <c r="A140" s="13" t="str">
        <f>+IFERROR(INDEX('Sheet 1 - EXP'!$C:$W,MATCH('Export Demurrage Detention'!$S140,'Sheet 1 - EXP'!$A:$A,0),'Export Demurrage Detention'!A$347),"")</f>
        <v/>
      </c>
      <c r="B140" s="13" t="str">
        <f>+IFERROR(INDEX('Sheet 1 - EXP'!$C:$W,MATCH('Export Demurrage Detention'!$S140,'Sheet 1 - EXP'!$A:$A,0),'Export Demurrage Detention'!B$347),"")</f>
        <v/>
      </c>
      <c r="C140" s="40" t="str">
        <f>+IFERROR(INDEX('Sheet 1 - EXP'!$C:$W,MATCH('Export Demurrage Detention'!$S140,'Sheet 1 - EXP'!$A:$A,0),'Export Demurrage Detention'!C$347),"")</f>
        <v/>
      </c>
      <c r="D140" s="40" t="str">
        <f>+IFERROR(INDEX('Sheet 1 - EXP'!$C:$W,MATCH('Export Demurrage Detention'!$S140,'Sheet 1 - EXP'!$A:$A,0),'Export Demurrage Detention'!D$347),"")</f>
        <v/>
      </c>
      <c r="E140" s="13" t="str">
        <f>+IFERROR(INDEX('Sheet 1 - EXP'!$C:$W,MATCH('Export Demurrage Detention'!$S140,'Sheet 1 - EXP'!$A:$A,0),'Export Demurrage Detention'!E$347),"")</f>
        <v/>
      </c>
      <c r="F140" s="13" t="str">
        <f>+IFERROR(INDEX('Sheet 1 - EXP'!$C:$W,MATCH('Export Demurrage Detention'!$S140,'Sheet 1 - EXP'!$A:$A,0),'Export Demurrage Detention'!F$347),"")</f>
        <v/>
      </c>
      <c r="G140" s="13" t="str">
        <f>+IFERROR(INDEX('Sheet 1 - EXP'!$C:$W,MATCH('Export Demurrage Detention'!$S140,'Sheet 1 - EXP'!$A:$A,0),'Export Demurrage Detention'!G$347),"")</f>
        <v/>
      </c>
      <c r="H140" s="13" t="str">
        <f>+IFERROR(INDEX('Sheet 1 - EXP'!$C:$W,MATCH('Export Demurrage Detention'!$S140,'Sheet 1 - EXP'!$A:$A,0),'Export Demurrage Detention'!H$347),"")</f>
        <v/>
      </c>
      <c r="I140" s="13" t="str">
        <f>+IFERROR(INDEX('Sheet 1 - EXP'!$C:$W,MATCH('Export Demurrage Detention'!$S140,'Sheet 1 - EXP'!$A:$A,0),'Export Demurrage Detention'!I$347),"")</f>
        <v/>
      </c>
      <c r="J140" s="13" t="str">
        <f>+IFERROR(INDEX('Sheet 1 - EXP'!$C:$W,MATCH('Export Demurrage Detention'!$S140,'Sheet 1 - EXP'!$A:$A,0),'Export Demurrage Detention'!J$347),"")</f>
        <v/>
      </c>
      <c r="K140" s="13" t="str">
        <f>+IFERROR(INDEX('Sheet 1 - EXP'!$C:$W,MATCH('Export Demurrage Detention'!$S140,'Sheet 1 - EXP'!$A:$A,0),'Export Demurrage Detention'!K$347),"")</f>
        <v/>
      </c>
      <c r="L140" s="13" t="str">
        <f>+IFERROR(INDEX('Sheet 1 - EXP'!$C:$W,MATCH('Export Demurrage Detention'!$S140,'Sheet 1 - EXP'!$A:$A,0),'Export Demurrage Detention'!L$347),"")</f>
        <v/>
      </c>
      <c r="M140" s="13" t="str">
        <f>+IFERROR(INDEX('Sheet 1 - EXP'!$C:$W,MATCH('Export Demurrage Detention'!$S140,'Sheet 1 - EXP'!$A:$A,0),'Export Demurrage Detention'!M$347),"")</f>
        <v/>
      </c>
      <c r="N140" s="13" t="str">
        <f>+IFERROR(INDEX('Sheet 1 - EXP'!$C:$W,MATCH('Export Demurrage Detention'!$S140,'Sheet 1 - EXP'!$A:$A,0),'Export Demurrage Detention'!N$347),"")</f>
        <v/>
      </c>
      <c r="O140" s="13" t="str">
        <f>+IFERROR(INDEX('Sheet 1 - EXP'!$C:$W,MATCH('Export Demurrage Detention'!$S140,'Sheet 1 - EXP'!$A:$A,0),'Export Demurrage Detention'!O$347),"")</f>
        <v/>
      </c>
      <c r="P140" s="13" t="str">
        <f>+IFERROR(INDEX('Sheet 1 - EXP'!$C:$W,MATCH('Export Demurrage Detention'!$S140,'Sheet 1 - EXP'!$A:$A,0),'Export Demurrage Detention'!P$347),"")</f>
        <v/>
      </c>
      <c r="Q140" s="13" t="str">
        <f>+IFERROR(INDEX('Sheet 1 - EXP'!$C:$W,MATCH('Export Demurrage Detention'!$S140,'Sheet 1 - EXP'!$A:$A,0),'Export Demurrage Detention'!Q$347),"")</f>
        <v/>
      </c>
      <c r="R140" s="17"/>
      <c r="S140" s="16">
        <v>132</v>
      </c>
    </row>
    <row r="141" spans="1:19">
      <c r="A141" s="13" t="str">
        <f>+IFERROR(INDEX('Sheet 1 - EXP'!$C:$W,MATCH('Export Demurrage Detention'!$S141,'Sheet 1 - EXP'!$A:$A,0),'Export Demurrage Detention'!A$347),"")</f>
        <v/>
      </c>
      <c r="B141" s="13" t="str">
        <f>+IFERROR(INDEX('Sheet 1 - EXP'!$C:$W,MATCH('Export Demurrage Detention'!$S141,'Sheet 1 - EXP'!$A:$A,0),'Export Demurrage Detention'!B$347),"")</f>
        <v/>
      </c>
      <c r="C141" s="40" t="str">
        <f>+IFERROR(INDEX('Sheet 1 - EXP'!$C:$W,MATCH('Export Demurrage Detention'!$S141,'Sheet 1 - EXP'!$A:$A,0),'Export Demurrage Detention'!C$347),"")</f>
        <v/>
      </c>
      <c r="D141" s="40" t="str">
        <f>+IFERROR(INDEX('Sheet 1 - EXP'!$C:$W,MATCH('Export Demurrage Detention'!$S141,'Sheet 1 - EXP'!$A:$A,0),'Export Demurrage Detention'!D$347),"")</f>
        <v/>
      </c>
      <c r="E141" s="13" t="str">
        <f>+IFERROR(INDEX('Sheet 1 - EXP'!$C:$W,MATCH('Export Demurrage Detention'!$S141,'Sheet 1 - EXP'!$A:$A,0),'Export Demurrage Detention'!E$347),"")</f>
        <v/>
      </c>
      <c r="F141" s="13" t="str">
        <f>+IFERROR(INDEX('Sheet 1 - EXP'!$C:$W,MATCH('Export Demurrage Detention'!$S141,'Sheet 1 - EXP'!$A:$A,0),'Export Demurrage Detention'!F$347),"")</f>
        <v/>
      </c>
      <c r="G141" s="13" t="str">
        <f>+IFERROR(INDEX('Sheet 1 - EXP'!$C:$W,MATCH('Export Demurrage Detention'!$S141,'Sheet 1 - EXP'!$A:$A,0),'Export Demurrage Detention'!G$347),"")</f>
        <v/>
      </c>
      <c r="H141" s="13" t="str">
        <f>+IFERROR(INDEX('Sheet 1 - EXP'!$C:$W,MATCH('Export Demurrage Detention'!$S141,'Sheet 1 - EXP'!$A:$A,0),'Export Demurrage Detention'!H$347),"")</f>
        <v/>
      </c>
      <c r="I141" s="13" t="str">
        <f>+IFERROR(INDEX('Sheet 1 - EXP'!$C:$W,MATCH('Export Demurrage Detention'!$S141,'Sheet 1 - EXP'!$A:$A,0),'Export Demurrage Detention'!I$347),"")</f>
        <v/>
      </c>
      <c r="J141" s="13" t="str">
        <f>+IFERROR(INDEX('Sheet 1 - EXP'!$C:$W,MATCH('Export Demurrage Detention'!$S141,'Sheet 1 - EXP'!$A:$A,0),'Export Demurrage Detention'!J$347),"")</f>
        <v/>
      </c>
      <c r="K141" s="13" t="str">
        <f>+IFERROR(INDEX('Sheet 1 - EXP'!$C:$W,MATCH('Export Demurrage Detention'!$S141,'Sheet 1 - EXP'!$A:$A,0),'Export Demurrage Detention'!K$347),"")</f>
        <v/>
      </c>
      <c r="L141" s="13" t="str">
        <f>+IFERROR(INDEX('Sheet 1 - EXP'!$C:$W,MATCH('Export Demurrage Detention'!$S141,'Sheet 1 - EXP'!$A:$A,0),'Export Demurrage Detention'!L$347),"")</f>
        <v/>
      </c>
      <c r="M141" s="13" t="str">
        <f>+IFERROR(INDEX('Sheet 1 - EXP'!$C:$W,MATCH('Export Demurrage Detention'!$S141,'Sheet 1 - EXP'!$A:$A,0),'Export Demurrage Detention'!M$347),"")</f>
        <v/>
      </c>
      <c r="N141" s="13" t="str">
        <f>+IFERROR(INDEX('Sheet 1 - EXP'!$C:$W,MATCH('Export Demurrage Detention'!$S141,'Sheet 1 - EXP'!$A:$A,0),'Export Demurrage Detention'!N$347),"")</f>
        <v/>
      </c>
      <c r="O141" s="13" t="str">
        <f>+IFERROR(INDEX('Sheet 1 - EXP'!$C:$W,MATCH('Export Demurrage Detention'!$S141,'Sheet 1 - EXP'!$A:$A,0),'Export Demurrage Detention'!O$347),"")</f>
        <v/>
      </c>
      <c r="P141" s="13" t="str">
        <f>+IFERROR(INDEX('Sheet 1 - EXP'!$C:$W,MATCH('Export Demurrage Detention'!$S141,'Sheet 1 - EXP'!$A:$A,0),'Export Demurrage Detention'!P$347),"")</f>
        <v/>
      </c>
      <c r="Q141" s="13" t="str">
        <f>+IFERROR(INDEX('Sheet 1 - EXP'!$C:$W,MATCH('Export Demurrage Detention'!$S141,'Sheet 1 - EXP'!$A:$A,0),'Export Demurrage Detention'!Q$347),"")</f>
        <v/>
      </c>
      <c r="R141" s="17"/>
      <c r="S141" s="16">
        <v>133</v>
      </c>
    </row>
    <row r="142" spans="1:19">
      <c r="A142" s="13" t="str">
        <f>+IFERROR(INDEX('Sheet 1 - EXP'!$C:$W,MATCH('Export Demurrage Detention'!$S142,'Sheet 1 - EXP'!$A:$A,0),'Export Demurrage Detention'!A$347),"")</f>
        <v/>
      </c>
      <c r="B142" s="13" t="str">
        <f>+IFERROR(INDEX('Sheet 1 - EXP'!$C:$W,MATCH('Export Demurrage Detention'!$S142,'Sheet 1 - EXP'!$A:$A,0),'Export Demurrage Detention'!B$347),"")</f>
        <v/>
      </c>
      <c r="C142" s="40" t="str">
        <f>+IFERROR(INDEX('Sheet 1 - EXP'!$C:$W,MATCH('Export Demurrage Detention'!$S142,'Sheet 1 - EXP'!$A:$A,0),'Export Demurrage Detention'!C$347),"")</f>
        <v/>
      </c>
      <c r="D142" s="40" t="str">
        <f>+IFERROR(INDEX('Sheet 1 - EXP'!$C:$W,MATCH('Export Demurrage Detention'!$S142,'Sheet 1 - EXP'!$A:$A,0),'Export Demurrage Detention'!D$347),"")</f>
        <v/>
      </c>
      <c r="E142" s="13" t="str">
        <f>+IFERROR(INDEX('Sheet 1 - EXP'!$C:$W,MATCH('Export Demurrage Detention'!$S142,'Sheet 1 - EXP'!$A:$A,0),'Export Demurrage Detention'!E$347),"")</f>
        <v/>
      </c>
      <c r="F142" s="13" t="str">
        <f>+IFERROR(INDEX('Sheet 1 - EXP'!$C:$W,MATCH('Export Demurrage Detention'!$S142,'Sheet 1 - EXP'!$A:$A,0),'Export Demurrage Detention'!F$347),"")</f>
        <v/>
      </c>
      <c r="G142" s="13" t="str">
        <f>+IFERROR(INDEX('Sheet 1 - EXP'!$C:$W,MATCH('Export Demurrage Detention'!$S142,'Sheet 1 - EXP'!$A:$A,0),'Export Demurrage Detention'!G$347),"")</f>
        <v/>
      </c>
      <c r="H142" s="13" t="str">
        <f>+IFERROR(INDEX('Sheet 1 - EXP'!$C:$W,MATCH('Export Demurrage Detention'!$S142,'Sheet 1 - EXP'!$A:$A,0),'Export Demurrage Detention'!H$347),"")</f>
        <v/>
      </c>
      <c r="I142" s="13" t="str">
        <f>+IFERROR(INDEX('Sheet 1 - EXP'!$C:$W,MATCH('Export Demurrage Detention'!$S142,'Sheet 1 - EXP'!$A:$A,0),'Export Demurrage Detention'!I$347),"")</f>
        <v/>
      </c>
      <c r="J142" s="13" t="str">
        <f>+IFERROR(INDEX('Sheet 1 - EXP'!$C:$W,MATCH('Export Demurrage Detention'!$S142,'Sheet 1 - EXP'!$A:$A,0),'Export Demurrage Detention'!J$347),"")</f>
        <v/>
      </c>
      <c r="K142" s="13" t="str">
        <f>+IFERROR(INDEX('Sheet 1 - EXP'!$C:$W,MATCH('Export Demurrage Detention'!$S142,'Sheet 1 - EXP'!$A:$A,0),'Export Demurrage Detention'!K$347),"")</f>
        <v/>
      </c>
      <c r="L142" s="13" t="str">
        <f>+IFERROR(INDEX('Sheet 1 - EXP'!$C:$W,MATCH('Export Demurrage Detention'!$S142,'Sheet 1 - EXP'!$A:$A,0),'Export Demurrage Detention'!L$347),"")</f>
        <v/>
      </c>
      <c r="M142" s="13" t="str">
        <f>+IFERROR(INDEX('Sheet 1 - EXP'!$C:$W,MATCH('Export Demurrage Detention'!$S142,'Sheet 1 - EXP'!$A:$A,0),'Export Demurrage Detention'!M$347),"")</f>
        <v/>
      </c>
      <c r="N142" s="13" t="str">
        <f>+IFERROR(INDEX('Sheet 1 - EXP'!$C:$W,MATCH('Export Demurrage Detention'!$S142,'Sheet 1 - EXP'!$A:$A,0),'Export Demurrage Detention'!N$347),"")</f>
        <v/>
      </c>
      <c r="O142" s="13" t="str">
        <f>+IFERROR(INDEX('Sheet 1 - EXP'!$C:$W,MATCH('Export Demurrage Detention'!$S142,'Sheet 1 - EXP'!$A:$A,0),'Export Demurrage Detention'!O$347),"")</f>
        <v/>
      </c>
      <c r="P142" s="13" t="str">
        <f>+IFERROR(INDEX('Sheet 1 - EXP'!$C:$W,MATCH('Export Demurrage Detention'!$S142,'Sheet 1 - EXP'!$A:$A,0),'Export Demurrage Detention'!P$347),"")</f>
        <v/>
      </c>
      <c r="Q142" s="13" t="str">
        <f>+IFERROR(INDEX('Sheet 1 - EXP'!$C:$W,MATCH('Export Demurrage Detention'!$S142,'Sheet 1 - EXP'!$A:$A,0),'Export Demurrage Detention'!Q$347),"")</f>
        <v/>
      </c>
      <c r="R142" s="17"/>
      <c r="S142" s="22">
        <v>134</v>
      </c>
    </row>
    <row r="143" spans="1:19">
      <c r="A143" s="13" t="str">
        <f>+IFERROR(INDEX('Sheet 1 - EXP'!$C:$W,MATCH('Export Demurrage Detention'!$S143,'Sheet 1 - EXP'!$A:$A,0),'Export Demurrage Detention'!A$347),"")</f>
        <v/>
      </c>
      <c r="B143" s="13" t="str">
        <f>+IFERROR(INDEX('Sheet 1 - EXP'!$C:$W,MATCH('Export Demurrage Detention'!$S143,'Sheet 1 - EXP'!$A:$A,0),'Export Demurrage Detention'!B$347),"")</f>
        <v/>
      </c>
      <c r="C143" s="40" t="str">
        <f>+IFERROR(INDEX('Sheet 1 - EXP'!$C:$W,MATCH('Export Demurrage Detention'!$S143,'Sheet 1 - EXP'!$A:$A,0),'Export Demurrage Detention'!C$347),"")</f>
        <v/>
      </c>
      <c r="D143" s="40" t="str">
        <f>+IFERROR(INDEX('Sheet 1 - EXP'!$C:$W,MATCH('Export Demurrage Detention'!$S143,'Sheet 1 - EXP'!$A:$A,0),'Export Demurrage Detention'!D$347),"")</f>
        <v/>
      </c>
      <c r="E143" s="13" t="str">
        <f>+IFERROR(INDEX('Sheet 1 - EXP'!$C:$W,MATCH('Export Demurrage Detention'!$S143,'Sheet 1 - EXP'!$A:$A,0),'Export Demurrage Detention'!E$347),"")</f>
        <v/>
      </c>
      <c r="F143" s="13" t="str">
        <f>+IFERROR(INDEX('Sheet 1 - EXP'!$C:$W,MATCH('Export Demurrage Detention'!$S143,'Sheet 1 - EXP'!$A:$A,0),'Export Demurrage Detention'!F$347),"")</f>
        <v/>
      </c>
      <c r="G143" s="13" t="str">
        <f>+IFERROR(INDEX('Sheet 1 - EXP'!$C:$W,MATCH('Export Demurrage Detention'!$S143,'Sheet 1 - EXP'!$A:$A,0),'Export Demurrage Detention'!G$347),"")</f>
        <v/>
      </c>
      <c r="H143" s="13" t="str">
        <f>+IFERROR(INDEX('Sheet 1 - EXP'!$C:$W,MATCH('Export Demurrage Detention'!$S143,'Sheet 1 - EXP'!$A:$A,0),'Export Demurrage Detention'!H$347),"")</f>
        <v/>
      </c>
      <c r="I143" s="13" t="str">
        <f>+IFERROR(INDEX('Sheet 1 - EXP'!$C:$W,MATCH('Export Demurrage Detention'!$S143,'Sheet 1 - EXP'!$A:$A,0),'Export Demurrage Detention'!I$347),"")</f>
        <v/>
      </c>
      <c r="J143" s="13" t="str">
        <f>+IFERROR(INDEX('Sheet 1 - EXP'!$C:$W,MATCH('Export Demurrage Detention'!$S143,'Sheet 1 - EXP'!$A:$A,0),'Export Demurrage Detention'!J$347),"")</f>
        <v/>
      </c>
      <c r="K143" s="13" t="str">
        <f>+IFERROR(INDEX('Sheet 1 - EXP'!$C:$W,MATCH('Export Demurrage Detention'!$S143,'Sheet 1 - EXP'!$A:$A,0),'Export Demurrage Detention'!K$347),"")</f>
        <v/>
      </c>
      <c r="L143" s="13" t="str">
        <f>+IFERROR(INDEX('Sheet 1 - EXP'!$C:$W,MATCH('Export Demurrage Detention'!$S143,'Sheet 1 - EXP'!$A:$A,0),'Export Demurrage Detention'!L$347),"")</f>
        <v/>
      </c>
      <c r="M143" s="13" t="str">
        <f>+IFERROR(INDEX('Sheet 1 - EXP'!$C:$W,MATCH('Export Demurrage Detention'!$S143,'Sheet 1 - EXP'!$A:$A,0),'Export Demurrage Detention'!M$347),"")</f>
        <v/>
      </c>
      <c r="N143" s="13" t="str">
        <f>+IFERROR(INDEX('Sheet 1 - EXP'!$C:$W,MATCH('Export Demurrage Detention'!$S143,'Sheet 1 - EXP'!$A:$A,0),'Export Demurrage Detention'!N$347),"")</f>
        <v/>
      </c>
      <c r="O143" s="13" t="str">
        <f>+IFERROR(INDEX('Sheet 1 - EXP'!$C:$W,MATCH('Export Demurrage Detention'!$S143,'Sheet 1 - EXP'!$A:$A,0),'Export Demurrage Detention'!O$347),"")</f>
        <v/>
      </c>
      <c r="P143" s="13" t="str">
        <f>+IFERROR(INDEX('Sheet 1 - EXP'!$C:$W,MATCH('Export Demurrage Detention'!$S143,'Sheet 1 - EXP'!$A:$A,0),'Export Demurrage Detention'!P$347),"")</f>
        <v/>
      </c>
      <c r="Q143" s="13" t="str">
        <f>+IFERROR(INDEX('Sheet 1 - EXP'!$C:$W,MATCH('Export Demurrage Detention'!$S143,'Sheet 1 - EXP'!$A:$A,0),'Export Demurrage Detention'!Q$347),"")</f>
        <v/>
      </c>
      <c r="R143" s="17"/>
      <c r="S143" s="16">
        <v>135</v>
      </c>
    </row>
    <row r="144" spans="1:19">
      <c r="A144" s="13" t="str">
        <f>+IFERROR(INDEX('Sheet 1 - EXP'!$C:$W,MATCH('Export Demurrage Detention'!$S144,'Sheet 1 - EXP'!$A:$A,0),'Export Demurrage Detention'!A$347),"")</f>
        <v/>
      </c>
      <c r="B144" s="13" t="str">
        <f>+IFERROR(INDEX('Sheet 1 - EXP'!$C:$W,MATCH('Export Demurrage Detention'!$S144,'Sheet 1 - EXP'!$A:$A,0),'Export Demurrage Detention'!B$347),"")</f>
        <v/>
      </c>
      <c r="C144" s="40" t="str">
        <f>+IFERROR(INDEX('Sheet 1 - EXP'!$C:$W,MATCH('Export Demurrage Detention'!$S144,'Sheet 1 - EXP'!$A:$A,0),'Export Demurrage Detention'!C$347),"")</f>
        <v/>
      </c>
      <c r="D144" s="40" t="str">
        <f>+IFERROR(INDEX('Sheet 1 - EXP'!$C:$W,MATCH('Export Demurrage Detention'!$S144,'Sheet 1 - EXP'!$A:$A,0),'Export Demurrage Detention'!D$347),"")</f>
        <v/>
      </c>
      <c r="E144" s="13" t="str">
        <f>+IFERROR(INDEX('Sheet 1 - EXP'!$C:$W,MATCH('Export Demurrage Detention'!$S144,'Sheet 1 - EXP'!$A:$A,0),'Export Demurrage Detention'!E$347),"")</f>
        <v/>
      </c>
      <c r="F144" s="13" t="str">
        <f>+IFERROR(INDEX('Sheet 1 - EXP'!$C:$W,MATCH('Export Demurrage Detention'!$S144,'Sheet 1 - EXP'!$A:$A,0),'Export Demurrage Detention'!F$347),"")</f>
        <v/>
      </c>
      <c r="G144" s="13" t="str">
        <f>+IFERROR(INDEX('Sheet 1 - EXP'!$C:$W,MATCH('Export Demurrage Detention'!$S144,'Sheet 1 - EXP'!$A:$A,0),'Export Demurrage Detention'!G$347),"")</f>
        <v/>
      </c>
      <c r="H144" s="13" t="str">
        <f>+IFERROR(INDEX('Sheet 1 - EXP'!$C:$W,MATCH('Export Demurrage Detention'!$S144,'Sheet 1 - EXP'!$A:$A,0),'Export Demurrage Detention'!H$347),"")</f>
        <v/>
      </c>
      <c r="I144" s="13" t="str">
        <f>+IFERROR(INDEX('Sheet 1 - EXP'!$C:$W,MATCH('Export Demurrage Detention'!$S144,'Sheet 1 - EXP'!$A:$A,0),'Export Demurrage Detention'!I$347),"")</f>
        <v/>
      </c>
      <c r="J144" s="13" t="str">
        <f>+IFERROR(INDEX('Sheet 1 - EXP'!$C:$W,MATCH('Export Demurrage Detention'!$S144,'Sheet 1 - EXP'!$A:$A,0),'Export Demurrage Detention'!J$347),"")</f>
        <v/>
      </c>
      <c r="K144" s="13" t="str">
        <f>+IFERROR(INDEX('Sheet 1 - EXP'!$C:$W,MATCH('Export Demurrage Detention'!$S144,'Sheet 1 - EXP'!$A:$A,0),'Export Demurrage Detention'!K$347),"")</f>
        <v/>
      </c>
      <c r="L144" s="13" t="str">
        <f>+IFERROR(INDEX('Sheet 1 - EXP'!$C:$W,MATCH('Export Demurrage Detention'!$S144,'Sheet 1 - EXP'!$A:$A,0),'Export Demurrage Detention'!L$347),"")</f>
        <v/>
      </c>
      <c r="M144" s="13" t="str">
        <f>+IFERROR(INDEX('Sheet 1 - EXP'!$C:$W,MATCH('Export Demurrage Detention'!$S144,'Sheet 1 - EXP'!$A:$A,0),'Export Demurrage Detention'!M$347),"")</f>
        <v/>
      </c>
      <c r="N144" s="13" t="str">
        <f>+IFERROR(INDEX('Sheet 1 - EXP'!$C:$W,MATCH('Export Demurrage Detention'!$S144,'Sheet 1 - EXP'!$A:$A,0),'Export Demurrage Detention'!N$347),"")</f>
        <v/>
      </c>
      <c r="O144" s="13" t="str">
        <f>+IFERROR(INDEX('Sheet 1 - EXP'!$C:$W,MATCH('Export Demurrage Detention'!$S144,'Sheet 1 - EXP'!$A:$A,0),'Export Demurrage Detention'!O$347),"")</f>
        <v/>
      </c>
      <c r="P144" s="13" t="str">
        <f>+IFERROR(INDEX('Sheet 1 - EXP'!$C:$W,MATCH('Export Demurrage Detention'!$S144,'Sheet 1 - EXP'!$A:$A,0),'Export Demurrage Detention'!P$347),"")</f>
        <v/>
      </c>
      <c r="Q144" s="13" t="str">
        <f>+IFERROR(INDEX('Sheet 1 - EXP'!$C:$W,MATCH('Export Demurrage Detention'!$S144,'Sheet 1 - EXP'!$A:$A,0),'Export Demurrage Detention'!Q$347),"")</f>
        <v/>
      </c>
      <c r="R144" s="17"/>
      <c r="S144" s="16">
        <v>136</v>
      </c>
    </row>
    <row r="145" spans="1:19">
      <c r="A145" s="13" t="str">
        <f>+IFERROR(INDEX('Sheet 1 - EXP'!$C:$W,MATCH('Export Demurrage Detention'!$S145,'Sheet 1 - EXP'!$A:$A,0),'Export Demurrage Detention'!A$347),"")</f>
        <v/>
      </c>
      <c r="B145" s="13" t="str">
        <f>+IFERROR(INDEX('Sheet 1 - EXP'!$C:$W,MATCH('Export Demurrage Detention'!$S145,'Sheet 1 - EXP'!$A:$A,0),'Export Demurrage Detention'!B$347),"")</f>
        <v/>
      </c>
      <c r="C145" s="40" t="str">
        <f>+IFERROR(INDEX('Sheet 1 - EXP'!$C:$W,MATCH('Export Demurrage Detention'!$S145,'Sheet 1 - EXP'!$A:$A,0),'Export Demurrage Detention'!C$347),"")</f>
        <v/>
      </c>
      <c r="D145" s="40" t="str">
        <f>+IFERROR(INDEX('Sheet 1 - EXP'!$C:$W,MATCH('Export Demurrage Detention'!$S145,'Sheet 1 - EXP'!$A:$A,0),'Export Demurrage Detention'!D$347),"")</f>
        <v/>
      </c>
      <c r="E145" s="13" t="str">
        <f>+IFERROR(INDEX('Sheet 1 - EXP'!$C:$W,MATCH('Export Demurrage Detention'!$S145,'Sheet 1 - EXP'!$A:$A,0),'Export Demurrage Detention'!E$347),"")</f>
        <v/>
      </c>
      <c r="F145" s="13" t="str">
        <f>+IFERROR(INDEX('Sheet 1 - EXP'!$C:$W,MATCH('Export Demurrage Detention'!$S145,'Sheet 1 - EXP'!$A:$A,0),'Export Demurrage Detention'!F$347),"")</f>
        <v/>
      </c>
      <c r="G145" s="13" t="str">
        <f>+IFERROR(INDEX('Sheet 1 - EXP'!$C:$W,MATCH('Export Demurrage Detention'!$S145,'Sheet 1 - EXP'!$A:$A,0),'Export Demurrage Detention'!G$347),"")</f>
        <v/>
      </c>
      <c r="H145" s="13" t="str">
        <f>+IFERROR(INDEX('Sheet 1 - EXP'!$C:$W,MATCH('Export Demurrage Detention'!$S145,'Sheet 1 - EXP'!$A:$A,0),'Export Demurrage Detention'!H$347),"")</f>
        <v/>
      </c>
      <c r="I145" s="13" t="str">
        <f>+IFERROR(INDEX('Sheet 1 - EXP'!$C:$W,MATCH('Export Demurrage Detention'!$S145,'Sheet 1 - EXP'!$A:$A,0),'Export Demurrage Detention'!I$347),"")</f>
        <v/>
      </c>
      <c r="J145" s="13" t="str">
        <f>+IFERROR(INDEX('Sheet 1 - EXP'!$C:$W,MATCH('Export Demurrage Detention'!$S145,'Sheet 1 - EXP'!$A:$A,0),'Export Demurrage Detention'!J$347),"")</f>
        <v/>
      </c>
      <c r="K145" s="13" t="str">
        <f>+IFERROR(INDEX('Sheet 1 - EXP'!$C:$W,MATCH('Export Demurrage Detention'!$S145,'Sheet 1 - EXP'!$A:$A,0),'Export Demurrage Detention'!K$347),"")</f>
        <v/>
      </c>
      <c r="L145" s="13" t="str">
        <f>+IFERROR(INDEX('Sheet 1 - EXP'!$C:$W,MATCH('Export Demurrage Detention'!$S145,'Sheet 1 - EXP'!$A:$A,0),'Export Demurrage Detention'!L$347),"")</f>
        <v/>
      </c>
      <c r="M145" s="13" t="str">
        <f>+IFERROR(INDEX('Sheet 1 - EXP'!$C:$W,MATCH('Export Demurrage Detention'!$S145,'Sheet 1 - EXP'!$A:$A,0),'Export Demurrage Detention'!M$347),"")</f>
        <v/>
      </c>
      <c r="N145" s="13" t="str">
        <f>+IFERROR(INDEX('Sheet 1 - EXP'!$C:$W,MATCH('Export Demurrage Detention'!$S145,'Sheet 1 - EXP'!$A:$A,0),'Export Demurrage Detention'!N$347),"")</f>
        <v/>
      </c>
      <c r="O145" s="13" t="str">
        <f>+IFERROR(INDEX('Sheet 1 - EXP'!$C:$W,MATCH('Export Demurrage Detention'!$S145,'Sheet 1 - EXP'!$A:$A,0),'Export Demurrage Detention'!O$347),"")</f>
        <v/>
      </c>
      <c r="P145" s="13" t="str">
        <f>+IFERROR(INDEX('Sheet 1 - EXP'!$C:$W,MATCH('Export Demurrage Detention'!$S145,'Sheet 1 - EXP'!$A:$A,0),'Export Demurrage Detention'!P$347),"")</f>
        <v/>
      </c>
      <c r="Q145" s="13" t="str">
        <f>+IFERROR(INDEX('Sheet 1 - EXP'!$C:$W,MATCH('Export Demurrage Detention'!$S145,'Sheet 1 - EXP'!$A:$A,0),'Export Demurrage Detention'!Q$347),"")</f>
        <v/>
      </c>
      <c r="R145" s="17"/>
      <c r="S145" s="22">
        <v>137</v>
      </c>
    </row>
    <row r="146" spans="1:19">
      <c r="A146" s="13" t="str">
        <f>+IFERROR(INDEX('Sheet 1 - EXP'!$C:$W,MATCH('Export Demurrage Detention'!$S146,'Sheet 1 - EXP'!$A:$A,0),'Export Demurrage Detention'!A$347),"")</f>
        <v/>
      </c>
      <c r="B146" s="13" t="str">
        <f>+IFERROR(INDEX('Sheet 1 - EXP'!$C:$W,MATCH('Export Demurrage Detention'!$S146,'Sheet 1 - EXP'!$A:$A,0),'Export Demurrage Detention'!B$347),"")</f>
        <v/>
      </c>
      <c r="C146" s="40" t="str">
        <f>+IFERROR(INDEX('Sheet 1 - EXP'!$C:$W,MATCH('Export Demurrage Detention'!$S146,'Sheet 1 - EXP'!$A:$A,0),'Export Demurrage Detention'!C$347),"")</f>
        <v/>
      </c>
      <c r="D146" s="40" t="str">
        <f>+IFERROR(INDEX('Sheet 1 - EXP'!$C:$W,MATCH('Export Demurrage Detention'!$S146,'Sheet 1 - EXP'!$A:$A,0),'Export Demurrage Detention'!D$347),"")</f>
        <v/>
      </c>
      <c r="E146" s="13" t="str">
        <f>+IFERROR(INDEX('Sheet 1 - EXP'!$C:$W,MATCH('Export Demurrage Detention'!$S146,'Sheet 1 - EXP'!$A:$A,0),'Export Demurrage Detention'!E$347),"")</f>
        <v/>
      </c>
      <c r="F146" s="13" t="str">
        <f>+IFERROR(INDEX('Sheet 1 - EXP'!$C:$W,MATCH('Export Demurrage Detention'!$S146,'Sheet 1 - EXP'!$A:$A,0),'Export Demurrage Detention'!F$347),"")</f>
        <v/>
      </c>
      <c r="G146" s="13" t="str">
        <f>+IFERROR(INDEX('Sheet 1 - EXP'!$C:$W,MATCH('Export Demurrage Detention'!$S146,'Sheet 1 - EXP'!$A:$A,0),'Export Demurrage Detention'!G$347),"")</f>
        <v/>
      </c>
      <c r="H146" s="13" t="str">
        <f>+IFERROR(INDEX('Sheet 1 - EXP'!$C:$W,MATCH('Export Demurrage Detention'!$S146,'Sheet 1 - EXP'!$A:$A,0),'Export Demurrage Detention'!H$347),"")</f>
        <v/>
      </c>
      <c r="I146" s="13" t="str">
        <f>+IFERROR(INDEX('Sheet 1 - EXP'!$C:$W,MATCH('Export Demurrage Detention'!$S146,'Sheet 1 - EXP'!$A:$A,0),'Export Demurrage Detention'!I$347),"")</f>
        <v/>
      </c>
      <c r="J146" s="13" t="str">
        <f>+IFERROR(INDEX('Sheet 1 - EXP'!$C:$W,MATCH('Export Demurrage Detention'!$S146,'Sheet 1 - EXP'!$A:$A,0),'Export Demurrage Detention'!J$347),"")</f>
        <v/>
      </c>
      <c r="K146" s="13" t="str">
        <f>+IFERROR(INDEX('Sheet 1 - EXP'!$C:$W,MATCH('Export Demurrage Detention'!$S146,'Sheet 1 - EXP'!$A:$A,0),'Export Demurrage Detention'!K$347),"")</f>
        <v/>
      </c>
      <c r="L146" s="13" t="str">
        <f>+IFERROR(INDEX('Sheet 1 - EXP'!$C:$W,MATCH('Export Demurrage Detention'!$S146,'Sheet 1 - EXP'!$A:$A,0),'Export Demurrage Detention'!L$347),"")</f>
        <v/>
      </c>
      <c r="M146" s="13" t="str">
        <f>+IFERROR(INDEX('Sheet 1 - EXP'!$C:$W,MATCH('Export Demurrage Detention'!$S146,'Sheet 1 - EXP'!$A:$A,0),'Export Demurrage Detention'!M$347),"")</f>
        <v/>
      </c>
      <c r="N146" s="13" t="str">
        <f>+IFERROR(INDEX('Sheet 1 - EXP'!$C:$W,MATCH('Export Demurrage Detention'!$S146,'Sheet 1 - EXP'!$A:$A,0),'Export Demurrage Detention'!N$347),"")</f>
        <v/>
      </c>
      <c r="O146" s="13" t="str">
        <f>+IFERROR(INDEX('Sheet 1 - EXP'!$C:$W,MATCH('Export Demurrage Detention'!$S146,'Sheet 1 - EXP'!$A:$A,0),'Export Demurrage Detention'!O$347),"")</f>
        <v/>
      </c>
      <c r="P146" s="13" t="str">
        <f>+IFERROR(INDEX('Sheet 1 - EXP'!$C:$W,MATCH('Export Demurrage Detention'!$S146,'Sheet 1 - EXP'!$A:$A,0),'Export Demurrage Detention'!P$347),"")</f>
        <v/>
      </c>
      <c r="Q146" s="13" t="str">
        <f>+IFERROR(INDEX('Sheet 1 - EXP'!$C:$W,MATCH('Export Demurrage Detention'!$S146,'Sheet 1 - EXP'!$A:$A,0),'Export Demurrage Detention'!Q$347),"")</f>
        <v/>
      </c>
      <c r="R146" s="17"/>
      <c r="S146" s="16">
        <v>138</v>
      </c>
    </row>
    <row r="147" spans="1:19">
      <c r="A147" s="13" t="str">
        <f>+IFERROR(INDEX('Sheet 1 - EXP'!$C:$W,MATCH('Export Demurrage Detention'!$S147,'Sheet 1 - EXP'!$A:$A,0),'Export Demurrage Detention'!A$347),"")</f>
        <v/>
      </c>
      <c r="B147" s="13" t="str">
        <f>+IFERROR(INDEX('Sheet 1 - EXP'!$C:$W,MATCH('Export Demurrage Detention'!$S147,'Sheet 1 - EXP'!$A:$A,0),'Export Demurrage Detention'!B$347),"")</f>
        <v/>
      </c>
      <c r="C147" s="40" t="str">
        <f>+IFERROR(INDEX('Sheet 1 - EXP'!$C:$W,MATCH('Export Demurrage Detention'!$S147,'Sheet 1 - EXP'!$A:$A,0),'Export Demurrage Detention'!C$347),"")</f>
        <v/>
      </c>
      <c r="D147" s="40" t="str">
        <f>+IFERROR(INDEX('Sheet 1 - EXP'!$C:$W,MATCH('Export Demurrage Detention'!$S147,'Sheet 1 - EXP'!$A:$A,0),'Export Demurrage Detention'!D$347),"")</f>
        <v/>
      </c>
      <c r="E147" s="13" t="str">
        <f>+IFERROR(INDEX('Sheet 1 - EXP'!$C:$W,MATCH('Export Demurrage Detention'!$S147,'Sheet 1 - EXP'!$A:$A,0),'Export Demurrage Detention'!E$347),"")</f>
        <v/>
      </c>
      <c r="F147" s="13" t="str">
        <f>+IFERROR(INDEX('Sheet 1 - EXP'!$C:$W,MATCH('Export Demurrage Detention'!$S147,'Sheet 1 - EXP'!$A:$A,0),'Export Demurrage Detention'!F$347),"")</f>
        <v/>
      </c>
      <c r="G147" s="13" t="str">
        <f>+IFERROR(INDEX('Sheet 1 - EXP'!$C:$W,MATCH('Export Demurrage Detention'!$S147,'Sheet 1 - EXP'!$A:$A,0),'Export Demurrage Detention'!G$347),"")</f>
        <v/>
      </c>
      <c r="H147" s="13" t="str">
        <f>+IFERROR(INDEX('Sheet 1 - EXP'!$C:$W,MATCH('Export Demurrage Detention'!$S147,'Sheet 1 - EXP'!$A:$A,0),'Export Demurrage Detention'!H$347),"")</f>
        <v/>
      </c>
      <c r="I147" s="13" t="str">
        <f>+IFERROR(INDEX('Sheet 1 - EXP'!$C:$W,MATCH('Export Demurrage Detention'!$S147,'Sheet 1 - EXP'!$A:$A,0),'Export Demurrage Detention'!I$347),"")</f>
        <v/>
      </c>
      <c r="J147" s="13" t="str">
        <f>+IFERROR(INDEX('Sheet 1 - EXP'!$C:$W,MATCH('Export Demurrage Detention'!$S147,'Sheet 1 - EXP'!$A:$A,0),'Export Demurrage Detention'!J$347),"")</f>
        <v/>
      </c>
      <c r="K147" s="13" t="str">
        <f>+IFERROR(INDEX('Sheet 1 - EXP'!$C:$W,MATCH('Export Demurrage Detention'!$S147,'Sheet 1 - EXP'!$A:$A,0),'Export Demurrage Detention'!K$347),"")</f>
        <v/>
      </c>
      <c r="L147" s="13" t="str">
        <f>+IFERROR(INDEX('Sheet 1 - EXP'!$C:$W,MATCH('Export Demurrage Detention'!$S147,'Sheet 1 - EXP'!$A:$A,0),'Export Demurrage Detention'!L$347),"")</f>
        <v/>
      </c>
      <c r="M147" s="13" t="str">
        <f>+IFERROR(INDEX('Sheet 1 - EXP'!$C:$W,MATCH('Export Demurrage Detention'!$S147,'Sheet 1 - EXP'!$A:$A,0),'Export Demurrage Detention'!M$347),"")</f>
        <v/>
      </c>
      <c r="N147" s="13" t="str">
        <f>+IFERROR(INDEX('Sheet 1 - EXP'!$C:$W,MATCH('Export Demurrage Detention'!$S147,'Sheet 1 - EXP'!$A:$A,0),'Export Demurrage Detention'!N$347),"")</f>
        <v/>
      </c>
      <c r="O147" s="13" t="str">
        <f>+IFERROR(INDEX('Sheet 1 - EXP'!$C:$W,MATCH('Export Demurrage Detention'!$S147,'Sheet 1 - EXP'!$A:$A,0),'Export Demurrage Detention'!O$347),"")</f>
        <v/>
      </c>
      <c r="P147" s="13" t="str">
        <f>+IFERROR(INDEX('Sheet 1 - EXP'!$C:$W,MATCH('Export Demurrage Detention'!$S147,'Sheet 1 - EXP'!$A:$A,0),'Export Demurrage Detention'!P$347),"")</f>
        <v/>
      </c>
      <c r="Q147" s="13" t="str">
        <f>+IFERROR(INDEX('Sheet 1 - EXP'!$C:$W,MATCH('Export Demurrage Detention'!$S147,'Sheet 1 - EXP'!$A:$A,0),'Export Demurrage Detention'!Q$347),"")</f>
        <v/>
      </c>
      <c r="R147" s="17"/>
      <c r="S147" s="16">
        <v>139</v>
      </c>
    </row>
    <row r="148" spans="1:19">
      <c r="A148" s="13" t="str">
        <f>+IFERROR(INDEX('Sheet 1 - EXP'!$C:$W,MATCH('Export Demurrage Detention'!$S148,'Sheet 1 - EXP'!$A:$A,0),'Export Demurrage Detention'!A$347),"")</f>
        <v/>
      </c>
      <c r="B148" s="13" t="str">
        <f>+IFERROR(INDEX('Sheet 1 - EXP'!$C:$W,MATCH('Export Demurrage Detention'!$S148,'Sheet 1 - EXP'!$A:$A,0),'Export Demurrage Detention'!B$347),"")</f>
        <v/>
      </c>
      <c r="C148" s="40" t="str">
        <f>+IFERROR(INDEX('Sheet 1 - EXP'!$C:$W,MATCH('Export Demurrage Detention'!$S148,'Sheet 1 - EXP'!$A:$A,0),'Export Demurrage Detention'!C$347),"")</f>
        <v/>
      </c>
      <c r="D148" s="40" t="str">
        <f>+IFERROR(INDEX('Sheet 1 - EXP'!$C:$W,MATCH('Export Demurrage Detention'!$S148,'Sheet 1 - EXP'!$A:$A,0),'Export Demurrage Detention'!D$347),"")</f>
        <v/>
      </c>
      <c r="E148" s="13" t="str">
        <f>+IFERROR(INDEX('Sheet 1 - EXP'!$C:$W,MATCH('Export Demurrage Detention'!$S148,'Sheet 1 - EXP'!$A:$A,0),'Export Demurrage Detention'!E$347),"")</f>
        <v/>
      </c>
      <c r="F148" s="13" t="str">
        <f>+IFERROR(INDEX('Sheet 1 - EXP'!$C:$W,MATCH('Export Demurrage Detention'!$S148,'Sheet 1 - EXP'!$A:$A,0),'Export Demurrage Detention'!F$347),"")</f>
        <v/>
      </c>
      <c r="G148" s="13" t="str">
        <f>+IFERROR(INDEX('Sheet 1 - EXP'!$C:$W,MATCH('Export Demurrage Detention'!$S148,'Sheet 1 - EXP'!$A:$A,0),'Export Demurrage Detention'!G$347),"")</f>
        <v/>
      </c>
      <c r="H148" s="13" t="str">
        <f>+IFERROR(INDEX('Sheet 1 - EXP'!$C:$W,MATCH('Export Demurrage Detention'!$S148,'Sheet 1 - EXP'!$A:$A,0),'Export Demurrage Detention'!H$347),"")</f>
        <v/>
      </c>
      <c r="I148" s="13" t="str">
        <f>+IFERROR(INDEX('Sheet 1 - EXP'!$C:$W,MATCH('Export Demurrage Detention'!$S148,'Sheet 1 - EXP'!$A:$A,0),'Export Demurrage Detention'!I$347),"")</f>
        <v/>
      </c>
      <c r="J148" s="13" t="str">
        <f>+IFERROR(INDEX('Sheet 1 - EXP'!$C:$W,MATCH('Export Demurrage Detention'!$S148,'Sheet 1 - EXP'!$A:$A,0),'Export Demurrage Detention'!J$347),"")</f>
        <v/>
      </c>
      <c r="K148" s="13" t="str">
        <f>+IFERROR(INDEX('Sheet 1 - EXP'!$C:$W,MATCH('Export Demurrage Detention'!$S148,'Sheet 1 - EXP'!$A:$A,0),'Export Demurrage Detention'!K$347),"")</f>
        <v/>
      </c>
      <c r="L148" s="13" t="str">
        <f>+IFERROR(INDEX('Sheet 1 - EXP'!$C:$W,MATCH('Export Demurrage Detention'!$S148,'Sheet 1 - EXP'!$A:$A,0),'Export Demurrage Detention'!L$347),"")</f>
        <v/>
      </c>
      <c r="M148" s="13" t="str">
        <f>+IFERROR(INDEX('Sheet 1 - EXP'!$C:$W,MATCH('Export Demurrage Detention'!$S148,'Sheet 1 - EXP'!$A:$A,0),'Export Demurrage Detention'!M$347),"")</f>
        <v/>
      </c>
      <c r="N148" s="13" t="str">
        <f>+IFERROR(INDEX('Sheet 1 - EXP'!$C:$W,MATCH('Export Demurrage Detention'!$S148,'Sheet 1 - EXP'!$A:$A,0),'Export Demurrage Detention'!N$347),"")</f>
        <v/>
      </c>
      <c r="O148" s="13" t="str">
        <f>+IFERROR(INDEX('Sheet 1 - EXP'!$C:$W,MATCH('Export Demurrage Detention'!$S148,'Sheet 1 - EXP'!$A:$A,0),'Export Demurrage Detention'!O$347),"")</f>
        <v/>
      </c>
      <c r="P148" s="13" t="str">
        <f>+IFERROR(INDEX('Sheet 1 - EXP'!$C:$W,MATCH('Export Demurrage Detention'!$S148,'Sheet 1 - EXP'!$A:$A,0),'Export Demurrage Detention'!P$347),"")</f>
        <v/>
      </c>
      <c r="Q148" s="13" t="str">
        <f>+IFERROR(INDEX('Sheet 1 - EXP'!$C:$W,MATCH('Export Demurrage Detention'!$S148,'Sheet 1 - EXP'!$A:$A,0),'Export Demurrage Detention'!Q$347),"")</f>
        <v/>
      </c>
      <c r="R148" s="17"/>
      <c r="S148" s="22">
        <v>140</v>
      </c>
    </row>
    <row r="149" spans="1:19">
      <c r="A149" s="13" t="str">
        <f>+IFERROR(INDEX('Sheet 1 - EXP'!$C:$W,MATCH('Export Demurrage Detention'!$S149,'Sheet 1 - EXP'!$A:$A,0),'Export Demurrage Detention'!A$347),"")</f>
        <v/>
      </c>
      <c r="B149" s="13" t="str">
        <f>+IFERROR(INDEX('Sheet 1 - EXP'!$C:$W,MATCH('Export Demurrage Detention'!$S149,'Sheet 1 - EXP'!$A:$A,0),'Export Demurrage Detention'!B$347),"")</f>
        <v/>
      </c>
      <c r="C149" s="40" t="str">
        <f>+IFERROR(INDEX('Sheet 1 - EXP'!$C:$W,MATCH('Export Demurrage Detention'!$S149,'Sheet 1 - EXP'!$A:$A,0),'Export Demurrage Detention'!C$347),"")</f>
        <v/>
      </c>
      <c r="D149" s="40" t="str">
        <f>+IFERROR(INDEX('Sheet 1 - EXP'!$C:$W,MATCH('Export Demurrage Detention'!$S149,'Sheet 1 - EXP'!$A:$A,0),'Export Demurrage Detention'!D$347),"")</f>
        <v/>
      </c>
      <c r="E149" s="13" t="str">
        <f>+IFERROR(INDEX('Sheet 1 - EXP'!$C:$W,MATCH('Export Demurrage Detention'!$S149,'Sheet 1 - EXP'!$A:$A,0),'Export Demurrage Detention'!E$347),"")</f>
        <v/>
      </c>
      <c r="F149" s="13" t="str">
        <f>+IFERROR(INDEX('Sheet 1 - EXP'!$C:$W,MATCH('Export Demurrage Detention'!$S149,'Sheet 1 - EXP'!$A:$A,0),'Export Demurrage Detention'!F$347),"")</f>
        <v/>
      </c>
      <c r="G149" s="13" t="str">
        <f>+IFERROR(INDEX('Sheet 1 - EXP'!$C:$W,MATCH('Export Demurrage Detention'!$S149,'Sheet 1 - EXP'!$A:$A,0),'Export Demurrage Detention'!G$347),"")</f>
        <v/>
      </c>
      <c r="H149" s="13" t="str">
        <f>+IFERROR(INDEX('Sheet 1 - EXP'!$C:$W,MATCH('Export Demurrage Detention'!$S149,'Sheet 1 - EXP'!$A:$A,0),'Export Demurrage Detention'!H$347),"")</f>
        <v/>
      </c>
      <c r="I149" s="13" t="str">
        <f>+IFERROR(INDEX('Sheet 1 - EXP'!$C:$W,MATCH('Export Demurrage Detention'!$S149,'Sheet 1 - EXP'!$A:$A,0),'Export Demurrage Detention'!I$347),"")</f>
        <v/>
      </c>
      <c r="J149" s="13" t="str">
        <f>+IFERROR(INDEX('Sheet 1 - EXP'!$C:$W,MATCH('Export Demurrage Detention'!$S149,'Sheet 1 - EXP'!$A:$A,0),'Export Demurrage Detention'!J$347),"")</f>
        <v/>
      </c>
      <c r="K149" s="13" t="str">
        <f>+IFERROR(INDEX('Sheet 1 - EXP'!$C:$W,MATCH('Export Demurrage Detention'!$S149,'Sheet 1 - EXP'!$A:$A,0),'Export Demurrage Detention'!K$347),"")</f>
        <v/>
      </c>
      <c r="L149" s="13" t="str">
        <f>+IFERROR(INDEX('Sheet 1 - EXP'!$C:$W,MATCH('Export Demurrage Detention'!$S149,'Sheet 1 - EXP'!$A:$A,0),'Export Demurrage Detention'!L$347),"")</f>
        <v/>
      </c>
      <c r="M149" s="13" t="str">
        <f>+IFERROR(INDEX('Sheet 1 - EXP'!$C:$W,MATCH('Export Demurrage Detention'!$S149,'Sheet 1 - EXP'!$A:$A,0),'Export Demurrage Detention'!M$347),"")</f>
        <v/>
      </c>
      <c r="N149" s="13" t="str">
        <f>+IFERROR(INDEX('Sheet 1 - EXP'!$C:$W,MATCH('Export Demurrage Detention'!$S149,'Sheet 1 - EXP'!$A:$A,0),'Export Demurrage Detention'!N$347),"")</f>
        <v/>
      </c>
      <c r="O149" s="13" t="str">
        <f>+IFERROR(INDEX('Sheet 1 - EXP'!$C:$W,MATCH('Export Demurrage Detention'!$S149,'Sheet 1 - EXP'!$A:$A,0),'Export Demurrage Detention'!O$347),"")</f>
        <v/>
      </c>
      <c r="P149" s="13" t="str">
        <f>+IFERROR(INDEX('Sheet 1 - EXP'!$C:$W,MATCH('Export Demurrage Detention'!$S149,'Sheet 1 - EXP'!$A:$A,0),'Export Demurrage Detention'!P$347),"")</f>
        <v/>
      </c>
      <c r="Q149" s="13" t="str">
        <f>+IFERROR(INDEX('Sheet 1 - EXP'!$C:$W,MATCH('Export Demurrage Detention'!$S149,'Sheet 1 - EXP'!$A:$A,0),'Export Demurrage Detention'!Q$347),"")</f>
        <v/>
      </c>
      <c r="R149" s="17"/>
      <c r="S149" s="16">
        <v>141</v>
      </c>
    </row>
    <row r="150" spans="1:19">
      <c r="A150" s="13" t="str">
        <f>+IFERROR(INDEX('Sheet 1 - EXP'!$C:$W,MATCH('Export Demurrage Detention'!$S150,'Sheet 1 - EXP'!$A:$A,0),'Export Demurrage Detention'!A$347),"")</f>
        <v/>
      </c>
      <c r="B150" s="13" t="str">
        <f>+IFERROR(INDEX('Sheet 1 - EXP'!$C:$W,MATCH('Export Demurrage Detention'!$S150,'Sheet 1 - EXP'!$A:$A,0),'Export Demurrage Detention'!B$347),"")</f>
        <v/>
      </c>
      <c r="C150" s="40" t="str">
        <f>+IFERROR(INDEX('Sheet 1 - EXP'!$C:$W,MATCH('Export Demurrage Detention'!$S150,'Sheet 1 - EXP'!$A:$A,0),'Export Demurrage Detention'!C$347),"")</f>
        <v/>
      </c>
      <c r="D150" s="40" t="str">
        <f>+IFERROR(INDEX('Sheet 1 - EXP'!$C:$W,MATCH('Export Demurrage Detention'!$S150,'Sheet 1 - EXP'!$A:$A,0),'Export Demurrage Detention'!D$347),"")</f>
        <v/>
      </c>
      <c r="E150" s="13" t="str">
        <f>+IFERROR(INDEX('Sheet 1 - EXP'!$C:$W,MATCH('Export Demurrage Detention'!$S150,'Sheet 1 - EXP'!$A:$A,0),'Export Demurrage Detention'!E$347),"")</f>
        <v/>
      </c>
      <c r="F150" s="13" t="str">
        <f>+IFERROR(INDEX('Sheet 1 - EXP'!$C:$W,MATCH('Export Demurrage Detention'!$S150,'Sheet 1 - EXP'!$A:$A,0),'Export Demurrage Detention'!F$347),"")</f>
        <v/>
      </c>
      <c r="G150" s="13" t="str">
        <f>+IFERROR(INDEX('Sheet 1 - EXP'!$C:$W,MATCH('Export Demurrage Detention'!$S150,'Sheet 1 - EXP'!$A:$A,0),'Export Demurrage Detention'!G$347),"")</f>
        <v/>
      </c>
      <c r="H150" s="13" t="str">
        <f>+IFERROR(INDEX('Sheet 1 - EXP'!$C:$W,MATCH('Export Demurrage Detention'!$S150,'Sheet 1 - EXP'!$A:$A,0),'Export Demurrage Detention'!H$347),"")</f>
        <v/>
      </c>
      <c r="I150" s="13" t="str">
        <f>+IFERROR(INDEX('Sheet 1 - EXP'!$C:$W,MATCH('Export Demurrage Detention'!$S150,'Sheet 1 - EXP'!$A:$A,0),'Export Demurrage Detention'!I$347),"")</f>
        <v/>
      </c>
      <c r="J150" s="13" t="str">
        <f>+IFERROR(INDEX('Sheet 1 - EXP'!$C:$W,MATCH('Export Demurrage Detention'!$S150,'Sheet 1 - EXP'!$A:$A,0),'Export Demurrage Detention'!J$347),"")</f>
        <v/>
      </c>
      <c r="K150" s="13" t="str">
        <f>+IFERROR(INDEX('Sheet 1 - EXP'!$C:$W,MATCH('Export Demurrage Detention'!$S150,'Sheet 1 - EXP'!$A:$A,0),'Export Demurrage Detention'!K$347),"")</f>
        <v/>
      </c>
      <c r="L150" s="13" t="str">
        <f>+IFERROR(INDEX('Sheet 1 - EXP'!$C:$W,MATCH('Export Demurrage Detention'!$S150,'Sheet 1 - EXP'!$A:$A,0),'Export Demurrage Detention'!L$347),"")</f>
        <v/>
      </c>
      <c r="M150" s="13" t="str">
        <f>+IFERROR(INDEX('Sheet 1 - EXP'!$C:$W,MATCH('Export Demurrage Detention'!$S150,'Sheet 1 - EXP'!$A:$A,0),'Export Demurrage Detention'!M$347),"")</f>
        <v/>
      </c>
      <c r="N150" s="13" t="str">
        <f>+IFERROR(INDEX('Sheet 1 - EXP'!$C:$W,MATCH('Export Demurrage Detention'!$S150,'Sheet 1 - EXP'!$A:$A,0),'Export Demurrage Detention'!N$347),"")</f>
        <v/>
      </c>
      <c r="O150" s="13" t="str">
        <f>+IFERROR(INDEX('Sheet 1 - EXP'!$C:$W,MATCH('Export Demurrage Detention'!$S150,'Sheet 1 - EXP'!$A:$A,0),'Export Demurrage Detention'!O$347),"")</f>
        <v/>
      </c>
      <c r="P150" s="13" t="str">
        <f>+IFERROR(INDEX('Sheet 1 - EXP'!$C:$W,MATCH('Export Demurrage Detention'!$S150,'Sheet 1 - EXP'!$A:$A,0),'Export Demurrage Detention'!P$347),"")</f>
        <v/>
      </c>
      <c r="Q150" s="13" t="str">
        <f>+IFERROR(INDEX('Sheet 1 - EXP'!$C:$W,MATCH('Export Demurrage Detention'!$S150,'Sheet 1 - EXP'!$A:$A,0),'Export Demurrage Detention'!Q$347),"")</f>
        <v/>
      </c>
      <c r="R150" s="17"/>
      <c r="S150" s="16">
        <v>142</v>
      </c>
    </row>
    <row r="151" spans="1:19">
      <c r="A151" s="13" t="str">
        <f>+IFERROR(INDEX('Sheet 1 - EXP'!$C:$W,MATCH('Export Demurrage Detention'!$S151,'Sheet 1 - EXP'!$A:$A,0),'Export Demurrage Detention'!A$347),"")</f>
        <v/>
      </c>
      <c r="B151" s="13" t="str">
        <f>+IFERROR(INDEX('Sheet 1 - EXP'!$C:$W,MATCH('Export Demurrage Detention'!$S151,'Sheet 1 - EXP'!$A:$A,0),'Export Demurrage Detention'!B$347),"")</f>
        <v/>
      </c>
      <c r="C151" s="40" t="str">
        <f>+IFERROR(INDEX('Sheet 1 - EXP'!$C:$W,MATCH('Export Demurrage Detention'!$S151,'Sheet 1 - EXP'!$A:$A,0),'Export Demurrage Detention'!C$347),"")</f>
        <v/>
      </c>
      <c r="D151" s="40" t="str">
        <f>+IFERROR(INDEX('Sheet 1 - EXP'!$C:$W,MATCH('Export Demurrage Detention'!$S151,'Sheet 1 - EXP'!$A:$A,0),'Export Demurrage Detention'!D$347),"")</f>
        <v/>
      </c>
      <c r="E151" s="13" t="str">
        <f>+IFERROR(INDEX('Sheet 1 - EXP'!$C:$W,MATCH('Export Demurrage Detention'!$S151,'Sheet 1 - EXP'!$A:$A,0),'Export Demurrage Detention'!E$347),"")</f>
        <v/>
      </c>
      <c r="F151" s="13" t="str">
        <f>+IFERROR(INDEX('Sheet 1 - EXP'!$C:$W,MATCH('Export Demurrage Detention'!$S151,'Sheet 1 - EXP'!$A:$A,0),'Export Demurrage Detention'!F$347),"")</f>
        <v/>
      </c>
      <c r="G151" s="13" t="str">
        <f>+IFERROR(INDEX('Sheet 1 - EXP'!$C:$W,MATCH('Export Demurrage Detention'!$S151,'Sheet 1 - EXP'!$A:$A,0),'Export Demurrage Detention'!G$347),"")</f>
        <v/>
      </c>
      <c r="H151" s="13" t="str">
        <f>+IFERROR(INDEX('Sheet 1 - EXP'!$C:$W,MATCH('Export Demurrage Detention'!$S151,'Sheet 1 - EXP'!$A:$A,0),'Export Demurrage Detention'!H$347),"")</f>
        <v/>
      </c>
      <c r="I151" s="13" t="str">
        <f>+IFERROR(INDEX('Sheet 1 - EXP'!$C:$W,MATCH('Export Demurrage Detention'!$S151,'Sheet 1 - EXP'!$A:$A,0),'Export Demurrage Detention'!I$347),"")</f>
        <v/>
      </c>
      <c r="J151" s="13" t="str">
        <f>+IFERROR(INDEX('Sheet 1 - EXP'!$C:$W,MATCH('Export Demurrage Detention'!$S151,'Sheet 1 - EXP'!$A:$A,0),'Export Demurrage Detention'!J$347),"")</f>
        <v/>
      </c>
      <c r="K151" s="13" t="str">
        <f>+IFERROR(INDEX('Sheet 1 - EXP'!$C:$W,MATCH('Export Demurrage Detention'!$S151,'Sheet 1 - EXP'!$A:$A,0),'Export Demurrage Detention'!K$347),"")</f>
        <v/>
      </c>
      <c r="L151" s="13" t="str">
        <f>+IFERROR(INDEX('Sheet 1 - EXP'!$C:$W,MATCH('Export Demurrage Detention'!$S151,'Sheet 1 - EXP'!$A:$A,0),'Export Demurrage Detention'!L$347),"")</f>
        <v/>
      </c>
      <c r="M151" s="13" t="str">
        <f>+IFERROR(INDEX('Sheet 1 - EXP'!$C:$W,MATCH('Export Demurrage Detention'!$S151,'Sheet 1 - EXP'!$A:$A,0),'Export Demurrage Detention'!M$347),"")</f>
        <v/>
      </c>
      <c r="N151" s="13" t="str">
        <f>+IFERROR(INDEX('Sheet 1 - EXP'!$C:$W,MATCH('Export Demurrage Detention'!$S151,'Sheet 1 - EXP'!$A:$A,0),'Export Demurrage Detention'!N$347),"")</f>
        <v/>
      </c>
      <c r="O151" s="13" t="str">
        <f>+IFERROR(INDEX('Sheet 1 - EXP'!$C:$W,MATCH('Export Demurrage Detention'!$S151,'Sheet 1 - EXP'!$A:$A,0),'Export Demurrage Detention'!O$347),"")</f>
        <v/>
      </c>
      <c r="P151" s="13" t="str">
        <f>+IFERROR(INDEX('Sheet 1 - EXP'!$C:$W,MATCH('Export Demurrage Detention'!$S151,'Sheet 1 - EXP'!$A:$A,0),'Export Demurrage Detention'!P$347),"")</f>
        <v/>
      </c>
      <c r="Q151" s="13" t="str">
        <f>+IFERROR(INDEX('Sheet 1 - EXP'!$C:$W,MATCH('Export Demurrage Detention'!$S151,'Sheet 1 - EXP'!$A:$A,0),'Export Demurrage Detention'!Q$347),"")</f>
        <v/>
      </c>
      <c r="R151" s="17"/>
      <c r="S151" s="22">
        <v>143</v>
      </c>
    </row>
    <row r="152" spans="1:19">
      <c r="A152" s="13" t="str">
        <f>+IFERROR(INDEX('Sheet 1 - EXP'!$C:$W,MATCH('Export Demurrage Detention'!$S152,'Sheet 1 - EXP'!$A:$A,0),'Export Demurrage Detention'!A$347),"")</f>
        <v/>
      </c>
      <c r="B152" s="13" t="str">
        <f>+IFERROR(INDEX('Sheet 1 - EXP'!$C:$W,MATCH('Export Demurrage Detention'!$S152,'Sheet 1 - EXP'!$A:$A,0),'Export Demurrage Detention'!B$347),"")</f>
        <v/>
      </c>
      <c r="C152" s="40" t="str">
        <f>+IFERROR(INDEX('Sheet 1 - EXP'!$C:$W,MATCH('Export Demurrage Detention'!$S152,'Sheet 1 - EXP'!$A:$A,0),'Export Demurrage Detention'!C$347),"")</f>
        <v/>
      </c>
      <c r="D152" s="40" t="str">
        <f>+IFERROR(INDEX('Sheet 1 - EXP'!$C:$W,MATCH('Export Demurrage Detention'!$S152,'Sheet 1 - EXP'!$A:$A,0),'Export Demurrage Detention'!D$347),"")</f>
        <v/>
      </c>
      <c r="E152" s="13" t="str">
        <f>+IFERROR(INDEX('Sheet 1 - EXP'!$C:$W,MATCH('Export Demurrage Detention'!$S152,'Sheet 1 - EXP'!$A:$A,0),'Export Demurrage Detention'!E$347),"")</f>
        <v/>
      </c>
      <c r="F152" s="13" t="str">
        <f>+IFERROR(INDEX('Sheet 1 - EXP'!$C:$W,MATCH('Export Demurrage Detention'!$S152,'Sheet 1 - EXP'!$A:$A,0),'Export Demurrage Detention'!F$347),"")</f>
        <v/>
      </c>
      <c r="G152" s="13" t="str">
        <f>+IFERROR(INDEX('Sheet 1 - EXP'!$C:$W,MATCH('Export Demurrage Detention'!$S152,'Sheet 1 - EXP'!$A:$A,0),'Export Demurrage Detention'!G$347),"")</f>
        <v/>
      </c>
      <c r="H152" s="13" t="str">
        <f>+IFERROR(INDEX('Sheet 1 - EXP'!$C:$W,MATCH('Export Demurrage Detention'!$S152,'Sheet 1 - EXP'!$A:$A,0),'Export Demurrage Detention'!H$347),"")</f>
        <v/>
      </c>
      <c r="I152" s="13" t="str">
        <f>+IFERROR(INDEX('Sheet 1 - EXP'!$C:$W,MATCH('Export Demurrage Detention'!$S152,'Sheet 1 - EXP'!$A:$A,0),'Export Demurrage Detention'!I$347),"")</f>
        <v/>
      </c>
      <c r="J152" s="13" t="str">
        <f>+IFERROR(INDEX('Sheet 1 - EXP'!$C:$W,MATCH('Export Demurrage Detention'!$S152,'Sheet 1 - EXP'!$A:$A,0),'Export Demurrage Detention'!J$347),"")</f>
        <v/>
      </c>
      <c r="K152" s="13" t="str">
        <f>+IFERROR(INDEX('Sheet 1 - EXP'!$C:$W,MATCH('Export Demurrage Detention'!$S152,'Sheet 1 - EXP'!$A:$A,0),'Export Demurrage Detention'!K$347),"")</f>
        <v/>
      </c>
      <c r="L152" s="13" t="str">
        <f>+IFERROR(INDEX('Sheet 1 - EXP'!$C:$W,MATCH('Export Demurrage Detention'!$S152,'Sheet 1 - EXP'!$A:$A,0),'Export Demurrage Detention'!L$347),"")</f>
        <v/>
      </c>
      <c r="M152" s="13" t="str">
        <f>+IFERROR(INDEX('Sheet 1 - EXP'!$C:$W,MATCH('Export Demurrage Detention'!$S152,'Sheet 1 - EXP'!$A:$A,0),'Export Demurrage Detention'!M$347),"")</f>
        <v/>
      </c>
      <c r="N152" s="13" t="str">
        <f>+IFERROR(INDEX('Sheet 1 - EXP'!$C:$W,MATCH('Export Demurrage Detention'!$S152,'Sheet 1 - EXP'!$A:$A,0),'Export Demurrage Detention'!N$347),"")</f>
        <v/>
      </c>
      <c r="O152" s="13" t="str">
        <f>+IFERROR(INDEX('Sheet 1 - EXP'!$C:$W,MATCH('Export Demurrage Detention'!$S152,'Sheet 1 - EXP'!$A:$A,0),'Export Demurrage Detention'!O$347),"")</f>
        <v/>
      </c>
      <c r="P152" s="13" t="str">
        <f>+IFERROR(INDEX('Sheet 1 - EXP'!$C:$W,MATCH('Export Demurrage Detention'!$S152,'Sheet 1 - EXP'!$A:$A,0),'Export Demurrage Detention'!P$347),"")</f>
        <v/>
      </c>
      <c r="Q152" s="13" t="str">
        <f>+IFERROR(INDEX('Sheet 1 - EXP'!$C:$W,MATCH('Export Demurrage Detention'!$S152,'Sheet 1 - EXP'!$A:$A,0),'Export Demurrage Detention'!Q$347),"")</f>
        <v/>
      </c>
      <c r="R152" s="17"/>
      <c r="S152" s="16">
        <v>144</v>
      </c>
    </row>
    <row r="153" spans="1:19">
      <c r="A153" s="13" t="str">
        <f>+IFERROR(INDEX('Sheet 1 - EXP'!$C:$W,MATCH('Export Demurrage Detention'!$S153,'Sheet 1 - EXP'!$A:$A,0),'Export Demurrage Detention'!A$347),"")</f>
        <v/>
      </c>
      <c r="B153" s="13" t="str">
        <f>+IFERROR(INDEX('Sheet 1 - EXP'!$C:$W,MATCH('Export Demurrage Detention'!$S153,'Sheet 1 - EXP'!$A:$A,0),'Export Demurrage Detention'!B$347),"")</f>
        <v/>
      </c>
      <c r="C153" s="40" t="str">
        <f>+IFERROR(INDEX('Sheet 1 - EXP'!$C:$W,MATCH('Export Demurrage Detention'!$S153,'Sheet 1 - EXP'!$A:$A,0),'Export Demurrage Detention'!C$347),"")</f>
        <v/>
      </c>
      <c r="D153" s="40" t="str">
        <f>+IFERROR(INDEX('Sheet 1 - EXP'!$C:$W,MATCH('Export Demurrage Detention'!$S153,'Sheet 1 - EXP'!$A:$A,0),'Export Demurrage Detention'!D$347),"")</f>
        <v/>
      </c>
      <c r="E153" s="13" t="str">
        <f>+IFERROR(INDEX('Sheet 1 - EXP'!$C:$W,MATCH('Export Demurrage Detention'!$S153,'Sheet 1 - EXP'!$A:$A,0),'Export Demurrage Detention'!E$347),"")</f>
        <v/>
      </c>
      <c r="F153" s="13" t="str">
        <f>+IFERROR(INDEX('Sheet 1 - EXP'!$C:$W,MATCH('Export Demurrage Detention'!$S153,'Sheet 1 - EXP'!$A:$A,0),'Export Demurrage Detention'!F$347),"")</f>
        <v/>
      </c>
      <c r="G153" s="13" t="str">
        <f>+IFERROR(INDEX('Sheet 1 - EXP'!$C:$W,MATCH('Export Demurrage Detention'!$S153,'Sheet 1 - EXP'!$A:$A,0),'Export Demurrage Detention'!G$347),"")</f>
        <v/>
      </c>
      <c r="H153" s="13" t="str">
        <f>+IFERROR(INDEX('Sheet 1 - EXP'!$C:$W,MATCH('Export Demurrage Detention'!$S153,'Sheet 1 - EXP'!$A:$A,0),'Export Demurrage Detention'!H$347),"")</f>
        <v/>
      </c>
      <c r="I153" s="13" t="str">
        <f>+IFERROR(INDEX('Sheet 1 - EXP'!$C:$W,MATCH('Export Demurrage Detention'!$S153,'Sheet 1 - EXP'!$A:$A,0),'Export Demurrage Detention'!I$347),"")</f>
        <v/>
      </c>
      <c r="J153" s="13" t="str">
        <f>+IFERROR(INDEX('Sheet 1 - EXP'!$C:$W,MATCH('Export Demurrage Detention'!$S153,'Sheet 1 - EXP'!$A:$A,0),'Export Demurrage Detention'!J$347),"")</f>
        <v/>
      </c>
      <c r="K153" s="13" t="str">
        <f>+IFERROR(INDEX('Sheet 1 - EXP'!$C:$W,MATCH('Export Demurrage Detention'!$S153,'Sheet 1 - EXP'!$A:$A,0),'Export Demurrage Detention'!K$347),"")</f>
        <v/>
      </c>
      <c r="L153" s="13" t="str">
        <f>+IFERROR(INDEX('Sheet 1 - EXP'!$C:$W,MATCH('Export Demurrage Detention'!$S153,'Sheet 1 - EXP'!$A:$A,0),'Export Demurrage Detention'!L$347),"")</f>
        <v/>
      </c>
      <c r="M153" s="13" t="str">
        <f>+IFERROR(INDEX('Sheet 1 - EXP'!$C:$W,MATCH('Export Demurrage Detention'!$S153,'Sheet 1 - EXP'!$A:$A,0),'Export Demurrage Detention'!M$347),"")</f>
        <v/>
      </c>
      <c r="N153" s="13" t="str">
        <f>+IFERROR(INDEX('Sheet 1 - EXP'!$C:$W,MATCH('Export Demurrage Detention'!$S153,'Sheet 1 - EXP'!$A:$A,0),'Export Demurrage Detention'!N$347),"")</f>
        <v/>
      </c>
      <c r="O153" s="13" t="str">
        <f>+IFERROR(INDEX('Sheet 1 - EXP'!$C:$W,MATCH('Export Demurrage Detention'!$S153,'Sheet 1 - EXP'!$A:$A,0),'Export Demurrage Detention'!O$347),"")</f>
        <v/>
      </c>
      <c r="P153" s="13" t="str">
        <f>+IFERROR(INDEX('Sheet 1 - EXP'!$C:$W,MATCH('Export Demurrage Detention'!$S153,'Sheet 1 - EXP'!$A:$A,0),'Export Demurrage Detention'!P$347),"")</f>
        <v/>
      </c>
      <c r="Q153" s="13" t="str">
        <f>+IFERROR(INDEX('Sheet 1 - EXP'!$C:$W,MATCH('Export Demurrage Detention'!$S153,'Sheet 1 - EXP'!$A:$A,0),'Export Demurrage Detention'!Q$347),"")</f>
        <v/>
      </c>
      <c r="R153" s="17"/>
      <c r="S153" s="16">
        <v>145</v>
      </c>
    </row>
    <row r="154" spans="1:19">
      <c r="A154" s="17"/>
      <c r="B154" s="17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S154" s="22">
        <v>146</v>
      </c>
    </row>
    <row r="347" spans="1:18">
      <c r="A347" s="16">
        <v>2</v>
      </c>
      <c r="B347" s="16">
        <v>5</v>
      </c>
      <c r="C347" s="16">
        <v>7</v>
      </c>
      <c r="D347" s="16">
        <v>8</v>
      </c>
      <c r="E347" s="16">
        <v>9</v>
      </c>
      <c r="F347" s="16">
        <v>10</v>
      </c>
      <c r="G347" s="16">
        <v>11</v>
      </c>
      <c r="H347" s="16">
        <v>12</v>
      </c>
      <c r="I347" s="16">
        <v>13</v>
      </c>
      <c r="J347" s="16">
        <v>14</v>
      </c>
      <c r="K347" s="16">
        <v>15</v>
      </c>
      <c r="L347" s="16">
        <v>16</v>
      </c>
      <c r="M347" s="16">
        <v>17</v>
      </c>
      <c r="N347" s="16">
        <v>18</v>
      </c>
      <c r="O347" s="16">
        <v>19</v>
      </c>
      <c r="P347" s="16">
        <v>20</v>
      </c>
      <c r="Q347" s="16">
        <v>21</v>
      </c>
      <c r="R347" s="16"/>
    </row>
  </sheetData>
  <sheetProtection algorithmName="SHA-512" hashValue="t5D5My4IN1G4IFT5ONyQxbDZbAFIno6Z7l8H7bP5go5nGEsaUdDXwY5LopIwYe8Jqab5rEQPS5/bun9/gfUWTg==" saltValue="1x+Yb4+DqTEOmQ/LVbGViA==" spinCount="100000" sheet="1" sort="0" autoFilter="0"/>
  <autoFilter ref="A8:R154" xr:uid="{00000000-0009-0000-0000-000000000000}"/>
  <dataValidations count="2">
    <dataValidation type="list" allowBlank="1" showInputMessage="1" showErrorMessage="1" sqref="B3" xr:uid="{31F47BF8-C8C2-4853-B7E1-5D6029B1969D}">
      <formula1>"GENERAL CARGO, COMMODITY CARGO"</formula1>
    </dataValidation>
    <dataValidation type="list" allowBlank="1" showInputMessage="1" showErrorMessage="1" sqref="B2" xr:uid="{7F3F48F6-D878-449F-AE3D-C0B00F6D8405}">
      <formula1>INDIRECT(B1)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C78450-9C9D-4A31-8D84-D1F84CE14AC7}">
          <x14:formula1>
            <xm:f>'export mapping'!$1:$1</xm:f>
          </x14:formula1>
          <xm:sqref>B1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G13"/>
  <sheetViews>
    <sheetView workbookViewId="0">
      <selection activeCell="G523" sqref="G523:G666"/>
    </sheetView>
  </sheetViews>
  <sheetFormatPr defaultColWidth="8.58203125" defaultRowHeight="16.5"/>
  <cols>
    <col min="1" max="16384" width="8.58203125" style="8"/>
  </cols>
  <sheetData>
    <row r="5" spans="2:7">
      <c r="B5" s="7"/>
    </row>
    <row r="6" spans="2:7">
      <c r="B6" s="47" t="s">
        <v>5245</v>
      </c>
      <c r="C6" s="48"/>
      <c r="D6" s="48"/>
      <c r="E6" s="48"/>
      <c r="F6" s="48"/>
      <c r="G6" s="48"/>
    </row>
    <row r="8" spans="2:7" ht="21">
      <c r="B8" s="9" t="s">
        <v>1916</v>
      </c>
    </row>
    <row r="9" spans="2:7">
      <c r="B9" s="8" t="s">
        <v>5269</v>
      </c>
    </row>
    <row r="10" spans="2:7">
      <c r="B10" s="8" t="s">
        <v>1917</v>
      </c>
    </row>
    <row r="11" spans="2:7">
      <c r="B11" s="8" t="s">
        <v>1918</v>
      </c>
    </row>
    <row r="12" spans="2:7">
      <c r="B12" s="8" t="s">
        <v>5251</v>
      </c>
    </row>
    <row r="13" spans="2:7">
      <c r="B13" s="8" t="s">
        <v>1919</v>
      </c>
    </row>
  </sheetData>
  <sheetProtection algorithmName="SHA-512" hashValue="1whJodylSqDn/g71jUQmwP0BiRtsu+B0z6o3AQInwQynGP7wkVt7FapKHpIY0qYAMBbAcigVfWGCMuyVqjYtzg==" saltValue="UYf4HNXzXURtfckpdMtA9g==" spinCount="100000" sheet="1" objects="1" scenarios="1"/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154"/>
  <sheetViews>
    <sheetView tabSelected="1" zoomScale="70" zoomScaleNormal="70" workbookViewId="0">
      <selection activeCell="C21" sqref="C21"/>
    </sheetView>
  </sheetViews>
  <sheetFormatPr defaultColWidth="8.58203125" defaultRowHeight="16.5"/>
  <cols>
    <col min="1" max="1" width="20.6640625" style="16" customWidth="1"/>
    <col min="2" max="2" width="23" style="16" bestFit="1" customWidth="1"/>
    <col min="3" max="4" width="12.1640625" style="16" customWidth="1"/>
    <col min="5" max="5" width="15.1640625" style="16" customWidth="1"/>
    <col min="6" max="6" width="23.08203125" style="16" customWidth="1"/>
    <col min="7" max="7" width="17.1640625" style="16" customWidth="1"/>
    <col min="8" max="11" width="19.58203125" style="16" customWidth="1"/>
    <col min="12" max="13" width="20.1640625" style="16" customWidth="1"/>
    <col min="14" max="14" width="19.1640625" style="16" customWidth="1"/>
    <col min="15" max="17" width="21.08203125" style="16" customWidth="1"/>
    <col min="18" max="18" width="8.58203125" style="15"/>
    <col min="19" max="16384" width="8.58203125" style="16"/>
  </cols>
  <sheetData>
    <row r="1" spans="1:18" s="13" customFormat="1">
      <c r="A1" s="52" t="s">
        <v>4767</v>
      </c>
      <c r="B1" s="11" t="s">
        <v>5445</v>
      </c>
      <c r="C1" s="14" t="s">
        <v>21</v>
      </c>
      <c r="D1" s="14" t="s">
        <v>5642</v>
      </c>
      <c r="E1" s="14"/>
      <c r="F1" s="14"/>
      <c r="G1" s="14" t="s">
        <v>5643</v>
      </c>
      <c r="H1" s="14" t="s">
        <v>5644</v>
      </c>
      <c r="I1" s="14"/>
    </row>
    <row r="2" spans="1:18" s="13" customFormat="1">
      <c r="A2" s="52" t="s">
        <v>468</v>
      </c>
      <c r="B2" s="11" t="s">
        <v>7054</v>
      </c>
      <c r="C2" s="14" t="str">
        <f>+VLOOKUP(B2,'tar loc'!D:J,7,0)</f>
        <v>CNNKG</v>
      </c>
      <c r="D2" s="14" t="str">
        <f>+VLOOKUP(B2,'tar loc'!D:J,2,0)</f>
        <v>CNNKG</v>
      </c>
      <c r="E2" s="14">
        <f>+COUNTIF(Sheet1!$W:$W,D2&amp;C3&amp;"Detention")</f>
        <v>6</v>
      </c>
      <c r="F2" s="14">
        <f>+COUNTIF(Sheet1!$W:$W,D2&amp;C3&amp;"Demurrage")+COUNTIF(Sheet1!$W:$W,D2&amp;C3&amp;"Storage")</f>
        <v>0</v>
      </c>
      <c r="G2" s="14" t="str">
        <f>+IF(E2=0,C2,D2)</f>
        <v>CNNKG</v>
      </c>
      <c r="H2" s="14" t="str">
        <f>+IF(F2=0,C2,D2)</f>
        <v>CNNKG</v>
      </c>
      <c r="I2" s="14"/>
    </row>
    <row r="3" spans="1:18" s="13" customFormat="1">
      <c r="A3" s="52" t="s">
        <v>8</v>
      </c>
      <c r="B3" s="11" t="s">
        <v>25</v>
      </c>
      <c r="C3" s="14" t="str">
        <f>+IF(B3="GENERAL CARGO","N","Y")</f>
        <v>N</v>
      </c>
      <c r="D3" s="14"/>
      <c r="E3" s="14"/>
      <c r="F3" s="14"/>
      <c r="G3" s="14"/>
      <c r="H3" s="14"/>
      <c r="I3" s="14"/>
    </row>
    <row r="4" spans="1:18" s="13" customFormat="1">
      <c r="C4" s="85"/>
      <c r="D4" s="85"/>
      <c r="E4" s="85"/>
      <c r="F4" s="85"/>
      <c r="G4" s="85"/>
      <c r="H4" s="85"/>
      <c r="I4" s="85"/>
      <c r="L4" s="80"/>
    </row>
    <row r="5" spans="1:18" s="13" customFormat="1">
      <c r="A5" s="19" t="s">
        <v>7057</v>
      </c>
      <c r="C5" s="85"/>
      <c r="D5" s="85"/>
      <c r="E5" s="85"/>
      <c r="F5" s="85"/>
      <c r="G5" s="85"/>
      <c r="H5" s="85"/>
      <c r="I5" s="85"/>
    </row>
    <row r="6" spans="1:18" s="13" customFormat="1">
      <c r="C6" s="85"/>
      <c r="D6" s="85"/>
      <c r="E6" s="85"/>
      <c r="F6" s="85"/>
      <c r="G6" s="85"/>
      <c r="H6" s="85"/>
      <c r="I6" s="85"/>
    </row>
    <row r="7" spans="1:18" s="13" customFormat="1" ht="42.65" customHeight="1">
      <c r="C7" s="85"/>
      <c r="D7" s="85"/>
      <c r="E7" s="85"/>
      <c r="F7" s="85"/>
      <c r="G7" s="85"/>
      <c r="H7" s="85"/>
      <c r="I7" s="85"/>
      <c r="R7" s="14"/>
    </row>
    <row r="8" spans="1:18" s="55" customFormat="1">
      <c r="A8" s="53" t="s">
        <v>4766</v>
      </c>
      <c r="B8" s="53" t="s">
        <v>2</v>
      </c>
      <c r="C8" s="54" t="s">
        <v>4</v>
      </c>
      <c r="D8" s="53" t="s">
        <v>5</v>
      </c>
      <c r="E8" s="53" t="s">
        <v>6</v>
      </c>
      <c r="F8" s="53" t="s">
        <v>7</v>
      </c>
      <c r="G8" s="53" t="s">
        <v>8</v>
      </c>
      <c r="H8" s="53" t="s">
        <v>9</v>
      </c>
      <c r="I8" s="53" t="s">
        <v>10</v>
      </c>
      <c r="J8" s="53" t="s">
        <v>11</v>
      </c>
      <c r="K8" s="53" t="s">
        <v>12</v>
      </c>
      <c r="L8" s="53" t="s">
        <v>13</v>
      </c>
      <c r="M8" s="53" t="s">
        <v>14</v>
      </c>
      <c r="N8" s="53" t="s">
        <v>15</v>
      </c>
      <c r="O8" s="53" t="s">
        <v>16</v>
      </c>
      <c r="P8" s="53" t="s">
        <v>17</v>
      </c>
      <c r="Q8" s="53" t="s">
        <v>18</v>
      </c>
      <c r="R8" s="56"/>
    </row>
    <row r="9" spans="1:18">
      <c r="A9" s="17" t="str">
        <f>+IFERROR(INDEX(Sheet1!$C:$C,MATCH('Import Demurrage Detention'!$R9,Sheet1!$A:$A,0),1),"")</f>
        <v>China (East)</v>
      </c>
      <c r="B9" s="17" t="str">
        <f>+IFERROR(INDEX(Sheet1!$F:$F,MATCH('Import Demurrage Detention'!$R9,Sheet1!$A:$A,0),1),"")</f>
        <v>Detention</v>
      </c>
      <c r="C9" s="18">
        <f>+IFERROR(INDEX(Sheet1!$H:$H,MATCH('Import Demurrage Detention'!$R9,Sheet1!$A:$A,0),1),"")</f>
        <v>45180</v>
      </c>
      <c r="D9" s="18" t="str">
        <f>+IFERROR(INDEX(Sheet1!$I:$I,MATCH('Import Demurrage Detention'!$R9,Sheet1!$A:$A,0),1),"")</f>
        <v>7 DAY</v>
      </c>
      <c r="E9" s="18" t="str">
        <f>+IFERROR(INDEX(Sheet1!J:J,MATCH('Import Demurrage Detention'!$R9,Sheet1!$A:$A,0),1),"")</f>
        <v>DISCHARGE</v>
      </c>
      <c r="F9" s="18" t="str">
        <f>+IFERROR(INDEX(Sheet1!K:K,MATCH('Import Demurrage Detention'!$R9,Sheet1!$A:$A,0),1),"")</f>
        <v>20DRY</v>
      </c>
      <c r="G9" s="18" t="str">
        <f>+IFERROR(INDEX(Sheet1!L:L,MATCH('Import Demurrage Detention'!$R9,Sheet1!$A:$A,0),1),"")</f>
        <v>GENERAL CARGO</v>
      </c>
      <c r="H9" s="18" t="str">
        <f>+IFERROR(INDEX(Sheet1!M:M,MATCH('Import Demurrage Detention'!$R9,Sheet1!$A:$A,0),1),"")</f>
        <v>DAY 8 - DAY 12</v>
      </c>
      <c r="I9" s="18" t="str">
        <f>+IFERROR(INDEX(Sheet1!N:N,MATCH('Import Demurrage Detention'!$R9,Sheet1!$A:$A,0),1),"")</f>
        <v>CNY 70 per DAY</v>
      </c>
      <c r="J9" s="18" t="str">
        <f>+IFERROR(INDEX(Sheet1!O:O,MATCH('Import Demurrage Detention'!$R9,Sheet1!$A:$A,0),1),"")</f>
        <v>DAY 13 - DAY 20</v>
      </c>
      <c r="K9" s="18" t="str">
        <f>+IFERROR(INDEX(Sheet1!P:P,MATCH('Import Demurrage Detention'!$R9,Sheet1!$A:$A,0),1),"")</f>
        <v>CNY 150 per DAY</v>
      </c>
      <c r="L9" s="18" t="str">
        <f>+IFERROR(INDEX(Sheet1!Q:Q,MATCH('Import Demurrage Detention'!$R9,Sheet1!$A:$A,0),1),"")</f>
        <v>DAY 21 - ∞</v>
      </c>
      <c r="M9" s="18" t="str">
        <f>+IFERROR(INDEX(Sheet1!R:R,MATCH('Import Demurrage Detention'!$R9,Sheet1!$A:$A,0),1),"")</f>
        <v>CNY 300 per DAY</v>
      </c>
      <c r="N9" s="18" t="str">
        <f>+IFERROR(INDEX(Sheet1!S:S,MATCH('Import Demurrage Detention'!$R9,Sheet1!$A:$A,0),1),"")</f>
        <v>-</v>
      </c>
      <c r="O9" s="18" t="str">
        <f>+IFERROR(INDEX(Sheet1!T:T,MATCH('Import Demurrage Detention'!$R9,Sheet1!$A:$A,0),1),"")</f>
        <v>-</v>
      </c>
      <c r="P9" s="18" t="str">
        <f>+IFERROR(INDEX(Sheet1!U:U,MATCH('Import Demurrage Detention'!$R9,Sheet1!$A:$A,0),1),"")</f>
        <v>-</v>
      </c>
      <c r="Q9" s="18" t="str">
        <f>+IFERROR(INDEX(Sheet1!V:V,MATCH('Import Demurrage Detention'!$R9,Sheet1!$A:$A,0),1),"")</f>
        <v>-</v>
      </c>
      <c r="R9" s="16">
        <v>1</v>
      </c>
    </row>
    <row r="10" spans="1:18">
      <c r="A10" s="17" t="str">
        <f>+IFERROR(INDEX(Sheet1!$C:$C,MATCH('Import Demurrage Detention'!$R10,Sheet1!$A:$A,0),1),"")</f>
        <v>China (East)</v>
      </c>
      <c r="B10" s="17" t="str">
        <f>+IFERROR(INDEX(Sheet1!$F:$F,MATCH('Import Demurrage Detention'!$R10,Sheet1!$A:$A,0),1),"")</f>
        <v>Detention</v>
      </c>
      <c r="C10" s="18">
        <f>+IFERROR(INDEX(Sheet1!$H:$H,MATCH('Import Demurrage Detention'!$R10,Sheet1!$A:$A,0),1),"")</f>
        <v>45180</v>
      </c>
      <c r="D10" s="18" t="str">
        <f>+IFERROR(INDEX(Sheet1!$I:$I,MATCH('Import Demurrage Detention'!$R10,Sheet1!$A:$A,0),1),"")</f>
        <v>7 DAY</v>
      </c>
      <c r="E10" s="18" t="str">
        <f>+IFERROR(INDEX(Sheet1!J:J,MATCH('Import Demurrage Detention'!$R10,Sheet1!$A:$A,0),1),"")</f>
        <v>DISCHARGE</v>
      </c>
      <c r="F10" s="18" t="str">
        <f>+IFERROR(INDEX(Sheet1!K:K,MATCH('Import Demurrage Detention'!$R10,Sheet1!$A:$A,0),1),"")</f>
        <v>20NOR</v>
      </c>
      <c r="G10" s="18" t="str">
        <f>+IFERROR(INDEX(Sheet1!L:L,MATCH('Import Demurrage Detention'!$R10,Sheet1!$A:$A,0),1),"")</f>
        <v>GENERAL CARGO</v>
      </c>
      <c r="H10" s="18" t="str">
        <f>+IFERROR(INDEX(Sheet1!M:M,MATCH('Import Demurrage Detention'!$R10,Sheet1!$A:$A,0),1),"")</f>
        <v>DAY 8 - DAY 12</v>
      </c>
      <c r="I10" s="18" t="str">
        <f>+IFERROR(INDEX(Sheet1!N:N,MATCH('Import Demurrage Detention'!$R10,Sheet1!$A:$A,0),1),"")</f>
        <v>CNY 70 per DAY</v>
      </c>
      <c r="J10" s="18" t="str">
        <f>+IFERROR(INDEX(Sheet1!O:O,MATCH('Import Demurrage Detention'!$R10,Sheet1!$A:$A,0),1),"")</f>
        <v>DAY 13 - DAY 20</v>
      </c>
      <c r="K10" s="18" t="str">
        <f>+IFERROR(INDEX(Sheet1!P:P,MATCH('Import Demurrage Detention'!$R10,Sheet1!$A:$A,0),1),"")</f>
        <v>CNY 150 per DAY</v>
      </c>
      <c r="L10" s="18" t="str">
        <f>+IFERROR(INDEX(Sheet1!Q:Q,MATCH('Import Demurrage Detention'!$R10,Sheet1!$A:$A,0),1),"")</f>
        <v>DAY 21 - ∞</v>
      </c>
      <c r="M10" s="18" t="str">
        <f>+IFERROR(INDEX(Sheet1!R:R,MATCH('Import Demurrage Detention'!$R10,Sheet1!$A:$A,0),1),"")</f>
        <v>CNY 300 per DAY</v>
      </c>
      <c r="N10" s="18" t="str">
        <f>+IFERROR(INDEX(Sheet1!S:S,MATCH('Import Demurrage Detention'!$R10,Sheet1!$A:$A,0),1),"")</f>
        <v>-</v>
      </c>
      <c r="O10" s="18" t="str">
        <f>+IFERROR(INDEX(Sheet1!T:T,MATCH('Import Demurrage Detention'!$R10,Sheet1!$A:$A,0),1),"")</f>
        <v>-</v>
      </c>
      <c r="P10" s="18" t="str">
        <f>+IFERROR(INDEX(Sheet1!U:U,MATCH('Import Demurrage Detention'!$R10,Sheet1!$A:$A,0),1),"")</f>
        <v>-</v>
      </c>
      <c r="Q10" s="18" t="str">
        <f>+IFERROR(INDEX(Sheet1!V:V,MATCH('Import Demurrage Detention'!$R10,Sheet1!$A:$A,0),1),"")</f>
        <v>-</v>
      </c>
      <c r="R10" s="16">
        <v>2</v>
      </c>
    </row>
    <row r="11" spans="1:18">
      <c r="A11" s="17" t="str">
        <f>+IFERROR(INDEX(Sheet1!$C:$C,MATCH('Import Demurrage Detention'!$R11,Sheet1!$A:$A,0),1),"")</f>
        <v>China (East)</v>
      </c>
      <c r="B11" s="17" t="str">
        <f>+IFERROR(INDEX(Sheet1!$F:$F,MATCH('Import Demurrage Detention'!$R11,Sheet1!$A:$A,0),1),"")</f>
        <v>Detention</v>
      </c>
      <c r="C11" s="18">
        <f>+IFERROR(INDEX(Sheet1!$H:$H,MATCH('Import Demurrage Detention'!$R11,Sheet1!$A:$A,0),1),"")</f>
        <v>45180</v>
      </c>
      <c r="D11" s="18" t="str">
        <f>+IFERROR(INDEX(Sheet1!$I:$I,MATCH('Import Demurrage Detention'!$R11,Sheet1!$A:$A,0),1),"")</f>
        <v>7 DAY</v>
      </c>
      <c r="E11" s="18" t="str">
        <f>+IFERROR(INDEX(Sheet1!J:J,MATCH('Import Demurrage Detention'!$R11,Sheet1!$A:$A,0),1),"")</f>
        <v>DISCHARGE</v>
      </c>
      <c r="F11" s="18" t="str">
        <f>+IFERROR(INDEX(Sheet1!K:K,MATCH('Import Demurrage Detention'!$R11,Sheet1!$A:$A,0),1),"")</f>
        <v>40DRY</v>
      </c>
      <c r="G11" s="18" t="str">
        <f>+IFERROR(INDEX(Sheet1!L:L,MATCH('Import Demurrage Detention'!$R11,Sheet1!$A:$A,0),1),"")</f>
        <v>GENERAL CARGO</v>
      </c>
      <c r="H11" s="18" t="str">
        <f>+IFERROR(INDEX(Sheet1!M:M,MATCH('Import Demurrage Detention'!$R11,Sheet1!$A:$A,0),1),"")</f>
        <v>DAY 8 - DAY 12</v>
      </c>
      <c r="I11" s="18" t="str">
        <f>+IFERROR(INDEX(Sheet1!N:N,MATCH('Import Demurrage Detention'!$R11,Sheet1!$A:$A,0),1),"")</f>
        <v>CNY 140 per DAY</v>
      </c>
      <c r="J11" s="18" t="str">
        <f>+IFERROR(INDEX(Sheet1!O:O,MATCH('Import Demurrage Detention'!$R11,Sheet1!$A:$A,0),1),"")</f>
        <v>DAY 13 - DAY 20</v>
      </c>
      <c r="K11" s="18" t="str">
        <f>+IFERROR(INDEX(Sheet1!P:P,MATCH('Import Demurrage Detention'!$R11,Sheet1!$A:$A,0),1),"")</f>
        <v>CNY 300 per DAY</v>
      </c>
      <c r="L11" s="18" t="str">
        <f>+IFERROR(INDEX(Sheet1!Q:Q,MATCH('Import Demurrage Detention'!$R11,Sheet1!$A:$A,0),1),"")</f>
        <v>DAY 21 - ∞</v>
      </c>
      <c r="M11" s="18" t="str">
        <f>+IFERROR(INDEX(Sheet1!R:R,MATCH('Import Demurrage Detention'!$R11,Sheet1!$A:$A,0),1),"")</f>
        <v>CNY 600 per DAY</v>
      </c>
      <c r="N11" s="18" t="str">
        <f>+IFERROR(INDEX(Sheet1!S:S,MATCH('Import Demurrage Detention'!$R11,Sheet1!$A:$A,0),1),"")</f>
        <v>-</v>
      </c>
      <c r="O11" s="18" t="str">
        <f>+IFERROR(INDEX(Sheet1!T:T,MATCH('Import Demurrage Detention'!$R11,Sheet1!$A:$A,0),1),"")</f>
        <v>-</v>
      </c>
      <c r="P11" s="18" t="str">
        <f>+IFERROR(INDEX(Sheet1!U:U,MATCH('Import Demurrage Detention'!$R11,Sheet1!$A:$A,0),1),"")</f>
        <v>-</v>
      </c>
      <c r="Q11" s="18" t="str">
        <f>+IFERROR(INDEX(Sheet1!V:V,MATCH('Import Demurrage Detention'!$R11,Sheet1!$A:$A,0),1),"")</f>
        <v>-</v>
      </c>
      <c r="R11" s="16">
        <v>3</v>
      </c>
    </row>
    <row r="12" spans="1:18">
      <c r="A12" s="17" t="str">
        <f>+IFERROR(INDEX(Sheet1!$C:$C,MATCH('Import Demurrage Detention'!$R12,Sheet1!$A:$A,0),1),"")</f>
        <v>China (East)</v>
      </c>
      <c r="B12" s="17" t="str">
        <f>+IFERROR(INDEX(Sheet1!$F:$F,MATCH('Import Demurrage Detention'!$R12,Sheet1!$A:$A,0),1),"")</f>
        <v>Detention</v>
      </c>
      <c r="C12" s="18">
        <f>+IFERROR(INDEX(Sheet1!$H:$H,MATCH('Import Demurrage Detention'!$R12,Sheet1!$A:$A,0),1),"")</f>
        <v>45180</v>
      </c>
      <c r="D12" s="18" t="str">
        <f>+IFERROR(INDEX(Sheet1!$I:$I,MATCH('Import Demurrage Detention'!$R12,Sheet1!$A:$A,0),1),"")</f>
        <v>7 DAY</v>
      </c>
      <c r="E12" s="18" t="str">
        <f>+IFERROR(INDEX(Sheet1!J:J,MATCH('Import Demurrage Detention'!$R12,Sheet1!$A:$A,0),1),"")</f>
        <v>DISCHARGE</v>
      </c>
      <c r="F12" s="18" t="str">
        <f>+IFERROR(INDEX(Sheet1!K:K,MATCH('Import Demurrage Detention'!$R12,Sheet1!$A:$A,0),1),"")</f>
        <v>40NOR</v>
      </c>
      <c r="G12" s="18" t="str">
        <f>+IFERROR(INDEX(Sheet1!L:L,MATCH('Import Demurrage Detention'!$R12,Sheet1!$A:$A,0),1),"")</f>
        <v>GENERAL CARGO</v>
      </c>
      <c r="H12" s="18" t="str">
        <f>+IFERROR(INDEX(Sheet1!M:M,MATCH('Import Demurrage Detention'!$R12,Sheet1!$A:$A,0),1),"")</f>
        <v>DAY 8 - DAY 12</v>
      </c>
      <c r="I12" s="18" t="str">
        <f>+IFERROR(INDEX(Sheet1!N:N,MATCH('Import Demurrage Detention'!$R12,Sheet1!$A:$A,0),1),"")</f>
        <v>CNY 140 per DAY</v>
      </c>
      <c r="J12" s="18" t="str">
        <f>+IFERROR(INDEX(Sheet1!O:O,MATCH('Import Demurrage Detention'!$R12,Sheet1!$A:$A,0),1),"")</f>
        <v>DAY 13 - DAY 20</v>
      </c>
      <c r="K12" s="18" t="str">
        <f>+IFERROR(INDEX(Sheet1!P:P,MATCH('Import Demurrage Detention'!$R12,Sheet1!$A:$A,0),1),"")</f>
        <v>CNY 300 per DAY</v>
      </c>
      <c r="L12" s="18" t="str">
        <f>+IFERROR(INDEX(Sheet1!Q:Q,MATCH('Import Demurrage Detention'!$R12,Sheet1!$A:$A,0),1),"")</f>
        <v>DAY 21 - ∞</v>
      </c>
      <c r="M12" s="18" t="str">
        <f>+IFERROR(INDEX(Sheet1!R:R,MATCH('Import Demurrage Detention'!$R12,Sheet1!$A:$A,0),1),"")</f>
        <v>CNY 600 per DAY</v>
      </c>
      <c r="N12" s="18" t="str">
        <f>+IFERROR(INDEX(Sheet1!S:S,MATCH('Import Demurrage Detention'!$R12,Sheet1!$A:$A,0),1),"")</f>
        <v>-</v>
      </c>
      <c r="O12" s="18" t="str">
        <f>+IFERROR(INDEX(Sheet1!T:T,MATCH('Import Demurrage Detention'!$R12,Sheet1!$A:$A,0),1),"")</f>
        <v>-</v>
      </c>
      <c r="P12" s="18" t="str">
        <f>+IFERROR(INDEX(Sheet1!U:U,MATCH('Import Demurrage Detention'!$R12,Sheet1!$A:$A,0),1),"")</f>
        <v>-</v>
      </c>
      <c r="Q12" s="18" t="str">
        <f>+IFERROR(INDEX(Sheet1!V:V,MATCH('Import Demurrage Detention'!$R12,Sheet1!$A:$A,0),1),"")</f>
        <v>-</v>
      </c>
      <c r="R12" s="16">
        <v>4</v>
      </c>
    </row>
    <row r="13" spans="1:18">
      <c r="A13" s="17" t="str">
        <f>+IFERROR(INDEX(Sheet1!$C:$C,MATCH('Import Demurrage Detention'!$R13,Sheet1!$A:$A,0),1),"")</f>
        <v>China (East)</v>
      </c>
      <c r="B13" s="17" t="str">
        <f>+IFERROR(INDEX(Sheet1!$F:$F,MATCH('Import Demurrage Detention'!$R13,Sheet1!$A:$A,0),1),"")</f>
        <v>Detention</v>
      </c>
      <c r="C13" s="18">
        <f>+IFERROR(INDEX(Sheet1!$H:$H,MATCH('Import Demurrage Detention'!$R13,Sheet1!$A:$A,0),1),"")</f>
        <v>45180</v>
      </c>
      <c r="D13" s="18" t="str">
        <f>+IFERROR(INDEX(Sheet1!$I:$I,MATCH('Import Demurrage Detention'!$R13,Sheet1!$A:$A,0),1),"")</f>
        <v>7 DAY</v>
      </c>
      <c r="E13" s="18" t="str">
        <f>+IFERROR(INDEX(Sheet1!J:J,MATCH('Import Demurrage Detention'!$R13,Sheet1!$A:$A,0),1),"")</f>
        <v>DISCHARGE</v>
      </c>
      <c r="F13" s="18" t="str">
        <f>+IFERROR(INDEX(Sheet1!K:K,MATCH('Import Demurrage Detention'!$R13,Sheet1!$A:$A,0),1),"")</f>
        <v>40HDRY</v>
      </c>
      <c r="G13" s="18" t="str">
        <f>+IFERROR(INDEX(Sheet1!L:L,MATCH('Import Demurrage Detention'!$R13,Sheet1!$A:$A,0),1),"")</f>
        <v>GENERAL CARGO</v>
      </c>
      <c r="H13" s="18" t="str">
        <f>+IFERROR(INDEX(Sheet1!M:M,MATCH('Import Demurrage Detention'!$R13,Sheet1!$A:$A,0),1),"")</f>
        <v>DAY 8 - DAY 12</v>
      </c>
      <c r="I13" s="18" t="str">
        <f>+IFERROR(INDEX(Sheet1!N:N,MATCH('Import Demurrage Detention'!$R13,Sheet1!$A:$A,0),1),"")</f>
        <v>CNY 160 per DAY</v>
      </c>
      <c r="J13" s="18" t="str">
        <f>+IFERROR(INDEX(Sheet1!O:O,MATCH('Import Demurrage Detention'!$R13,Sheet1!$A:$A,0),1),"")</f>
        <v>DAY 13 - DAY 20</v>
      </c>
      <c r="K13" s="18" t="str">
        <f>+IFERROR(INDEX(Sheet1!P:P,MATCH('Import Demurrage Detention'!$R13,Sheet1!$A:$A,0),1),"")</f>
        <v>CNY 330 per DAY</v>
      </c>
      <c r="L13" s="18" t="str">
        <f>+IFERROR(INDEX(Sheet1!Q:Q,MATCH('Import Demurrage Detention'!$R13,Sheet1!$A:$A,0),1),"")</f>
        <v>DAY 21 - ∞</v>
      </c>
      <c r="M13" s="18" t="str">
        <f>+IFERROR(INDEX(Sheet1!R:R,MATCH('Import Demurrage Detention'!$R13,Sheet1!$A:$A,0),1),"")</f>
        <v>CNY 660 per DAY</v>
      </c>
      <c r="N13" s="18" t="str">
        <f>+IFERROR(INDEX(Sheet1!S:S,MATCH('Import Demurrage Detention'!$R13,Sheet1!$A:$A,0),1),"")</f>
        <v>-</v>
      </c>
      <c r="O13" s="18" t="str">
        <f>+IFERROR(INDEX(Sheet1!T:T,MATCH('Import Demurrage Detention'!$R13,Sheet1!$A:$A,0),1),"")</f>
        <v>-</v>
      </c>
      <c r="P13" s="18" t="str">
        <f>+IFERROR(INDEX(Sheet1!U:U,MATCH('Import Demurrage Detention'!$R13,Sheet1!$A:$A,0),1),"")</f>
        <v>-</v>
      </c>
      <c r="Q13" s="18" t="str">
        <f>+IFERROR(INDEX(Sheet1!V:V,MATCH('Import Demurrage Detention'!$R13,Sheet1!$A:$A,0),1),"")</f>
        <v>-</v>
      </c>
      <c r="R13" s="16">
        <v>5</v>
      </c>
    </row>
    <row r="14" spans="1:18">
      <c r="A14" s="17" t="str">
        <f>+IFERROR(INDEX(Sheet1!$C:$C,MATCH('Import Demurrage Detention'!$R14,Sheet1!$A:$A,0),1),"")</f>
        <v>China (East)</v>
      </c>
      <c r="B14" s="17" t="str">
        <f>+IFERROR(INDEX(Sheet1!$F:$F,MATCH('Import Demurrage Detention'!$R14,Sheet1!$A:$A,0),1),"")</f>
        <v>Detention</v>
      </c>
      <c r="C14" s="18">
        <f>+IFERROR(INDEX(Sheet1!$H:$H,MATCH('Import Demurrage Detention'!$R14,Sheet1!$A:$A,0),1),"")</f>
        <v>45180</v>
      </c>
      <c r="D14" s="18" t="str">
        <f>+IFERROR(INDEX(Sheet1!$I:$I,MATCH('Import Demurrage Detention'!$R14,Sheet1!$A:$A,0),1),"")</f>
        <v>7 DAY</v>
      </c>
      <c r="E14" s="18" t="str">
        <f>+IFERROR(INDEX(Sheet1!J:J,MATCH('Import Demurrage Detention'!$R14,Sheet1!$A:$A,0),1),"")</f>
        <v>DISCHARGE</v>
      </c>
      <c r="F14" s="18" t="str">
        <f>+IFERROR(INDEX(Sheet1!K:K,MATCH('Import Demurrage Detention'!$R14,Sheet1!$A:$A,0),1),"")</f>
        <v>45HDRY</v>
      </c>
      <c r="G14" s="18" t="str">
        <f>+IFERROR(INDEX(Sheet1!L:L,MATCH('Import Demurrage Detention'!$R14,Sheet1!$A:$A,0),1),"")</f>
        <v>GENERAL CARGO</v>
      </c>
      <c r="H14" s="18" t="str">
        <f>+IFERROR(INDEX(Sheet1!M:M,MATCH('Import Demurrage Detention'!$R14,Sheet1!$A:$A,0),1),"")</f>
        <v>DAY 8 - DAY 12</v>
      </c>
      <c r="I14" s="18" t="str">
        <f>+IFERROR(INDEX(Sheet1!N:N,MATCH('Import Demurrage Detention'!$R14,Sheet1!$A:$A,0),1),"")</f>
        <v>CNY 160 per DAY</v>
      </c>
      <c r="J14" s="18" t="str">
        <f>+IFERROR(INDEX(Sheet1!O:O,MATCH('Import Demurrage Detention'!$R14,Sheet1!$A:$A,0),1),"")</f>
        <v>DAY 13 - DAY 20</v>
      </c>
      <c r="K14" s="18" t="str">
        <f>+IFERROR(INDEX(Sheet1!P:P,MATCH('Import Demurrage Detention'!$R14,Sheet1!$A:$A,0),1),"")</f>
        <v>CNY 330 per DAY</v>
      </c>
      <c r="L14" s="18" t="str">
        <f>+IFERROR(INDEX(Sheet1!Q:Q,MATCH('Import Demurrage Detention'!$R14,Sheet1!$A:$A,0),1),"")</f>
        <v>DAY 21 - ∞</v>
      </c>
      <c r="M14" s="18" t="str">
        <f>+IFERROR(INDEX(Sheet1!R:R,MATCH('Import Demurrage Detention'!$R14,Sheet1!$A:$A,0),1),"")</f>
        <v>CNY 660 per DAY</v>
      </c>
      <c r="N14" s="18" t="str">
        <f>+IFERROR(INDEX(Sheet1!S:S,MATCH('Import Demurrage Detention'!$R14,Sheet1!$A:$A,0),1),"")</f>
        <v>-</v>
      </c>
      <c r="O14" s="18" t="str">
        <f>+IFERROR(INDEX(Sheet1!T:T,MATCH('Import Demurrage Detention'!$R14,Sheet1!$A:$A,0),1),"")</f>
        <v>-</v>
      </c>
      <c r="P14" s="18" t="str">
        <f>+IFERROR(INDEX(Sheet1!U:U,MATCH('Import Demurrage Detention'!$R14,Sheet1!$A:$A,0),1),"")</f>
        <v>-</v>
      </c>
      <c r="Q14" s="18" t="str">
        <f>+IFERROR(INDEX(Sheet1!V:V,MATCH('Import Demurrage Detention'!$R14,Sheet1!$A:$A,0),1),"")</f>
        <v>-</v>
      </c>
      <c r="R14" s="16">
        <v>6</v>
      </c>
    </row>
    <row r="15" spans="1:18">
      <c r="A15" s="17" t="str">
        <f>+IFERROR(INDEX(Sheet1!$C:$C,MATCH('Import Demurrage Detention'!$R15,Sheet1!$A:$A,0),1),"")</f>
        <v/>
      </c>
      <c r="B15" s="17" t="str">
        <f>+IFERROR(INDEX(Sheet1!$F:$F,MATCH('Import Demurrage Detention'!$R15,Sheet1!$A:$A,0),1),"")</f>
        <v/>
      </c>
      <c r="C15" s="18" t="str">
        <f>+IFERROR(INDEX(Sheet1!$H:$H,MATCH('Import Demurrage Detention'!$R15,Sheet1!$A:$A,0),1),"")</f>
        <v/>
      </c>
      <c r="D15" s="18" t="str">
        <f>+IFERROR(INDEX(Sheet1!$I:$I,MATCH('Import Demurrage Detention'!$R15,Sheet1!$A:$A,0),1),"")</f>
        <v/>
      </c>
      <c r="E15" s="18" t="str">
        <f>+IFERROR(INDEX(Sheet1!J:J,MATCH('Import Demurrage Detention'!$R15,Sheet1!$A:$A,0),1),"")</f>
        <v/>
      </c>
      <c r="F15" s="18" t="str">
        <f>+IFERROR(INDEX(Sheet1!K:K,MATCH('Import Demurrage Detention'!$R15,Sheet1!$A:$A,0),1),"")</f>
        <v/>
      </c>
      <c r="G15" s="18" t="str">
        <f>+IFERROR(INDEX(Sheet1!L:L,MATCH('Import Demurrage Detention'!$R15,Sheet1!$A:$A,0),1),"")</f>
        <v/>
      </c>
      <c r="H15" s="18" t="str">
        <f>+IFERROR(INDEX(Sheet1!M:M,MATCH('Import Demurrage Detention'!$R15,Sheet1!$A:$A,0),1),"")</f>
        <v/>
      </c>
      <c r="I15" s="18" t="str">
        <f>+IFERROR(INDEX(Sheet1!N:N,MATCH('Import Demurrage Detention'!$R15,Sheet1!$A:$A,0),1),"")</f>
        <v/>
      </c>
      <c r="J15" s="18" t="str">
        <f>+IFERROR(INDEX(Sheet1!O:O,MATCH('Import Demurrage Detention'!$R15,Sheet1!$A:$A,0),1),"")</f>
        <v/>
      </c>
      <c r="K15" s="18" t="str">
        <f>+IFERROR(INDEX(Sheet1!P:P,MATCH('Import Demurrage Detention'!$R15,Sheet1!$A:$A,0),1),"")</f>
        <v/>
      </c>
      <c r="L15" s="18" t="str">
        <f>+IFERROR(INDEX(Sheet1!Q:Q,MATCH('Import Demurrage Detention'!$R15,Sheet1!$A:$A,0),1),"")</f>
        <v/>
      </c>
      <c r="M15" s="18" t="str">
        <f>+IFERROR(INDEX(Sheet1!R:R,MATCH('Import Demurrage Detention'!$R15,Sheet1!$A:$A,0),1),"")</f>
        <v/>
      </c>
      <c r="N15" s="18" t="str">
        <f>+IFERROR(INDEX(Sheet1!S:S,MATCH('Import Demurrage Detention'!$R15,Sheet1!$A:$A,0),1),"")</f>
        <v/>
      </c>
      <c r="O15" s="18" t="str">
        <f>+IFERROR(INDEX(Sheet1!T:T,MATCH('Import Demurrage Detention'!$R15,Sheet1!$A:$A,0),1),"")</f>
        <v/>
      </c>
      <c r="P15" s="18" t="str">
        <f>+IFERROR(INDEX(Sheet1!U:U,MATCH('Import Demurrage Detention'!$R15,Sheet1!$A:$A,0),1),"")</f>
        <v/>
      </c>
      <c r="Q15" s="18" t="str">
        <f>+IFERROR(INDEX(Sheet1!V:V,MATCH('Import Demurrage Detention'!$R15,Sheet1!$A:$A,0),1),"")</f>
        <v/>
      </c>
      <c r="R15" s="16">
        <v>7</v>
      </c>
    </row>
    <row r="16" spans="1:18">
      <c r="A16" s="17" t="str">
        <f>+IFERROR(INDEX(Sheet1!$C:$C,MATCH('Import Demurrage Detention'!$R16,Sheet1!$A:$A,0),1),"")</f>
        <v/>
      </c>
      <c r="B16" s="17" t="str">
        <f>+IFERROR(INDEX(Sheet1!$F:$F,MATCH('Import Demurrage Detention'!$R16,Sheet1!$A:$A,0),1),"")</f>
        <v/>
      </c>
      <c r="C16" s="18" t="str">
        <f>+IFERROR(INDEX(Sheet1!$H:$H,MATCH('Import Demurrage Detention'!$R16,Sheet1!$A:$A,0),1),"")</f>
        <v/>
      </c>
      <c r="D16" s="18" t="str">
        <f>+IFERROR(INDEX(Sheet1!$I:$I,MATCH('Import Demurrage Detention'!$R16,Sheet1!$A:$A,0),1),"")</f>
        <v/>
      </c>
      <c r="E16" s="18" t="str">
        <f>+IFERROR(INDEX(Sheet1!J:J,MATCH('Import Demurrage Detention'!$R16,Sheet1!$A:$A,0),1),"")</f>
        <v/>
      </c>
      <c r="F16" s="18" t="str">
        <f>+IFERROR(INDEX(Sheet1!K:K,MATCH('Import Demurrage Detention'!$R16,Sheet1!$A:$A,0),1),"")</f>
        <v/>
      </c>
      <c r="G16" s="18" t="str">
        <f>+IFERROR(INDEX(Sheet1!L:L,MATCH('Import Demurrage Detention'!$R16,Sheet1!$A:$A,0),1),"")</f>
        <v/>
      </c>
      <c r="H16" s="18" t="str">
        <f>+IFERROR(INDEX(Sheet1!M:M,MATCH('Import Demurrage Detention'!$R16,Sheet1!$A:$A,0),1),"")</f>
        <v/>
      </c>
      <c r="I16" s="18" t="str">
        <f>+IFERROR(INDEX(Sheet1!N:N,MATCH('Import Demurrage Detention'!$R16,Sheet1!$A:$A,0),1),"")</f>
        <v/>
      </c>
      <c r="J16" s="18" t="str">
        <f>+IFERROR(INDEX(Sheet1!O:O,MATCH('Import Demurrage Detention'!$R16,Sheet1!$A:$A,0),1),"")</f>
        <v/>
      </c>
      <c r="K16" s="18" t="str">
        <f>+IFERROR(INDEX(Sheet1!P:P,MATCH('Import Demurrage Detention'!$R16,Sheet1!$A:$A,0),1),"")</f>
        <v/>
      </c>
      <c r="L16" s="18" t="str">
        <f>+IFERROR(INDEX(Sheet1!Q:Q,MATCH('Import Demurrage Detention'!$R16,Sheet1!$A:$A,0),1),"")</f>
        <v/>
      </c>
      <c r="M16" s="18" t="str">
        <f>+IFERROR(INDEX(Sheet1!R:R,MATCH('Import Demurrage Detention'!$R16,Sheet1!$A:$A,0),1),"")</f>
        <v/>
      </c>
      <c r="N16" s="18" t="str">
        <f>+IFERROR(INDEX(Sheet1!S:S,MATCH('Import Demurrage Detention'!$R16,Sheet1!$A:$A,0),1),"")</f>
        <v/>
      </c>
      <c r="O16" s="18" t="str">
        <f>+IFERROR(INDEX(Sheet1!T:T,MATCH('Import Demurrage Detention'!$R16,Sheet1!$A:$A,0),1),"")</f>
        <v/>
      </c>
      <c r="P16" s="18" t="str">
        <f>+IFERROR(INDEX(Sheet1!U:U,MATCH('Import Demurrage Detention'!$R16,Sheet1!$A:$A,0),1),"")</f>
        <v/>
      </c>
      <c r="Q16" s="18" t="str">
        <f>+IFERROR(INDEX(Sheet1!V:V,MATCH('Import Demurrage Detention'!$R16,Sheet1!$A:$A,0),1),"")</f>
        <v/>
      </c>
      <c r="R16" s="16">
        <v>8</v>
      </c>
    </row>
    <row r="17" spans="1:18">
      <c r="A17" s="17" t="str">
        <f>+IFERROR(INDEX(Sheet1!$C:$C,MATCH('Import Demurrage Detention'!$R17,Sheet1!$A:$A,0),1),"")</f>
        <v/>
      </c>
      <c r="B17" s="17" t="str">
        <f>+IFERROR(INDEX(Sheet1!$F:$F,MATCH('Import Demurrage Detention'!$R17,Sheet1!$A:$A,0),1),"")</f>
        <v/>
      </c>
      <c r="C17" s="18" t="str">
        <f>+IFERROR(INDEX(Sheet1!$H:$H,MATCH('Import Demurrage Detention'!$R17,Sheet1!$A:$A,0),1),"")</f>
        <v/>
      </c>
      <c r="D17" s="18" t="str">
        <f>+IFERROR(INDEX(Sheet1!$I:$I,MATCH('Import Demurrage Detention'!$R17,Sheet1!$A:$A,0),1),"")</f>
        <v/>
      </c>
      <c r="E17" s="18" t="str">
        <f>+IFERROR(INDEX(Sheet1!J:J,MATCH('Import Demurrage Detention'!$R17,Sheet1!$A:$A,0),1),"")</f>
        <v/>
      </c>
      <c r="F17" s="18" t="str">
        <f>+IFERROR(INDEX(Sheet1!K:K,MATCH('Import Demurrage Detention'!$R17,Sheet1!$A:$A,0),1),"")</f>
        <v/>
      </c>
      <c r="G17" s="18" t="str">
        <f>+IFERROR(INDEX(Sheet1!L:L,MATCH('Import Demurrage Detention'!$R17,Sheet1!$A:$A,0),1),"")</f>
        <v/>
      </c>
      <c r="H17" s="18" t="str">
        <f>+IFERROR(INDEX(Sheet1!M:M,MATCH('Import Demurrage Detention'!$R17,Sheet1!$A:$A,0),1),"")</f>
        <v/>
      </c>
      <c r="I17" s="18" t="str">
        <f>+IFERROR(INDEX(Sheet1!N:N,MATCH('Import Demurrage Detention'!$R17,Sheet1!$A:$A,0),1),"")</f>
        <v/>
      </c>
      <c r="J17" s="18" t="str">
        <f>+IFERROR(INDEX(Sheet1!O:O,MATCH('Import Demurrage Detention'!$R17,Sheet1!$A:$A,0),1),"")</f>
        <v/>
      </c>
      <c r="K17" s="18" t="str">
        <f>+IFERROR(INDEX(Sheet1!P:P,MATCH('Import Demurrage Detention'!$R17,Sheet1!$A:$A,0),1),"")</f>
        <v/>
      </c>
      <c r="L17" s="18" t="str">
        <f>+IFERROR(INDEX(Sheet1!Q:Q,MATCH('Import Demurrage Detention'!$R17,Sheet1!$A:$A,0),1),"")</f>
        <v/>
      </c>
      <c r="M17" s="18" t="str">
        <f>+IFERROR(INDEX(Sheet1!R:R,MATCH('Import Demurrage Detention'!$R17,Sheet1!$A:$A,0),1),"")</f>
        <v/>
      </c>
      <c r="N17" s="18" t="str">
        <f>+IFERROR(INDEX(Sheet1!S:S,MATCH('Import Demurrage Detention'!$R17,Sheet1!$A:$A,0),1),"")</f>
        <v/>
      </c>
      <c r="O17" s="18" t="str">
        <f>+IFERROR(INDEX(Sheet1!T:T,MATCH('Import Demurrage Detention'!$R17,Sheet1!$A:$A,0),1),"")</f>
        <v/>
      </c>
      <c r="P17" s="18" t="str">
        <f>+IFERROR(INDEX(Sheet1!U:U,MATCH('Import Demurrage Detention'!$R17,Sheet1!$A:$A,0),1),"")</f>
        <v/>
      </c>
      <c r="Q17" s="18" t="str">
        <f>+IFERROR(INDEX(Sheet1!V:V,MATCH('Import Demurrage Detention'!$R17,Sheet1!$A:$A,0),1),"")</f>
        <v/>
      </c>
      <c r="R17" s="16">
        <v>9</v>
      </c>
    </row>
    <row r="18" spans="1:18">
      <c r="A18" s="17" t="str">
        <f>+IFERROR(INDEX(Sheet1!$C:$C,MATCH('Import Demurrage Detention'!$R18,Sheet1!$A:$A,0),1),"")</f>
        <v/>
      </c>
      <c r="B18" s="17" t="str">
        <f>+IFERROR(INDEX(Sheet1!$F:$F,MATCH('Import Demurrage Detention'!$R18,Sheet1!$A:$A,0),1),"")</f>
        <v/>
      </c>
      <c r="C18" s="18" t="str">
        <f>+IFERROR(INDEX(Sheet1!$H:$H,MATCH('Import Demurrage Detention'!$R18,Sheet1!$A:$A,0),1),"")</f>
        <v/>
      </c>
      <c r="D18" s="18" t="str">
        <f>+IFERROR(INDEX(Sheet1!$I:$I,MATCH('Import Demurrage Detention'!$R18,Sheet1!$A:$A,0),1),"")</f>
        <v/>
      </c>
      <c r="E18" s="18" t="str">
        <f>+IFERROR(INDEX(Sheet1!J:J,MATCH('Import Demurrage Detention'!$R18,Sheet1!$A:$A,0),1),"")</f>
        <v/>
      </c>
      <c r="F18" s="18" t="str">
        <f>+IFERROR(INDEX(Sheet1!K:K,MATCH('Import Demurrage Detention'!$R18,Sheet1!$A:$A,0),1),"")</f>
        <v/>
      </c>
      <c r="G18" s="18" t="str">
        <f>+IFERROR(INDEX(Sheet1!L:L,MATCH('Import Demurrage Detention'!$R18,Sheet1!$A:$A,0),1),"")</f>
        <v/>
      </c>
      <c r="H18" s="18" t="str">
        <f>+IFERROR(INDEX(Sheet1!M:M,MATCH('Import Demurrage Detention'!$R18,Sheet1!$A:$A,0),1),"")</f>
        <v/>
      </c>
      <c r="I18" s="18" t="str">
        <f>+IFERROR(INDEX(Sheet1!N:N,MATCH('Import Demurrage Detention'!$R18,Sheet1!$A:$A,0),1),"")</f>
        <v/>
      </c>
      <c r="J18" s="18" t="str">
        <f>+IFERROR(INDEX(Sheet1!O:O,MATCH('Import Demurrage Detention'!$R18,Sheet1!$A:$A,0),1),"")</f>
        <v/>
      </c>
      <c r="K18" s="18" t="str">
        <f>+IFERROR(INDEX(Sheet1!P:P,MATCH('Import Demurrage Detention'!$R18,Sheet1!$A:$A,0),1),"")</f>
        <v/>
      </c>
      <c r="L18" s="18" t="str">
        <f>+IFERROR(INDEX(Sheet1!Q:Q,MATCH('Import Demurrage Detention'!$R18,Sheet1!$A:$A,0),1),"")</f>
        <v/>
      </c>
      <c r="M18" s="18" t="str">
        <f>+IFERROR(INDEX(Sheet1!R:R,MATCH('Import Demurrage Detention'!$R18,Sheet1!$A:$A,0),1),"")</f>
        <v/>
      </c>
      <c r="N18" s="18" t="str">
        <f>+IFERROR(INDEX(Sheet1!S:S,MATCH('Import Demurrage Detention'!$R18,Sheet1!$A:$A,0),1),"")</f>
        <v/>
      </c>
      <c r="O18" s="18" t="str">
        <f>+IFERROR(INDEX(Sheet1!T:T,MATCH('Import Demurrage Detention'!$R18,Sheet1!$A:$A,0),1),"")</f>
        <v/>
      </c>
      <c r="P18" s="18" t="str">
        <f>+IFERROR(INDEX(Sheet1!U:U,MATCH('Import Demurrage Detention'!$R18,Sheet1!$A:$A,0),1),"")</f>
        <v/>
      </c>
      <c r="Q18" s="18" t="str">
        <f>+IFERROR(INDEX(Sheet1!V:V,MATCH('Import Demurrage Detention'!$R18,Sheet1!$A:$A,0),1),"")</f>
        <v/>
      </c>
      <c r="R18" s="16">
        <v>10</v>
      </c>
    </row>
    <row r="19" spans="1:18">
      <c r="A19" s="17" t="str">
        <f>+IFERROR(INDEX(Sheet1!$C:$C,MATCH('Import Demurrage Detention'!$R19,Sheet1!$A:$A,0),1),"")</f>
        <v/>
      </c>
      <c r="B19" s="17" t="str">
        <f>+IFERROR(INDEX(Sheet1!$F:$F,MATCH('Import Demurrage Detention'!$R19,Sheet1!$A:$A,0),1),"")</f>
        <v/>
      </c>
      <c r="C19" s="18" t="str">
        <f>+IFERROR(INDEX(Sheet1!$H:$H,MATCH('Import Demurrage Detention'!$R19,Sheet1!$A:$A,0),1),"")</f>
        <v/>
      </c>
      <c r="D19" s="18" t="str">
        <f>+IFERROR(INDEX(Sheet1!$I:$I,MATCH('Import Demurrage Detention'!$R19,Sheet1!$A:$A,0),1),"")</f>
        <v/>
      </c>
      <c r="E19" s="18" t="str">
        <f>+IFERROR(INDEX(Sheet1!J:J,MATCH('Import Demurrage Detention'!$R19,Sheet1!$A:$A,0),1),"")</f>
        <v/>
      </c>
      <c r="F19" s="18" t="str">
        <f>+IFERROR(INDEX(Sheet1!K:K,MATCH('Import Demurrage Detention'!$R19,Sheet1!$A:$A,0),1),"")</f>
        <v/>
      </c>
      <c r="G19" s="18" t="str">
        <f>+IFERROR(INDEX(Sheet1!L:L,MATCH('Import Demurrage Detention'!$R19,Sheet1!$A:$A,0),1),"")</f>
        <v/>
      </c>
      <c r="H19" s="18" t="str">
        <f>+IFERROR(INDEX(Sheet1!M:M,MATCH('Import Demurrage Detention'!$R19,Sheet1!$A:$A,0),1),"")</f>
        <v/>
      </c>
      <c r="I19" s="18" t="str">
        <f>+IFERROR(INDEX(Sheet1!N:N,MATCH('Import Demurrage Detention'!$R19,Sheet1!$A:$A,0),1),"")</f>
        <v/>
      </c>
      <c r="J19" s="18" t="str">
        <f>+IFERROR(INDEX(Sheet1!O:O,MATCH('Import Demurrage Detention'!$R19,Sheet1!$A:$A,0),1),"")</f>
        <v/>
      </c>
      <c r="K19" s="18" t="str">
        <f>+IFERROR(INDEX(Sheet1!P:P,MATCH('Import Demurrage Detention'!$R19,Sheet1!$A:$A,0),1),"")</f>
        <v/>
      </c>
      <c r="L19" s="18" t="str">
        <f>+IFERROR(INDEX(Sheet1!Q:Q,MATCH('Import Demurrage Detention'!$R19,Sheet1!$A:$A,0),1),"")</f>
        <v/>
      </c>
      <c r="M19" s="18" t="str">
        <f>+IFERROR(INDEX(Sheet1!R:R,MATCH('Import Demurrage Detention'!$R19,Sheet1!$A:$A,0),1),"")</f>
        <v/>
      </c>
      <c r="N19" s="18" t="str">
        <f>+IFERROR(INDEX(Sheet1!S:S,MATCH('Import Demurrage Detention'!$R19,Sheet1!$A:$A,0),1),"")</f>
        <v/>
      </c>
      <c r="O19" s="18" t="str">
        <f>+IFERROR(INDEX(Sheet1!T:T,MATCH('Import Demurrage Detention'!$R19,Sheet1!$A:$A,0),1),"")</f>
        <v/>
      </c>
      <c r="P19" s="18" t="str">
        <f>+IFERROR(INDEX(Sheet1!U:U,MATCH('Import Demurrage Detention'!$R19,Sheet1!$A:$A,0),1),"")</f>
        <v/>
      </c>
      <c r="Q19" s="18" t="str">
        <f>+IFERROR(INDEX(Sheet1!V:V,MATCH('Import Demurrage Detention'!$R19,Sheet1!$A:$A,0),1),"")</f>
        <v/>
      </c>
      <c r="R19" s="16">
        <v>11</v>
      </c>
    </row>
    <row r="20" spans="1:18">
      <c r="A20" s="17" t="str">
        <f>+IFERROR(INDEX(Sheet1!$C:$C,MATCH('Import Demurrage Detention'!$R20,Sheet1!$A:$A,0),1),"")</f>
        <v/>
      </c>
      <c r="B20" s="17" t="str">
        <f>+IFERROR(INDEX(Sheet1!$F:$F,MATCH('Import Demurrage Detention'!$R20,Sheet1!$A:$A,0),1),"")</f>
        <v/>
      </c>
      <c r="C20" s="18" t="str">
        <f>+IFERROR(INDEX(Sheet1!$H:$H,MATCH('Import Demurrage Detention'!$R20,Sheet1!$A:$A,0),1),"")</f>
        <v/>
      </c>
      <c r="D20" s="18" t="str">
        <f>+IFERROR(INDEX(Sheet1!$I:$I,MATCH('Import Demurrage Detention'!$R20,Sheet1!$A:$A,0),1),"")</f>
        <v/>
      </c>
      <c r="E20" s="18" t="str">
        <f>+IFERROR(INDEX(Sheet1!J:J,MATCH('Import Demurrage Detention'!$R20,Sheet1!$A:$A,0),1),"")</f>
        <v/>
      </c>
      <c r="F20" s="18" t="str">
        <f>+IFERROR(INDEX(Sheet1!K:K,MATCH('Import Demurrage Detention'!$R20,Sheet1!$A:$A,0),1),"")</f>
        <v/>
      </c>
      <c r="G20" s="18" t="str">
        <f>+IFERROR(INDEX(Sheet1!L:L,MATCH('Import Demurrage Detention'!$R20,Sheet1!$A:$A,0),1),"")</f>
        <v/>
      </c>
      <c r="H20" s="18" t="str">
        <f>+IFERROR(INDEX(Sheet1!M:M,MATCH('Import Demurrage Detention'!$R20,Sheet1!$A:$A,0),1),"")</f>
        <v/>
      </c>
      <c r="I20" s="18" t="str">
        <f>+IFERROR(INDEX(Sheet1!N:N,MATCH('Import Demurrage Detention'!$R20,Sheet1!$A:$A,0),1),"")</f>
        <v/>
      </c>
      <c r="J20" s="18" t="str">
        <f>+IFERROR(INDEX(Sheet1!O:O,MATCH('Import Demurrage Detention'!$R20,Sheet1!$A:$A,0),1),"")</f>
        <v/>
      </c>
      <c r="K20" s="18" t="str">
        <f>+IFERROR(INDEX(Sheet1!P:P,MATCH('Import Demurrage Detention'!$R20,Sheet1!$A:$A,0),1),"")</f>
        <v/>
      </c>
      <c r="L20" s="18" t="str">
        <f>+IFERROR(INDEX(Sheet1!Q:Q,MATCH('Import Demurrage Detention'!$R20,Sheet1!$A:$A,0),1),"")</f>
        <v/>
      </c>
      <c r="M20" s="18" t="str">
        <f>+IFERROR(INDEX(Sheet1!R:R,MATCH('Import Demurrage Detention'!$R20,Sheet1!$A:$A,0),1),"")</f>
        <v/>
      </c>
      <c r="N20" s="18" t="str">
        <f>+IFERROR(INDEX(Sheet1!S:S,MATCH('Import Demurrage Detention'!$R20,Sheet1!$A:$A,0),1),"")</f>
        <v/>
      </c>
      <c r="O20" s="18" t="str">
        <f>+IFERROR(INDEX(Sheet1!T:T,MATCH('Import Demurrage Detention'!$R20,Sheet1!$A:$A,0),1),"")</f>
        <v/>
      </c>
      <c r="P20" s="18" t="str">
        <f>+IFERROR(INDEX(Sheet1!U:U,MATCH('Import Demurrage Detention'!$R20,Sheet1!$A:$A,0),1),"")</f>
        <v/>
      </c>
      <c r="Q20" s="18" t="str">
        <f>+IFERROR(INDEX(Sheet1!V:V,MATCH('Import Demurrage Detention'!$R20,Sheet1!$A:$A,0),1),"")</f>
        <v/>
      </c>
      <c r="R20" s="15">
        <v>12</v>
      </c>
    </row>
    <row r="21" spans="1:18">
      <c r="A21" s="17" t="str">
        <f>+IFERROR(INDEX(Sheet1!$C:$C,MATCH('Import Demurrage Detention'!$R21,Sheet1!$A:$A,0),1),"")</f>
        <v/>
      </c>
      <c r="B21" s="17" t="str">
        <f>+IFERROR(INDEX(Sheet1!$F:$F,MATCH('Import Demurrage Detention'!$R21,Sheet1!$A:$A,0),1),"")</f>
        <v/>
      </c>
      <c r="C21" s="18" t="str">
        <f>+IFERROR(INDEX(Sheet1!$H:$H,MATCH('Import Demurrage Detention'!$R21,Sheet1!$A:$A,0),1),"")</f>
        <v/>
      </c>
      <c r="D21" s="18" t="str">
        <f>+IFERROR(INDEX(Sheet1!$I:$I,MATCH('Import Demurrage Detention'!$R21,Sheet1!$A:$A,0),1),"")</f>
        <v/>
      </c>
      <c r="E21" s="18" t="str">
        <f>+IFERROR(INDEX(Sheet1!J:J,MATCH('Import Demurrage Detention'!$R21,Sheet1!$A:$A,0),1),"")</f>
        <v/>
      </c>
      <c r="F21" s="18" t="str">
        <f>+IFERROR(INDEX(Sheet1!K:K,MATCH('Import Demurrage Detention'!$R21,Sheet1!$A:$A,0),1),"")</f>
        <v/>
      </c>
      <c r="G21" s="18" t="str">
        <f>+IFERROR(INDEX(Sheet1!L:L,MATCH('Import Demurrage Detention'!$R21,Sheet1!$A:$A,0),1),"")</f>
        <v/>
      </c>
      <c r="H21" s="18" t="str">
        <f>+IFERROR(INDEX(Sheet1!M:M,MATCH('Import Demurrage Detention'!$R21,Sheet1!$A:$A,0),1),"")</f>
        <v/>
      </c>
      <c r="I21" s="18" t="str">
        <f>+IFERROR(INDEX(Sheet1!N:N,MATCH('Import Demurrage Detention'!$R21,Sheet1!$A:$A,0),1),"")</f>
        <v/>
      </c>
      <c r="J21" s="18" t="str">
        <f>+IFERROR(INDEX(Sheet1!O:O,MATCH('Import Demurrage Detention'!$R21,Sheet1!$A:$A,0),1),"")</f>
        <v/>
      </c>
      <c r="K21" s="18" t="str">
        <f>+IFERROR(INDEX(Sheet1!P:P,MATCH('Import Demurrage Detention'!$R21,Sheet1!$A:$A,0),1),"")</f>
        <v/>
      </c>
      <c r="L21" s="18" t="str">
        <f>+IFERROR(INDEX(Sheet1!Q:Q,MATCH('Import Demurrage Detention'!$R21,Sheet1!$A:$A,0),1),"")</f>
        <v/>
      </c>
      <c r="M21" s="18" t="str">
        <f>+IFERROR(INDEX(Sheet1!R:R,MATCH('Import Demurrage Detention'!$R21,Sheet1!$A:$A,0),1),"")</f>
        <v/>
      </c>
      <c r="N21" s="18" t="str">
        <f>+IFERROR(INDEX(Sheet1!S:S,MATCH('Import Demurrage Detention'!$R21,Sheet1!$A:$A,0),1),"")</f>
        <v/>
      </c>
      <c r="O21" s="18" t="str">
        <f>+IFERROR(INDEX(Sheet1!T:T,MATCH('Import Demurrage Detention'!$R21,Sheet1!$A:$A,0),1),"")</f>
        <v/>
      </c>
      <c r="P21" s="18" t="str">
        <f>+IFERROR(INDEX(Sheet1!U:U,MATCH('Import Demurrage Detention'!$R21,Sheet1!$A:$A,0),1),"")</f>
        <v/>
      </c>
      <c r="Q21" s="18" t="str">
        <f>+IFERROR(INDEX(Sheet1!V:V,MATCH('Import Demurrage Detention'!$R21,Sheet1!$A:$A,0),1),"")</f>
        <v/>
      </c>
      <c r="R21" s="15">
        <v>13</v>
      </c>
    </row>
    <row r="22" spans="1:18">
      <c r="A22" s="17" t="str">
        <f>+IFERROR(INDEX(Sheet1!$C:$C,MATCH('Import Demurrage Detention'!$R22,Sheet1!$A:$A,0),1),"")</f>
        <v/>
      </c>
      <c r="B22" s="17" t="str">
        <f>+IFERROR(INDEX(Sheet1!$F:$F,MATCH('Import Demurrage Detention'!$R22,Sheet1!$A:$A,0),1),"")</f>
        <v/>
      </c>
      <c r="C22" s="18" t="str">
        <f>+IFERROR(INDEX(Sheet1!$H:$H,MATCH('Import Demurrage Detention'!$R22,Sheet1!$A:$A,0),1),"")</f>
        <v/>
      </c>
      <c r="D22" s="18" t="str">
        <f>+IFERROR(INDEX(Sheet1!$I:$I,MATCH('Import Demurrage Detention'!$R22,Sheet1!$A:$A,0),1),"")</f>
        <v/>
      </c>
      <c r="E22" s="18" t="str">
        <f>+IFERROR(INDEX(Sheet1!J:J,MATCH('Import Demurrage Detention'!$R22,Sheet1!$A:$A,0),1),"")</f>
        <v/>
      </c>
      <c r="F22" s="18" t="str">
        <f>+IFERROR(INDEX(Sheet1!K:K,MATCH('Import Demurrage Detention'!$R22,Sheet1!$A:$A,0),1),"")</f>
        <v/>
      </c>
      <c r="G22" s="18" t="str">
        <f>+IFERROR(INDEX(Sheet1!L:L,MATCH('Import Demurrage Detention'!$R22,Sheet1!$A:$A,0),1),"")</f>
        <v/>
      </c>
      <c r="H22" s="18" t="str">
        <f>+IFERROR(INDEX(Sheet1!M:M,MATCH('Import Demurrage Detention'!$R22,Sheet1!$A:$A,0),1),"")</f>
        <v/>
      </c>
      <c r="I22" s="18" t="str">
        <f>+IFERROR(INDEX(Sheet1!N:N,MATCH('Import Demurrage Detention'!$R22,Sheet1!$A:$A,0),1),"")</f>
        <v/>
      </c>
      <c r="J22" s="18" t="str">
        <f>+IFERROR(INDEX(Sheet1!O:O,MATCH('Import Demurrage Detention'!$R22,Sheet1!$A:$A,0),1),"")</f>
        <v/>
      </c>
      <c r="K22" s="18" t="str">
        <f>+IFERROR(INDEX(Sheet1!P:P,MATCH('Import Demurrage Detention'!$R22,Sheet1!$A:$A,0),1),"")</f>
        <v/>
      </c>
      <c r="L22" s="18" t="str">
        <f>+IFERROR(INDEX(Sheet1!Q:Q,MATCH('Import Demurrage Detention'!$R22,Sheet1!$A:$A,0),1),"")</f>
        <v/>
      </c>
      <c r="M22" s="18" t="str">
        <f>+IFERROR(INDEX(Sheet1!R:R,MATCH('Import Demurrage Detention'!$R22,Sheet1!$A:$A,0),1),"")</f>
        <v/>
      </c>
      <c r="N22" s="18" t="str">
        <f>+IFERROR(INDEX(Sheet1!S:S,MATCH('Import Demurrage Detention'!$R22,Sheet1!$A:$A,0),1),"")</f>
        <v/>
      </c>
      <c r="O22" s="18" t="str">
        <f>+IFERROR(INDEX(Sheet1!T:T,MATCH('Import Demurrage Detention'!$R22,Sheet1!$A:$A,0),1),"")</f>
        <v/>
      </c>
      <c r="P22" s="18" t="str">
        <f>+IFERROR(INDEX(Sheet1!U:U,MATCH('Import Demurrage Detention'!$R22,Sheet1!$A:$A,0),1),"")</f>
        <v/>
      </c>
      <c r="Q22" s="18" t="str">
        <f>+IFERROR(INDEX(Sheet1!V:V,MATCH('Import Demurrage Detention'!$R22,Sheet1!$A:$A,0),1),"")</f>
        <v/>
      </c>
      <c r="R22" s="15">
        <v>14</v>
      </c>
    </row>
    <row r="23" spans="1:18">
      <c r="A23" s="17" t="str">
        <f>+IFERROR(INDEX(Sheet1!$C:$C,MATCH('Import Demurrage Detention'!$R23,Sheet1!$A:$A,0),1),"")</f>
        <v/>
      </c>
      <c r="B23" s="17" t="str">
        <f>+IFERROR(INDEX(Sheet1!$F:$F,MATCH('Import Demurrage Detention'!$R23,Sheet1!$A:$A,0),1),"")</f>
        <v/>
      </c>
      <c r="C23" s="18" t="str">
        <f>+IFERROR(INDEX(Sheet1!$H:$H,MATCH('Import Demurrage Detention'!$R23,Sheet1!$A:$A,0),1),"")</f>
        <v/>
      </c>
      <c r="D23" s="18" t="str">
        <f>+IFERROR(INDEX(Sheet1!$I:$I,MATCH('Import Demurrage Detention'!$R23,Sheet1!$A:$A,0),1),"")</f>
        <v/>
      </c>
      <c r="E23" s="18" t="str">
        <f>+IFERROR(INDEX(Sheet1!J:J,MATCH('Import Demurrage Detention'!$R23,Sheet1!$A:$A,0),1),"")</f>
        <v/>
      </c>
      <c r="F23" s="18" t="str">
        <f>+IFERROR(INDEX(Sheet1!K:K,MATCH('Import Demurrage Detention'!$R23,Sheet1!$A:$A,0),1),"")</f>
        <v/>
      </c>
      <c r="G23" s="18" t="str">
        <f>+IFERROR(INDEX(Sheet1!L:L,MATCH('Import Demurrage Detention'!$R23,Sheet1!$A:$A,0),1),"")</f>
        <v/>
      </c>
      <c r="H23" s="18" t="str">
        <f>+IFERROR(INDEX(Sheet1!M:M,MATCH('Import Demurrage Detention'!$R23,Sheet1!$A:$A,0),1),"")</f>
        <v/>
      </c>
      <c r="I23" s="18" t="str">
        <f>+IFERROR(INDEX(Sheet1!N:N,MATCH('Import Demurrage Detention'!$R23,Sheet1!$A:$A,0),1),"")</f>
        <v/>
      </c>
      <c r="J23" s="18" t="str">
        <f>+IFERROR(INDEX(Sheet1!O:O,MATCH('Import Demurrage Detention'!$R23,Sheet1!$A:$A,0),1),"")</f>
        <v/>
      </c>
      <c r="K23" s="18" t="str">
        <f>+IFERROR(INDEX(Sheet1!P:P,MATCH('Import Demurrage Detention'!$R23,Sheet1!$A:$A,0),1),"")</f>
        <v/>
      </c>
      <c r="L23" s="18" t="str">
        <f>+IFERROR(INDEX(Sheet1!Q:Q,MATCH('Import Demurrage Detention'!$R23,Sheet1!$A:$A,0),1),"")</f>
        <v/>
      </c>
      <c r="M23" s="18" t="str">
        <f>+IFERROR(INDEX(Sheet1!R:R,MATCH('Import Demurrage Detention'!$R23,Sheet1!$A:$A,0),1),"")</f>
        <v/>
      </c>
      <c r="N23" s="18" t="str">
        <f>+IFERROR(INDEX(Sheet1!S:S,MATCH('Import Demurrage Detention'!$R23,Sheet1!$A:$A,0),1),"")</f>
        <v/>
      </c>
      <c r="O23" s="18" t="str">
        <f>+IFERROR(INDEX(Sheet1!T:T,MATCH('Import Demurrage Detention'!$R23,Sheet1!$A:$A,0),1),"")</f>
        <v/>
      </c>
      <c r="P23" s="18" t="str">
        <f>+IFERROR(INDEX(Sheet1!U:U,MATCH('Import Demurrage Detention'!$R23,Sheet1!$A:$A,0),1),"")</f>
        <v/>
      </c>
      <c r="Q23" s="18" t="str">
        <f>+IFERROR(INDEX(Sheet1!V:V,MATCH('Import Demurrage Detention'!$R23,Sheet1!$A:$A,0),1),"")</f>
        <v/>
      </c>
      <c r="R23" s="15">
        <v>15</v>
      </c>
    </row>
    <row r="24" spans="1:18">
      <c r="A24" s="17" t="str">
        <f>+IFERROR(INDEX(Sheet1!$C:$C,MATCH('Import Demurrage Detention'!$R24,Sheet1!$A:$A,0),1),"")</f>
        <v/>
      </c>
      <c r="B24" s="17" t="str">
        <f>+IFERROR(INDEX(Sheet1!$F:$F,MATCH('Import Demurrage Detention'!$R24,Sheet1!$A:$A,0),1),"")</f>
        <v/>
      </c>
      <c r="C24" s="18" t="str">
        <f>+IFERROR(INDEX(Sheet1!$H:$H,MATCH('Import Demurrage Detention'!$R24,Sheet1!$A:$A,0),1),"")</f>
        <v/>
      </c>
      <c r="D24" s="18" t="str">
        <f>+IFERROR(INDEX(Sheet1!$I:$I,MATCH('Import Demurrage Detention'!$R24,Sheet1!$A:$A,0),1),"")</f>
        <v/>
      </c>
      <c r="E24" s="18" t="str">
        <f>+IFERROR(INDEX(Sheet1!J:J,MATCH('Import Demurrage Detention'!$R24,Sheet1!$A:$A,0),1),"")</f>
        <v/>
      </c>
      <c r="F24" s="18" t="str">
        <f>+IFERROR(INDEX(Sheet1!K:K,MATCH('Import Demurrage Detention'!$R24,Sheet1!$A:$A,0),1),"")</f>
        <v/>
      </c>
      <c r="G24" s="18" t="str">
        <f>+IFERROR(INDEX(Sheet1!L:L,MATCH('Import Demurrage Detention'!$R24,Sheet1!$A:$A,0),1),"")</f>
        <v/>
      </c>
      <c r="H24" s="18" t="str">
        <f>+IFERROR(INDEX(Sheet1!M:M,MATCH('Import Demurrage Detention'!$R24,Sheet1!$A:$A,0),1),"")</f>
        <v/>
      </c>
      <c r="I24" s="18" t="str">
        <f>+IFERROR(INDEX(Sheet1!N:N,MATCH('Import Demurrage Detention'!$R24,Sheet1!$A:$A,0),1),"")</f>
        <v/>
      </c>
      <c r="J24" s="18" t="str">
        <f>+IFERROR(INDEX(Sheet1!O:O,MATCH('Import Demurrage Detention'!$R24,Sheet1!$A:$A,0),1),"")</f>
        <v/>
      </c>
      <c r="K24" s="18" t="str">
        <f>+IFERROR(INDEX(Sheet1!P:P,MATCH('Import Demurrage Detention'!$R24,Sheet1!$A:$A,0),1),"")</f>
        <v/>
      </c>
      <c r="L24" s="18" t="str">
        <f>+IFERROR(INDEX(Sheet1!Q:Q,MATCH('Import Demurrage Detention'!$R24,Sheet1!$A:$A,0),1),"")</f>
        <v/>
      </c>
      <c r="M24" s="18" t="str">
        <f>+IFERROR(INDEX(Sheet1!R:R,MATCH('Import Demurrage Detention'!$R24,Sheet1!$A:$A,0),1),"")</f>
        <v/>
      </c>
      <c r="N24" s="18" t="str">
        <f>+IFERROR(INDEX(Sheet1!S:S,MATCH('Import Demurrage Detention'!$R24,Sheet1!$A:$A,0),1),"")</f>
        <v/>
      </c>
      <c r="O24" s="18" t="str">
        <f>+IFERROR(INDEX(Sheet1!T:T,MATCH('Import Demurrage Detention'!$R24,Sheet1!$A:$A,0),1),"")</f>
        <v/>
      </c>
      <c r="P24" s="18" t="str">
        <f>+IFERROR(INDEX(Sheet1!U:U,MATCH('Import Demurrage Detention'!$R24,Sheet1!$A:$A,0),1),"")</f>
        <v/>
      </c>
      <c r="Q24" s="18" t="str">
        <f>+IFERROR(INDEX(Sheet1!V:V,MATCH('Import Demurrage Detention'!$R24,Sheet1!$A:$A,0),1),"")</f>
        <v/>
      </c>
      <c r="R24" s="15">
        <v>16</v>
      </c>
    </row>
    <row r="25" spans="1:18">
      <c r="A25" s="17" t="str">
        <f>+IFERROR(INDEX(Sheet1!$C:$C,MATCH('Import Demurrage Detention'!$R25,Sheet1!$A:$A,0),1),"")</f>
        <v/>
      </c>
      <c r="B25" s="17" t="str">
        <f>+IFERROR(INDEX(Sheet1!$F:$F,MATCH('Import Demurrage Detention'!$R25,Sheet1!$A:$A,0),1),"")</f>
        <v/>
      </c>
      <c r="C25" s="18" t="str">
        <f>+IFERROR(INDEX(Sheet1!$H:$H,MATCH('Import Demurrage Detention'!$R25,Sheet1!$A:$A,0),1),"")</f>
        <v/>
      </c>
      <c r="D25" s="18" t="str">
        <f>+IFERROR(INDEX(Sheet1!$I:$I,MATCH('Import Demurrage Detention'!$R25,Sheet1!$A:$A,0),1),"")</f>
        <v/>
      </c>
      <c r="E25" s="18" t="str">
        <f>+IFERROR(INDEX(Sheet1!J:J,MATCH('Import Demurrage Detention'!$R25,Sheet1!$A:$A,0),1),"")</f>
        <v/>
      </c>
      <c r="F25" s="18" t="str">
        <f>+IFERROR(INDEX(Sheet1!K:K,MATCH('Import Demurrage Detention'!$R25,Sheet1!$A:$A,0),1),"")</f>
        <v/>
      </c>
      <c r="G25" s="18" t="str">
        <f>+IFERROR(INDEX(Sheet1!L:L,MATCH('Import Demurrage Detention'!$R25,Sheet1!$A:$A,0),1),"")</f>
        <v/>
      </c>
      <c r="H25" s="18" t="str">
        <f>+IFERROR(INDEX(Sheet1!M:M,MATCH('Import Demurrage Detention'!$R25,Sheet1!$A:$A,0),1),"")</f>
        <v/>
      </c>
      <c r="I25" s="18" t="str">
        <f>+IFERROR(INDEX(Sheet1!N:N,MATCH('Import Demurrage Detention'!$R25,Sheet1!$A:$A,0),1),"")</f>
        <v/>
      </c>
      <c r="J25" s="18" t="str">
        <f>+IFERROR(INDEX(Sheet1!O:O,MATCH('Import Demurrage Detention'!$R25,Sheet1!$A:$A,0),1),"")</f>
        <v/>
      </c>
      <c r="K25" s="18" t="str">
        <f>+IFERROR(INDEX(Sheet1!P:P,MATCH('Import Demurrage Detention'!$R25,Sheet1!$A:$A,0),1),"")</f>
        <v/>
      </c>
      <c r="L25" s="18" t="str">
        <f>+IFERROR(INDEX(Sheet1!Q:Q,MATCH('Import Demurrage Detention'!$R25,Sheet1!$A:$A,0),1),"")</f>
        <v/>
      </c>
      <c r="M25" s="18" t="str">
        <f>+IFERROR(INDEX(Sheet1!R:R,MATCH('Import Demurrage Detention'!$R25,Sheet1!$A:$A,0),1),"")</f>
        <v/>
      </c>
      <c r="N25" s="18" t="str">
        <f>+IFERROR(INDEX(Sheet1!S:S,MATCH('Import Demurrage Detention'!$R25,Sheet1!$A:$A,0),1),"")</f>
        <v/>
      </c>
      <c r="O25" s="18" t="str">
        <f>+IFERROR(INDEX(Sheet1!T:T,MATCH('Import Demurrage Detention'!$R25,Sheet1!$A:$A,0),1),"")</f>
        <v/>
      </c>
      <c r="P25" s="18" t="str">
        <f>+IFERROR(INDEX(Sheet1!U:U,MATCH('Import Demurrage Detention'!$R25,Sheet1!$A:$A,0),1),"")</f>
        <v/>
      </c>
      <c r="Q25" s="18" t="str">
        <f>+IFERROR(INDEX(Sheet1!V:V,MATCH('Import Demurrage Detention'!$R25,Sheet1!$A:$A,0),1),"")</f>
        <v/>
      </c>
      <c r="R25" s="15">
        <v>17</v>
      </c>
    </row>
    <row r="26" spans="1:18">
      <c r="A26" s="17" t="str">
        <f>+IFERROR(INDEX(Sheet1!$C:$C,MATCH('Import Demurrage Detention'!$R26,Sheet1!$A:$A,0),1),"")</f>
        <v/>
      </c>
      <c r="B26" s="17" t="str">
        <f>+IFERROR(INDEX(Sheet1!$F:$F,MATCH('Import Demurrage Detention'!$R26,Sheet1!$A:$A,0),1),"")</f>
        <v/>
      </c>
      <c r="C26" s="18" t="str">
        <f>+IFERROR(INDEX(Sheet1!$H:$H,MATCH('Import Demurrage Detention'!$R26,Sheet1!$A:$A,0),1),"")</f>
        <v/>
      </c>
      <c r="D26" s="18" t="str">
        <f>+IFERROR(INDEX(Sheet1!$I:$I,MATCH('Import Demurrage Detention'!$R26,Sheet1!$A:$A,0),1),"")</f>
        <v/>
      </c>
      <c r="E26" s="18" t="str">
        <f>+IFERROR(INDEX(Sheet1!J:J,MATCH('Import Demurrage Detention'!$R26,Sheet1!$A:$A,0),1),"")</f>
        <v/>
      </c>
      <c r="F26" s="18" t="str">
        <f>+IFERROR(INDEX(Sheet1!K:K,MATCH('Import Demurrage Detention'!$R26,Sheet1!$A:$A,0),1),"")</f>
        <v/>
      </c>
      <c r="G26" s="18" t="str">
        <f>+IFERROR(INDEX(Sheet1!L:L,MATCH('Import Demurrage Detention'!$R26,Sheet1!$A:$A,0),1),"")</f>
        <v/>
      </c>
      <c r="H26" s="18" t="str">
        <f>+IFERROR(INDEX(Sheet1!M:M,MATCH('Import Demurrage Detention'!$R26,Sheet1!$A:$A,0),1),"")</f>
        <v/>
      </c>
      <c r="I26" s="18" t="str">
        <f>+IFERROR(INDEX(Sheet1!N:N,MATCH('Import Demurrage Detention'!$R26,Sheet1!$A:$A,0),1),"")</f>
        <v/>
      </c>
      <c r="J26" s="18" t="str">
        <f>+IFERROR(INDEX(Sheet1!O:O,MATCH('Import Demurrage Detention'!$R26,Sheet1!$A:$A,0),1),"")</f>
        <v/>
      </c>
      <c r="K26" s="18" t="str">
        <f>+IFERROR(INDEX(Sheet1!P:P,MATCH('Import Demurrage Detention'!$R26,Sheet1!$A:$A,0),1),"")</f>
        <v/>
      </c>
      <c r="L26" s="18" t="str">
        <f>+IFERROR(INDEX(Sheet1!Q:Q,MATCH('Import Demurrage Detention'!$R26,Sheet1!$A:$A,0),1),"")</f>
        <v/>
      </c>
      <c r="M26" s="18" t="str">
        <f>+IFERROR(INDEX(Sheet1!R:R,MATCH('Import Demurrage Detention'!$R26,Sheet1!$A:$A,0),1),"")</f>
        <v/>
      </c>
      <c r="N26" s="18" t="str">
        <f>+IFERROR(INDEX(Sheet1!S:S,MATCH('Import Demurrage Detention'!$R26,Sheet1!$A:$A,0),1),"")</f>
        <v/>
      </c>
      <c r="O26" s="18" t="str">
        <f>+IFERROR(INDEX(Sheet1!T:T,MATCH('Import Demurrage Detention'!$R26,Sheet1!$A:$A,0),1),"")</f>
        <v/>
      </c>
      <c r="P26" s="18" t="str">
        <f>+IFERROR(INDEX(Sheet1!U:U,MATCH('Import Demurrage Detention'!$R26,Sheet1!$A:$A,0),1),"")</f>
        <v/>
      </c>
      <c r="Q26" s="18" t="str">
        <f>+IFERROR(INDEX(Sheet1!V:V,MATCH('Import Demurrage Detention'!$R26,Sheet1!$A:$A,0),1),"")</f>
        <v/>
      </c>
      <c r="R26" s="15">
        <v>18</v>
      </c>
    </row>
    <row r="27" spans="1:18">
      <c r="A27" s="17" t="str">
        <f>+IFERROR(INDEX(Sheet1!$C:$C,MATCH('Import Demurrage Detention'!$R27,Sheet1!$A:$A,0),1),"")</f>
        <v/>
      </c>
      <c r="B27" s="17" t="str">
        <f>+IFERROR(INDEX(Sheet1!$F:$F,MATCH('Import Demurrage Detention'!$R27,Sheet1!$A:$A,0),1),"")</f>
        <v/>
      </c>
      <c r="C27" s="18" t="str">
        <f>+IFERROR(INDEX(Sheet1!$H:$H,MATCH('Import Demurrage Detention'!$R27,Sheet1!$A:$A,0),1),"")</f>
        <v/>
      </c>
      <c r="D27" s="18" t="str">
        <f>+IFERROR(INDEX(Sheet1!$I:$I,MATCH('Import Demurrage Detention'!$R27,Sheet1!$A:$A,0),1),"")</f>
        <v/>
      </c>
      <c r="E27" s="18" t="str">
        <f>+IFERROR(INDEX(Sheet1!J:J,MATCH('Import Demurrage Detention'!$R27,Sheet1!$A:$A,0),1),"")</f>
        <v/>
      </c>
      <c r="F27" s="18" t="str">
        <f>+IFERROR(INDEX(Sheet1!K:K,MATCH('Import Demurrage Detention'!$R27,Sheet1!$A:$A,0),1),"")</f>
        <v/>
      </c>
      <c r="G27" s="18" t="str">
        <f>+IFERROR(INDEX(Sheet1!L:L,MATCH('Import Demurrage Detention'!$R27,Sheet1!$A:$A,0),1),"")</f>
        <v/>
      </c>
      <c r="H27" s="18" t="str">
        <f>+IFERROR(INDEX(Sheet1!M:M,MATCH('Import Demurrage Detention'!$R27,Sheet1!$A:$A,0),1),"")</f>
        <v/>
      </c>
      <c r="I27" s="18" t="str">
        <f>+IFERROR(INDEX(Sheet1!N:N,MATCH('Import Demurrage Detention'!$R27,Sheet1!$A:$A,0),1),"")</f>
        <v/>
      </c>
      <c r="J27" s="18" t="str">
        <f>+IFERROR(INDEX(Sheet1!O:O,MATCH('Import Demurrage Detention'!$R27,Sheet1!$A:$A,0),1),"")</f>
        <v/>
      </c>
      <c r="K27" s="18" t="str">
        <f>+IFERROR(INDEX(Sheet1!P:P,MATCH('Import Demurrage Detention'!$R27,Sheet1!$A:$A,0),1),"")</f>
        <v/>
      </c>
      <c r="L27" s="18" t="str">
        <f>+IFERROR(INDEX(Sheet1!Q:Q,MATCH('Import Demurrage Detention'!$R27,Sheet1!$A:$A,0),1),"")</f>
        <v/>
      </c>
      <c r="M27" s="18" t="str">
        <f>+IFERROR(INDEX(Sheet1!R:R,MATCH('Import Demurrage Detention'!$R27,Sheet1!$A:$A,0),1),"")</f>
        <v/>
      </c>
      <c r="N27" s="18" t="str">
        <f>+IFERROR(INDEX(Sheet1!S:S,MATCH('Import Demurrage Detention'!$R27,Sheet1!$A:$A,0),1),"")</f>
        <v/>
      </c>
      <c r="O27" s="18" t="str">
        <f>+IFERROR(INDEX(Sheet1!T:T,MATCH('Import Demurrage Detention'!$R27,Sheet1!$A:$A,0),1),"")</f>
        <v/>
      </c>
      <c r="P27" s="18" t="str">
        <f>+IFERROR(INDEX(Sheet1!U:U,MATCH('Import Demurrage Detention'!$R27,Sheet1!$A:$A,0),1),"")</f>
        <v/>
      </c>
      <c r="Q27" s="18" t="str">
        <f>+IFERROR(INDEX(Sheet1!V:V,MATCH('Import Demurrage Detention'!$R27,Sheet1!$A:$A,0),1),"")</f>
        <v/>
      </c>
      <c r="R27" s="15">
        <v>19</v>
      </c>
    </row>
    <row r="28" spans="1:18">
      <c r="A28" s="17" t="str">
        <f>+IFERROR(INDEX(Sheet1!$C:$C,MATCH('Import Demurrage Detention'!$R28,Sheet1!$A:$A,0),1),"")</f>
        <v/>
      </c>
      <c r="B28" s="17" t="str">
        <f>+IFERROR(INDEX(Sheet1!$F:$F,MATCH('Import Demurrage Detention'!$R28,Sheet1!$A:$A,0),1),"")</f>
        <v/>
      </c>
      <c r="C28" s="18" t="str">
        <f>+IFERROR(INDEX(Sheet1!$H:$H,MATCH('Import Demurrage Detention'!$R28,Sheet1!$A:$A,0),1),"")</f>
        <v/>
      </c>
      <c r="D28" s="18" t="str">
        <f>+IFERROR(INDEX(Sheet1!$I:$I,MATCH('Import Demurrage Detention'!$R28,Sheet1!$A:$A,0),1),"")</f>
        <v/>
      </c>
      <c r="E28" s="18" t="str">
        <f>+IFERROR(INDEX(Sheet1!J:J,MATCH('Import Demurrage Detention'!$R28,Sheet1!$A:$A,0),1),"")</f>
        <v/>
      </c>
      <c r="F28" s="18" t="str">
        <f>+IFERROR(INDEX(Sheet1!K:K,MATCH('Import Demurrage Detention'!$R28,Sheet1!$A:$A,0),1),"")</f>
        <v/>
      </c>
      <c r="G28" s="18" t="str">
        <f>+IFERROR(INDEX(Sheet1!L:L,MATCH('Import Demurrage Detention'!$R28,Sheet1!$A:$A,0),1),"")</f>
        <v/>
      </c>
      <c r="H28" s="18" t="str">
        <f>+IFERROR(INDEX(Sheet1!M:M,MATCH('Import Demurrage Detention'!$R28,Sheet1!$A:$A,0),1),"")</f>
        <v/>
      </c>
      <c r="I28" s="18" t="str">
        <f>+IFERROR(INDEX(Sheet1!N:N,MATCH('Import Demurrage Detention'!$R28,Sheet1!$A:$A,0),1),"")</f>
        <v/>
      </c>
      <c r="J28" s="18" t="str">
        <f>+IFERROR(INDEX(Sheet1!O:O,MATCH('Import Demurrage Detention'!$R28,Sheet1!$A:$A,0),1),"")</f>
        <v/>
      </c>
      <c r="K28" s="18" t="str">
        <f>+IFERROR(INDEX(Sheet1!P:P,MATCH('Import Demurrage Detention'!$R28,Sheet1!$A:$A,0),1),"")</f>
        <v/>
      </c>
      <c r="L28" s="18" t="str">
        <f>+IFERROR(INDEX(Sheet1!Q:Q,MATCH('Import Demurrage Detention'!$R28,Sheet1!$A:$A,0),1),"")</f>
        <v/>
      </c>
      <c r="M28" s="18" t="str">
        <f>+IFERROR(INDEX(Sheet1!R:R,MATCH('Import Demurrage Detention'!$R28,Sheet1!$A:$A,0),1),"")</f>
        <v/>
      </c>
      <c r="N28" s="18" t="str">
        <f>+IFERROR(INDEX(Sheet1!S:S,MATCH('Import Demurrage Detention'!$R28,Sheet1!$A:$A,0),1),"")</f>
        <v/>
      </c>
      <c r="O28" s="18" t="str">
        <f>+IFERROR(INDEX(Sheet1!T:T,MATCH('Import Demurrage Detention'!$R28,Sheet1!$A:$A,0),1),"")</f>
        <v/>
      </c>
      <c r="P28" s="18" t="str">
        <f>+IFERROR(INDEX(Sheet1!U:U,MATCH('Import Demurrage Detention'!$R28,Sheet1!$A:$A,0),1),"")</f>
        <v/>
      </c>
      <c r="Q28" s="18" t="str">
        <f>+IFERROR(INDEX(Sheet1!V:V,MATCH('Import Demurrage Detention'!$R28,Sheet1!$A:$A,0),1),"")</f>
        <v/>
      </c>
      <c r="R28" s="15">
        <v>20</v>
      </c>
    </row>
    <row r="29" spans="1:18">
      <c r="A29" s="17" t="str">
        <f>+IFERROR(INDEX(Sheet1!$C:$C,MATCH('Import Demurrage Detention'!$R29,Sheet1!$A:$A,0),1),"")</f>
        <v/>
      </c>
      <c r="B29" s="17" t="str">
        <f>+IFERROR(INDEX(Sheet1!$F:$F,MATCH('Import Demurrage Detention'!$R29,Sheet1!$A:$A,0),1),"")</f>
        <v/>
      </c>
      <c r="C29" s="18" t="str">
        <f>+IFERROR(INDEX(Sheet1!$H:$H,MATCH('Import Demurrage Detention'!$R29,Sheet1!$A:$A,0),1),"")</f>
        <v/>
      </c>
      <c r="D29" s="18" t="str">
        <f>+IFERROR(INDEX(Sheet1!$I:$I,MATCH('Import Demurrage Detention'!$R29,Sheet1!$A:$A,0),1),"")</f>
        <v/>
      </c>
      <c r="E29" s="18" t="str">
        <f>+IFERROR(INDEX(Sheet1!J:J,MATCH('Import Demurrage Detention'!$R29,Sheet1!$A:$A,0),1),"")</f>
        <v/>
      </c>
      <c r="F29" s="18" t="str">
        <f>+IFERROR(INDEX(Sheet1!K:K,MATCH('Import Demurrage Detention'!$R29,Sheet1!$A:$A,0),1),"")</f>
        <v/>
      </c>
      <c r="G29" s="18" t="str">
        <f>+IFERROR(INDEX(Sheet1!L:L,MATCH('Import Demurrage Detention'!$R29,Sheet1!$A:$A,0),1),"")</f>
        <v/>
      </c>
      <c r="H29" s="18" t="str">
        <f>+IFERROR(INDEX(Sheet1!M:M,MATCH('Import Demurrage Detention'!$R29,Sheet1!$A:$A,0),1),"")</f>
        <v/>
      </c>
      <c r="I29" s="18" t="str">
        <f>+IFERROR(INDEX(Sheet1!N:N,MATCH('Import Demurrage Detention'!$R29,Sheet1!$A:$A,0),1),"")</f>
        <v/>
      </c>
      <c r="J29" s="18" t="str">
        <f>+IFERROR(INDEX(Sheet1!O:O,MATCH('Import Demurrage Detention'!$R29,Sheet1!$A:$A,0),1),"")</f>
        <v/>
      </c>
      <c r="K29" s="18" t="str">
        <f>+IFERROR(INDEX(Sheet1!P:P,MATCH('Import Demurrage Detention'!$R29,Sheet1!$A:$A,0),1),"")</f>
        <v/>
      </c>
      <c r="L29" s="18" t="str">
        <f>+IFERROR(INDEX(Sheet1!Q:Q,MATCH('Import Demurrage Detention'!$R29,Sheet1!$A:$A,0),1),"")</f>
        <v/>
      </c>
      <c r="M29" s="18" t="str">
        <f>+IFERROR(INDEX(Sheet1!R:R,MATCH('Import Demurrage Detention'!$R29,Sheet1!$A:$A,0),1),"")</f>
        <v/>
      </c>
      <c r="N29" s="18" t="str">
        <f>+IFERROR(INDEX(Sheet1!S:S,MATCH('Import Demurrage Detention'!$R29,Sheet1!$A:$A,0),1),"")</f>
        <v/>
      </c>
      <c r="O29" s="18" t="str">
        <f>+IFERROR(INDEX(Sheet1!T:T,MATCH('Import Demurrage Detention'!$R29,Sheet1!$A:$A,0),1),"")</f>
        <v/>
      </c>
      <c r="P29" s="18" t="str">
        <f>+IFERROR(INDEX(Sheet1!U:U,MATCH('Import Demurrage Detention'!$R29,Sheet1!$A:$A,0),1),"")</f>
        <v/>
      </c>
      <c r="Q29" s="18" t="str">
        <f>+IFERROR(INDEX(Sheet1!V:V,MATCH('Import Demurrage Detention'!$R29,Sheet1!$A:$A,0),1),"")</f>
        <v/>
      </c>
      <c r="R29" s="15">
        <v>21</v>
      </c>
    </row>
    <row r="30" spans="1:18">
      <c r="A30" s="17" t="str">
        <f>+IFERROR(INDEX(Sheet1!$C:$C,MATCH('Import Demurrage Detention'!$R30,Sheet1!$A:$A,0),1),"")</f>
        <v/>
      </c>
      <c r="B30" s="17" t="str">
        <f>+IFERROR(INDEX(Sheet1!$F:$F,MATCH('Import Demurrage Detention'!$R30,Sheet1!$A:$A,0),1),"")</f>
        <v/>
      </c>
      <c r="C30" s="18" t="str">
        <f>+IFERROR(INDEX(Sheet1!$H:$H,MATCH('Import Demurrage Detention'!$R30,Sheet1!$A:$A,0),1),"")</f>
        <v/>
      </c>
      <c r="D30" s="18" t="str">
        <f>+IFERROR(INDEX(Sheet1!$I:$I,MATCH('Import Demurrage Detention'!$R30,Sheet1!$A:$A,0),1),"")</f>
        <v/>
      </c>
      <c r="E30" s="18" t="str">
        <f>+IFERROR(INDEX(Sheet1!J:J,MATCH('Import Demurrage Detention'!$R30,Sheet1!$A:$A,0),1),"")</f>
        <v/>
      </c>
      <c r="F30" s="18" t="str">
        <f>+IFERROR(INDEX(Sheet1!K:K,MATCH('Import Demurrage Detention'!$R30,Sheet1!$A:$A,0),1),"")</f>
        <v/>
      </c>
      <c r="G30" s="18" t="str">
        <f>+IFERROR(INDEX(Sheet1!L:L,MATCH('Import Demurrage Detention'!$R30,Sheet1!$A:$A,0),1),"")</f>
        <v/>
      </c>
      <c r="H30" s="18" t="str">
        <f>+IFERROR(INDEX(Sheet1!M:M,MATCH('Import Demurrage Detention'!$R30,Sheet1!$A:$A,0),1),"")</f>
        <v/>
      </c>
      <c r="I30" s="18" t="str">
        <f>+IFERROR(INDEX(Sheet1!N:N,MATCH('Import Demurrage Detention'!$R30,Sheet1!$A:$A,0),1),"")</f>
        <v/>
      </c>
      <c r="J30" s="18" t="str">
        <f>+IFERROR(INDEX(Sheet1!O:O,MATCH('Import Demurrage Detention'!$R30,Sheet1!$A:$A,0),1),"")</f>
        <v/>
      </c>
      <c r="K30" s="18" t="str">
        <f>+IFERROR(INDEX(Sheet1!P:P,MATCH('Import Demurrage Detention'!$R30,Sheet1!$A:$A,0),1),"")</f>
        <v/>
      </c>
      <c r="L30" s="18" t="str">
        <f>+IFERROR(INDEX(Sheet1!Q:Q,MATCH('Import Demurrage Detention'!$R30,Sheet1!$A:$A,0),1),"")</f>
        <v/>
      </c>
      <c r="M30" s="18" t="str">
        <f>+IFERROR(INDEX(Sheet1!R:R,MATCH('Import Demurrage Detention'!$R30,Sheet1!$A:$A,0),1),"")</f>
        <v/>
      </c>
      <c r="N30" s="18" t="str">
        <f>+IFERROR(INDEX(Sheet1!S:S,MATCH('Import Demurrage Detention'!$R30,Sheet1!$A:$A,0),1),"")</f>
        <v/>
      </c>
      <c r="O30" s="18" t="str">
        <f>+IFERROR(INDEX(Sheet1!T:T,MATCH('Import Demurrage Detention'!$R30,Sheet1!$A:$A,0),1),"")</f>
        <v/>
      </c>
      <c r="P30" s="18" t="str">
        <f>+IFERROR(INDEX(Sheet1!U:U,MATCH('Import Demurrage Detention'!$R30,Sheet1!$A:$A,0),1),"")</f>
        <v/>
      </c>
      <c r="Q30" s="18" t="str">
        <f>+IFERROR(INDEX(Sheet1!V:V,MATCH('Import Demurrage Detention'!$R30,Sheet1!$A:$A,0),1),"")</f>
        <v/>
      </c>
      <c r="R30" s="15">
        <v>22</v>
      </c>
    </row>
    <row r="31" spans="1:18">
      <c r="A31" s="17" t="str">
        <f>+IFERROR(INDEX(Sheet1!$C:$C,MATCH('Import Demurrage Detention'!$R31,Sheet1!$A:$A,0),1),"")</f>
        <v/>
      </c>
      <c r="B31" s="17" t="str">
        <f>+IFERROR(INDEX(Sheet1!$F:$F,MATCH('Import Demurrage Detention'!$R31,Sheet1!$A:$A,0),1),"")</f>
        <v/>
      </c>
      <c r="C31" s="18" t="str">
        <f>+IFERROR(INDEX(Sheet1!$H:$H,MATCH('Import Demurrage Detention'!$R31,Sheet1!$A:$A,0),1),"")</f>
        <v/>
      </c>
      <c r="D31" s="18" t="str">
        <f>+IFERROR(INDEX(Sheet1!$I:$I,MATCH('Import Demurrage Detention'!$R31,Sheet1!$A:$A,0),1),"")</f>
        <v/>
      </c>
      <c r="E31" s="18" t="str">
        <f>+IFERROR(INDEX(Sheet1!J:J,MATCH('Import Demurrage Detention'!$R31,Sheet1!$A:$A,0),1),"")</f>
        <v/>
      </c>
      <c r="F31" s="18" t="str">
        <f>+IFERROR(INDEX(Sheet1!K:K,MATCH('Import Demurrage Detention'!$R31,Sheet1!$A:$A,0),1),"")</f>
        <v/>
      </c>
      <c r="G31" s="18" t="str">
        <f>+IFERROR(INDEX(Sheet1!L:L,MATCH('Import Demurrage Detention'!$R31,Sheet1!$A:$A,0),1),"")</f>
        <v/>
      </c>
      <c r="H31" s="18" t="str">
        <f>+IFERROR(INDEX(Sheet1!M:M,MATCH('Import Demurrage Detention'!$R31,Sheet1!$A:$A,0),1),"")</f>
        <v/>
      </c>
      <c r="I31" s="18" t="str">
        <f>+IFERROR(INDEX(Sheet1!N:N,MATCH('Import Demurrage Detention'!$R31,Sheet1!$A:$A,0),1),"")</f>
        <v/>
      </c>
      <c r="J31" s="18" t="str">
        <f>+IFERROR(INDEX(Sheet1!O:O,MATCH('Import Demurrage Detention'!$R31,Sheet1!$A:$A,0),1),"")</f>
        <v/>
      </c>
      <c r="K31" s="18" t="str">
        <f>+IFERROR(INDEX(Sheet1!P:P,MATCH('Import Demurrage Detention'!$R31,Sheet1!$A:$A,0),1),"")</f>
        <v/>
      </c>
      <c r="L31" s="18" t="str">
        <f>+IFERROR(INDEX(Sheet1!Q:Q,MATCH('Import Demurrage Detention'!$R31,Sheet1!$A:$A,0),1),"")</f>
        <v/>
      </c>
      <c r="M31" s="18" t="str">
        <f>+IFERROR(INDEX(Sheet1!R:R,MATCH('Import Demurrage Detention'!$R31,Sheet1!$A:$A,0),1),"")</f>
        <v/>
      </c>
      <c r="N31" s="18" t="str">
        <f>+IFERROR(INDEX(Sheet1!S:S,MATCH('Import Demurrage Detention'!$R31,Sheet1!$A:$A,0),1),"")</f>
        <v/>
      </c>
      <c r="O31" s="18" t="str">
        <f>+IFERROR(INDEX(Sheet1!T:T,MATCH('Import Demurrage Detention'!$R31,Sheet1!$A:$A,0),1),"")</f>
        <v/>
      </c>
      <c r="P31" s="18" t="str">
        <f>+IFERROR(INDEX(Sheet1!U:U,MATCH('Import Demurrage Detention'!$R31,Sheet1!$A:$A,0),1),"")</f>
        <v/>
      </c>
      <c r="Q31" s="18" t="str">
        <f>+IFERROR(INDEX(Sheet1!V:V,MATCH('Import Demurrage Detention'!$R31,Sheet1!$A:$A,0),1),"")</f>
        <v/>
      </c>
      <c r="R31" s="15">
        <v>23</v>
      </c>
    </row>
    <row r="32" spans="1:18">
      <c r="A32" s="17" t="str">
        <f>+IFERROR(INDEX(Sheet1!$C:$C,MATCH('Import Demurrage Detention'!$R32,Sheet1!$A:$A,0),1),"")</f>
        <v/>
      </c>
      <c r="B32" s="17" t="str">
        <f>+IFERROR(INDEX(Sheet1!$F:$F,MATCH('Import Demurrage Detention'!$R32,Sheet1!$A:$A,0),1),"")</f>
        <v/>
      </c>
      <c r="C32" s="18" t="str">
        <f>+IFERROR(INDEX(Sheet1!$H:$H,MATCH('Import Demurrage Detention'!$R32,Sheet1!$A:$A,0),1),"")</f>
        <v/>
      </c>
      <c r="D32" s="18" t="str">
        <f>+IFERROR(INDEX(Sheet1!$I:$I,MATCH('Import Demurrage Detention'!$R32,Sheet1!$A:$A,0),1),"")</f>
        <v/>
      </c>
      <c r="E32" s="18" t="str">
        <f>+IFERROR(INDEX(Sheet1!J:J,MATCH('Import Demurrage Detention'!$R32,Sheet1!$A:$A,0),1),"")</f>
        <v/>
      </c>
      <c r="F32" s="18" t="str">
        <f>+IFERROR(INDEX(Sheet1!K:K,MATCH('Import Demurrage Detention'!$R32,Sheet1!$A:$A,0),1),"")</f>
        <v/>
      </c>
      <c r="G32" s="18" t="str">
        <f>+IFERROR(INDEX(Sheet1!L:L,MATCH('Import Demurrage Detention'!$R32,Sheet1!$A:$A,0),1),"")</f>
        <v/>
      </c>
      <c r="H32" s="18" t="str">
        <f>+IFERROR(INDEX(Sheet1!M:M,MATCH('Import Demurrage Detention'!$R32,Sheet1!$A:$A,0),1),"")</f>
        <v/>
      </c>
      <c r="I32" s="18" t="str">
        <f>+IFERROR(INDEX(Sheet1!N:N,MATCH('Import Demurrage Detention'!$R32,Sheet1!$A:$A,0),1),"")</f>
        <v/>
      </c>
      <c r="J32" s="18" t="str">
        <f>+IFERROR(INDEX(Sheet1!O:O,MATCH('Import Demurrage Detention'!$R32,Sheet1!$A:$A,0),1),"")</f>
        <v/>
      </c>
      <c r="K32" s="18" t="str">
        <f>+IFERROR(INDEX(Sheet1!P:P,MATCH('Import Demurrage Detention'!$R32,Sheet1!$A:$A,0),1),"")</f>
        <v/>
      </c>
      <c r="L32" s="18" t="str">
        <f>+IFERROR(INDEX(Sheet1!Q:Q,MATCH('Import Demurrage Detention'!$R32,Sheet1!$A:$A,0),1),"")</f>
        <v/>
      </c>
      <c r="M32" s="18" t="str">
        <f>+IFERROR(INDEX(Sheet1!R:R,MATCH('Import Demurrage Detention'!$R32,Sheet1!$A:$A,0),1),"")</f>
        <v/>
      </c>
      <c r="N32" s="18" t="str">
        <f>+IFERROR(INDEX(Sheet1!S:S,MATCH('Import Demurrage Detention'!$R32,Sheet1!$A:$A,0),1),"")</f>
        <v/>
      </c>
      <c r="O32" s="18" t="str">
        <f>+IFERROR(INDEX(Sheet1!T:T,MATCH('Import Demurrage Detention'!$R32,Sheet1!$A:$A,0),1),"")</f>
        <v/>
      </c>
      <c r="P32" s="18" t="str">
        <f>+IFERROR(INDEX(Sheet1!U:U,MATCH('Import Demurrage Detention'!$R32,Sheet1!$A:$A,0),1),"")</f>
        <v/>
      </c>
      <c r="Q32" s="18" t="str">
        <f>+IFERROR(INDEX(Sheet1!V:V,MATCH('Import Demurrage Detention'!$R32,Sheet1!$A:$A,0),1),"")</f>
        <v/>
      </c>
      <c r="R32" s="15">
        <v>24</v>
      </c>
    </row>
    <row r="33" spans="1:18">
      <c r="A33" s="17" t="str">
        <f>+IFERROR(INDEX(Sheet1!$C:$C,MATCH('Import Demurrage Detention'!$R33,Sheet1!$A:$A,0),1),"")</f>
        <v/>
      </c>
      <c r="B33" s="17" t="str">
        <f>+IFERROR(INDEX(Sheet1!$F:$F,MATCH('Import Demurrage Detention'!$R33,Sheet1!$A:$A,0),1),"")</f>
        <v/>
      </c>
      <c r="C33" s="18" t="str">
        <f>+IFERROR(INDEX(Sheet1!$H:$H,MATCH('Import Demurrage Detention'!$R33,Sheet1!$A:$A,0),1),"")</f>
        <v/>
      </c>
      <c r="D33" s="18" t="str">
        <f>+IFERROR(INDEX(Sheet1!$I:$I,MATCH('Import Demurrage Detention'!$R33,Sheet1!$A:$A,0),1),"")</f>
        <v/>
      </c>
      <c r="E33" s="18" t="str">
        <f>+IFERROR(INDEX(Sheet1!J:J,MATCH('Import Demurrage Detention'!$R33,Sheet1!$A:$A,0),1),"")</f>
        <v/>
      </c>
      <c r="F33" s="18" t="str">
        <f>+IFERROR(INDEX(Sheet1!K:K,MATCH('Import Demurrage Detention'!$R33,Sheet1!$A:$A,0),1),"")</f>
        <v/>
      </c>
      <c r="G33" s="18" t="str">
        <f>+IFERROR(INDEX(Sheet1!L:L,MATCH('Import Demurrage Detention'!$R33,Sheet1!$A:$A,0),1),"")</f>
        <v/>
      </c>
      <c r="H33" s="18" t="str">
        <f>+IFERROR(INDEX(Sheet1!M:M,MATCH('Import Demurrage Detention'!$R33,Sheet1!$A:$A,0),1),"")</f>
        <v/>
      </c>
      <c r="I33" s="18" t="str">
        <f>+IFERROR(INDEX(Sheet1!N:N,MATCH('Import Demurrage Detention'!$R33,Sheet1!$A:$A,0),1),"")</f>
        <v/>
      </c>
      <c r="J33" s="18" t="str">
        <f>+IFERROR(INDEX(Sheet1!O:O,MATCH('Import Demurrage Detention'!$R33,Sheet1!$A:$A,0),1),"")</f>
        <v/>
      </c>
      <c r="K33" s="18" t="str">
        <f>+IFERROR(INDEX(Sheet1!P:P,MATCH('Import Demurrage Detention'!$R33,Sheet1!$A:$A,0),1),"")</f>
        <v/>
      </c>
      <c r="L33" s="18" t="str">
        <f>+IFERROR(INDEX(Sheet1!Q:Q,MATCH('Import Demurrage Detention'!$R33,Sheet1!$A:$A,0),1),"")</f>
        <v/>
      </c>
      <c r="M33" s="18" t="str">
        <f>+IFERROR(INDEX(Sheet1!R:R,MATCH('Import Demurrage Detention'!$R33,Sheet1!$A:$A,0),1),"")</f>
        <v/>
      </c>
      <c r="N33" s="18" t="str">
        <f>+IFERROR(INDEX(Sheet1!S:S,MATCH('Import Demurrage Detention'!$R33,Sheet1!$A:$A,0),1),"")</f>
        <v/>
      </c>
      <c r="O33" s="18" t="str">
        <f>+IFERROR(INDEX(Sheet1!T:T,MATCH('Import Demurrage Detention'!$R33,Sheet1!$A:$A,0),1),"")</f>
        <v/>
      </c>
      <c r="P33" s="18" t="str">
        <f>+IFERROR(INDEX(Sheet1!U:U,MATCH('Import Demurrage Detention'!$R33,Sheet1!$A:$A,0),1),"")</f>
        <v/>
      </c>
      <c r="Q33" s="18" t="str">
        <f>+IFERROR(INDEX(Sheet1!V:V,MATCH('Import Demurrage Detention'!$R33,Sheet1!$A:$A,0),1),"")</f>
        <v/>
      </c>
      <c r="R33" s="15">
        <v>25</v>
      </c>
    </row>
    <row r="34" spans="1:18">
      <c r="A34" s="17" t="str">
        <f>+IFERROR(INDEX(Sheet1!$C:$C,MATCH('Import Demurrage Detention'!$R34,Sheet1!$A:$A,0),1),"")</f>
        <v/>
      </c>
      <c r="B34" s="17" t="str">
        <f>+IFERROR(INDEX(Sheet1!$F:$F,MATCH('Import Demurrage Detention'!$R34,Sheet1!$A:$A,0),1),"")</f>
        <v/>
      </c>
      <c r="C34" s="18" t="str">
        <f>+IFERROR(INDEX(Sheet1!$H:$H,MATCH('Import Demurrage Detention'!$R34,Sheet1!$A:$A,0),1),"")</f>
        <v/>
      </c>
      <c r="D34" s="18" t="str">
        <f>+IFERROR(INDEX(Sheet1!$I:$I,MATCH('Import Demurrage Detention'!$R34,Sheet1!$A:$A,0),1),"")</f>
        <v/>
      </c>
      <c r="E34" s="18" t="str">
        <f>+IFERROR(INDEX(Sheet1!J:J,MATCH('Import Demurrage Detention'!$R34,Sheet1!$A:$A,0),1),"")</f>
        <v/>
      </c>
      <c r="F34" s="18" t="str">
        <f>+IFERROR(INDEX(Sheet1!K:K,MATCH('Import Demurrage Detention'!$R34,Sheet1!$A:$A,0),1),"")</f>
        <v/>
      </c>
      <c r="G34" s="18" t="str">
        <f>+IFERROR(INDEX(Sheet1!L:L,MATCH('Import Demurrage Detention'!$R34,Sheet1!$A:$A,0),1),"")</f>
        <v/>
      </c>
      <c r="H34" s="18" t="str">
        <f>+IFERROR(INDEX(Sheet1!M:M,MATCH('Import Demurrage Detention'!$R34,Sheet1!$A:$A,0),1),"")</f>
        <v/>
      </c>
      <c r="I34" s="18" t="str">
        <f>+IFERROR(INDEX(Sheet1!N:N,MATCH('Import Demurrage Detention'!$R34,Sheet1!$A:$A,0),1),"")</f>
        <v/>
      </c>
      <c r="J34" s="18" t="str">
        <f>+IFERROR(INDEX(Sheet1!O:O,MATCH('Import Demurrage Detention'!$R34,Sheet1!$A:$A,0),1),"")</f>
        <v/>
      </c>
      <c r="K34" s="18" t="str">
        <f>+IFERROR(INDEX(Sheet1!P:P,MATCH('Import Demurrage Detention'!$R34,Sheet1!$A:$A,0),1),"")</f>
        <v/>
      </c>
      <c r="L34" s="18" t="str">
        <f>+IFERROR(INDEX(Sheet1!Q:Q,MATCH('Import Demurrage Detention'!$R34,Sheet1!$A:$A,0),1),"")</f>
        <v/>
      </c>
      <c r="M34" s="18" t="str">
        <f>+IFERROR(INDEX(Sheet1!R:R,MATCH('Import Demurrage Detention'!$R34,Sheet1!$A:$A,0),1),"")</f>
        <v/>
      </c>
      <c r="N34" s="18" t="str">
        <f>+IFERROR(INDEX(Sheet1!S:S,MATCH('Import Demurrage Detention'!$R34,Sheet1!$A:$A,0),1),"")</f>
        <v/>
      </c>
      <c r="O34" s="18" t="str">
        <f>+IFERROR(INDEX(Sheet1!T:T,MATCH('Import Demurrage Detention'!$R34,Sheet1!$A:$A,0),1),"")</f>
        <v/>
      </c>
      <c r="P34" s="18" t="str">
        <f>+IFERROR(INDEX(Sheet1!U:U,MATCH('Import Demurrage Detention'!$R34,Sheet1!$A:$A,0),1),"")</f>
        <v/>
      </c>
      <c r="Q34" s="18" t="str">
        <f>+IFERROR(INDEX(Sheet1!V:V,MATCH('Import Demurrage Detention'!$R34,Sheet1!$A:$A,0),1),"")</f>
        <v/>
      </c>
      <c r="R34" s="15">
        <v>26</v>
      </c>
    </row>
    <row r="35" spans="1:18">
      <c r="A35" s="17" t="str">
        <f>+IFERROR(INDEX(Sheet1!$C:$C,MATCH('Import Demurrage Detention'!$R35,Sheet1!$A:$A,0),1),"")</f>
        <v/>
      </c>
      <c r="B35" s="17" t="str">
        <f>+IFERROR(INDEX(Sheet1!$F:$F,MATCH('Import Demurrage Detention'!$R35,Sheet1!$A:$A,0),1),"")</f>
        <v/>
      </c>
      <c r="C35" s="18" t="str">
        <f>+IFERROR(INDEX(Sheet1!$H:$H,MATCH('Import Demurrage Detention'!$R35,Sheet1!$A:$A,0),1),"")</f>
        <v/>
      </c>
      <c r="D35" s="18" t="str">
        <f>+IFERROR(INDEX(Sheet1!$I:$I,MATCH('Import Demurrage Detention'!$R35,Sheet1!$A:$A,0),1),"")</f>
        <v/>
      </c>
      <c r="E35" s="18" t="str">
        <f>+IFERROR(INDEX(Sheet1!J:J,MATCH('Import Demurrage Detention'!$R35,Sheet1!$A:$A,0),1),"")</f>
        <v/>
      </c>
      <c r="F35" s="18" t="str">
        <f>+IFERROR(INDEX(Sheet1!K:K,MATCH('Import Demurrage Detention'!$R35,Sheet1!$A:$A,0),1),"")</f>
        <v/>
      </c>
      <c r="G35" s="18" t="str">
        <f>+IFERROR(INDEX(Sheet1!L:L,MATCH('Import Demurrage Detention'!$R35,Sheet1!$A:$A,0),1),"")</f>
        <v/>
      </c>
      <c r="H35" s="18" t="str">
        <f>+IFERROR(INDEX(Sheet1!M:M,MATCH('Import Demurrage Detention'!$R35,Sheet1!$A:$A,0),1),"")</f>
        <v/>
      </c>
      <c r="I35" s="18" t="str">
        <f>+IFERROR(INDEX(Sheet1!N:N,MATCH('Import Demurrage Detention'!$R35,Sheet1!$A:$A,0),1),"")</f>
        <v/>
      </c>
      <c r="J35" s="18" t="str">
        <f>+IFERROR(INDEX(Sheet1!O:O,MATCH('Import Demurrage Detention'!$R35,Sheet1!$A:$A,0),1),"")</f>
        <v/>
      </c>
      <c r="K35" s="18" t="str">
        <f>+IFERROR(INDEX(Sheet1!P:P,MATCH('Import Demurrage Detention'!$R35,Sheet1!$A:$A,0),1),"")</f>
        <v/>
      </c>
      <c r="L35" s="18" t="str">
        <f>+IFERROR(INDEX(Sheet1!Q:Q,MATCH('Import Demurrage Detention'!$R35,Sheet1!$A:$A,0),1),"")</f>
        <v/>
      </c>
      <c r="M35" s="18" t="str">
        <f>+IFERROR(INDEX(Sheet1!R:R,MATCH('Import Demurrage Detention'!$R35,Sheet1!$A:$A,0),1),"")</f>
        <v/>
      </c>
      <c r="N35" s="18" t="str">
        <f>+IFERROR(INDEX(Sheet1!S:S,MATCH('Import Demurrage Detention'!$R35,Sheet1!$A:$A,0),1),"")</f>
        <v/>
      </c>
      <c r="O35" s="18" t="str">
        <f>+IFERROR(INDEX(Sheet1!T:T,MATCH('Import Demurrage Detention'!$R35,Sheet1!$A:$A,0),1),"")</f>
        <v/>
      </c>
      <c r="P35" s="18" t="str">
        <f>+IFERROR(INDEX(Sheet1!U:U,MATCH('Import Demurrage Detention'!$R35,Sheet1!$A:$A,0),1),"")</f>
        <v/>
      </c>
      <c r="Q35" s="18" t="str">
        <f>+IFERROR(INDEX(Sheet1!V:V,MATCH('Import Demurrage Detention'!$R35,Sheet1!$A:$A,0),1),"")</f>
        <v/>
      </c>
      <c r="R35" s="15">
        <v>27</v>
      </c>
    </row>
    <row r="36" spans="1:18">
      <c r="A36" s="17" t="str">
        <f>+IFERROR(INDEX(Sheet1!$C:$C,MATCH('Import Demurrage Detention'!$R36,Sheet1!$A:$A,0),1),"")</f>
        <v/>
      </c>
      <c r="B36" s="17" t="str">
        <f>+IFERROR(INDEX(Sheet1!$F:$F,MATCH('Import Demurrage Detention'!$R36,Sheet1!$A:$A,0),1),"")</f>
        <v/>
      </c>
      <c r="C36" s="18" t="str">
        <f>+IFERROR(INDEX(Sheet1!$H:$H,MATCH('Import Demurrage Detention'!$R36,Sheet1!$A:$A,0),1),"")</f>
        <v/>
      </c>
      <c r="D36" s="18" t="str">
        <f>+IFERROR(INDEX(Sheet1!$I:$I,MATCH('Import Demurrage Detention'!$R36,Sheet1!$A:$A,0),1),"")</f>
        <v/>
      </c>
      <c r="E36" s="18" t="str">
        <f>+IFERROR(INDEX(Sheet1!J:J,MATCH('Import Demurrage Detention'!$R36,Sheet1!$A:$A,0),1),"")</f>
        <v/>
      </c>
      <c r="F36" s="18" t="str">
        <f>+IFERROR(INDEX(Sheet1!K:K,MATCH('Import Demurrage Detention'!$R36,Sheet1!$A:$A,0),1),"")</f>
        <v/>
      </c>
      <c r="G36" s="18" t="str">
        <f>+IFERROR(INDEX(Sheet1!L:L,MATCH('Import Demurrage Detention'!$R36,Sheet1!$A:$A,0),1),"")</f>
        <v/>
      </c>
      <c r="H36" s="18" t="str">
        <f>+IFERROR(INDEX(Sheet1!M:M,MATCH('Import Demurrage Detention'!$R36,Sheet1!$A:$A,0),1),"")</f>
        <v/>
      </c>
      <c r="I36" s="18" t="str">
        <f>+IFERROR(INDEX(Sheet1!N:N,MATCH('Import Demurrage Detention'!$R36,Sheet1!$A:$A,0),1),"")</f>
        <v/>
      </c>
      <c r="J36" s="18" t="str">
        <f>+IFERROR(INDEX(Sheet1!O:O,MATCH('Import Demurrage Detention'!$R36,Sheet1!$A:$A,0),1),"")</f>
        <v/>
      </c>
      <c r="K36" s="18" t="str">
        <f>+IFERROR(INDEX(Sheet1!P:P,MATCH('Import Demurrage Detention'!$R36,Sheet1!$A:$A,0),1),"")</f>
        <v/>
      </c>
      <c r="L36" s="18" t="str">
        <f>+IFERROR(INDEX(Sheet1!Q:Q,MATCH('Import Demurrage Detention'!$R36,Sheet1!$A:$A,0),1),"")</f>
        <v/>
      </c>
      <c r="M36" s="18" t="str">
        <f>+IFERROR(INDEX(Sheet1!R:R,MATCH('Import Demurrage Detention'!$R36,Sheet1!$A:$A,0),1),"")</f>
        <v/>
      </c>
      <c r="N36" s="18" t="str">
        <f>+IFERROR(INDEX(Sheet1!S:S,MATCH('Import Demurrage Detention'!$R36,Sheet1!$A:$A,0),1),"")</f>
        <v/>
      </c>
      <c r="O36" s="18" t="str">
        <f>+IFERROR(INDEX(Sheet1!T:T,MATCH('Import Demurrage Detention'!$R36,Sheet1!$A:$A,0),1),"")</f>
        <v/>
      </c>
      <c r="P36" s="18" t="str">
        <f>+IFERROR(INDEX(Sheet1!U:U,MATCH('Import Demurrage Detention'!$R36,Sheet1!$A:$A,0),1),"")</f>
        <v/>
      </c>
      <c r="Q36" s="18" t="str">
        <f>+IFERROR(INDEX(Sheet1!V:V,MATCH('Import Demurrage Detention'!$R36,Sheet1!$A:$A,0),1),"")</f>
        <v/>
      </c>
      <c r="R36" s="15">
        <v>28</v>
      </c>
    </row>
    <row r="37" spans="1:18">
      <c r="A37" s="17" t="str">
        <f>+IFERROR(INDEX(Sheet1!$C:$C,MATCH('Import Demurrage Detention'!$R37,Sheet1!$A:$A,0),1),"")</f>
        <v/>
      </c>
      <c r="B37" s="17" t="str">
        <f>+IFERROR(INDEX(Sheet1!$F:$F,MATCH('Import Demurrage Detention'!$R37,Sheet1!$A:$A,0),1),"")</f>
        <v/>
      </c>
      <c r="C37" s="18" t="str">
        <f>+IFERROR(INDEX(Sheet1!$H:$H,MATCH('Import Demurrage Detention'!$R37,Sheet1!$A:$A,0),1),"")</f>
        <v/>
      </c>
      <c r="D37" s="18" t="str">
        <f>+IFERROR(INDEX(Sheet1!$I:$I,MATCH('Import Demurrage Detention'!$R37,Sheet1!$A:$A,0),1),"")</f>
        <v/>
      </c>
      <c r="E37" s="18" t="str">
        <f>+IFERROR(INDEX(Sheet1!J:J,MATCH('Import Demurrage Detention'!$R37,Sheet1!$A:$A,0),1),"")</f>
        <v/>
      </c>
      <c r="F37" s="18" t="str">
        <f>+IFERROR(INDEX(Sheet1!K:K,MATCH('Import Demurrage Detention'!$R37,Sheet1!$A:$A,0),1),"")</f>
        <v/>
      </c>
      <c r="G37" s="18" t="str">
        <f>+IFERROR(INDEX(Sheet1!L:L,MATCH('Import Demurrage Detention'!$R37,Sheet1!$A:$A,0),1),"")</f>
        <v/>
      </c>
      <c r="H37" s="18" t="str">
        <f>+IFERROR(INDEX(Sheet1!M:M,MATCH('Import Demurrage Detention'!$R37,Sheet1!$A:$A,0),1),"")</f>
        <v/>
      </c>
      <c r="I37" s="18" t="str">
        <f>+IFERROR(INDEX(Sheet1!N:N,MATCH('Import Demurrage Detention'!$R37,Sheet1!$A:$A,0),1),"")</f>
        <v/>
      </c>
      <c r="J37" s="18" t="str">
        <f>+IFERROR(INDEX(Sheet1!O:O,MATCH('Import Demurrage Detention'!$R37,Sheet1!$A:$A,0),1),"")</f>
        <v/>
      </c>
      <c r="K37" s="18" t="str">
        <f>+IFERROR(INDEX(Sheet1!P:P,MATCH('Import Demurrage Detention'!$R37,Sheet1!$A:$A,0),1),"")</f>
        <v/>
      </c>
      <c r="L37" s="18" t="str">
        <f>+IFERROR(INDEX(Sheet1!Q:Q,MATCH('Import Demurrage Detention'!$R37,Sheet1!$A:$A,0),1),"")</f>
        <v/>
      </c>
      <c r="M37" s="18" t="str">
        <f>+IFERROR(INDEX(Sheet1!R:R,MATCH('Import Demurrage Detention'!$R37,Sheet1!$A:$A,0),1),"")</f>
        <v/>
      </c>
      <c r="N37" s="18" t="str">
        <f>+IFERROR(INDEX(Sheet1!S:S,MATCH('Import Demurrage Detention'!$R37,Sheet1!$A:$A,0),1),"")</f>
        <v/>
      </c>
      <c r="O37" s="18" t="str">
        <f>+IFERROR(INDEX(Sheet1!T:T,MATCH('Import Demurrage Detention'!$R37,Sheet1!$A:$A,0),1),"")</f>
        <v/>
      </c>
      <c r="P37" s="18" t="str">
        <f>+IFERROR(INDEX(Sheet1!U:U,MATCH('Import Demurrage Detention'!$R37,Sheet1!$A:$A,0),1),"")</f>
        <v/>
      </c>
      <c r="Q37" s="18" t="str">
        <f>+IFERROR(INDEX(Sheet1!V:V,MATCH('Import Demurrage Detention'!$R37,Sheet1!$A:$A,0),1),"")</f>
        <v/>
      </c>
      <c r="R37" s="15">
        <v>29</v>
      </c>
    </row>
    <row r="38" spans="1:18">
      <c r="A38" s="17" t="str">
        <f>+IFERROR(INDEX(Sheet1!$C:$C,MATCH('Import Demurrage Detention'!$R38,Sheet1!$A:$A,0),1),"")</f>
        <v/>
      </c>
      <c r="B38" s="17" t="str">
        <f>+IFERROR(INDEX(Sheet1!$F:$F,MATCH('Import Demurrage Detention'!$R38,Sheet1!$A:$A,0),1),"")</f>
        <v/>
      </c>
      <c r="C38" s="18" t="str">
        <f>+IFERROR(INDEX(Sheet1!$H:$H,MATCH('Import Demurrage Detention'!$R38,Sheet1!$A:$A,0),1),"")</f>
        <v/>
      </c>
      <c r="D38" s="18" t="str">
        <f>+IFERROR(INDEX(Sheet1!$I:$I,MATCH('Import Demurrage Detention'!$R38,Sheet1!$A:$A,0),1),"")</f>
        <v/>
      </c>
      <c r="E38" s="18" t="str">
        <f>+IFERROR(INDEX(Sheet1!J:J,MATCH('Import Demurrage Detention'!$R38,Sheet1!$A:$A,0),1),"")</f>
        <v/>
      </c>
      <c r="F38" s="18" t="str">
        <f>+IFERROR(INDEX(Sheet1!K:K,MATCH('Import Demurrage Detention'!$R38,Sheet1!$A:$A,0),1),"")</f>
        <v/>
      </c>
      <c r="G38" s="18" t="str">
        <f>+IFERROR(INDEX(Sheet1!L:L,MATCH('Import Demurrage Detention'!$R38,Sheet1!$A:$A,0),1),"")</f>
        <v/>
      </c>
      <c r="H38" s="18" t="str">
        <f>+IFERROR(INDEX(Sheet1!M:M,MATCH('Import Demurrage Detention'!$R38,Sheet1!$A:$A,0),1),"")</f>
        <v/>
      </c>
      <c r="I38" s="18" t="str">
        <f>+IFERROR(INDEX(Sheet1!N:N,MATCH('Import Demurrage Detention'!$R38,Sheet1!$A:$A,0),1),"")</f>
        <v/>
      </c>
      <c r="J38" s="18" t="str">
        <f>+IFERROR(INDEX(Sheet1!O:O,MATCH('Import Demurrage Detention'!$R38,Sheet1!$A:$A,0),1),"")</f>
        <v/>
      </c>
      <c r="K38" s="18" t="str">
        <f>+IFERROR(INDEX(Sheet1!P:P,MATCH('Import Demurrage Detention'!$R38,Sheet1!$A:$A,0),1),"")</f>
        <v/>
      </c>
      <c r="L38" s="18" t="str">
        <f>+IFERROR(INDEX(Sheet1!Q:Q,MATCH('Import Demurrage Detention'!$R38,Sheet1!$A:$A,0),1),"")</f>
        <v/>
      </c>
      <c r="M38" s="18" t="str">
        <f>+IFERROR(INDEX(Sheet1!R:R,MATCH('Import Demurrage Detention'!$R38,Sheet1!$A:$A,0),1),"")</f>
        <v/>
      </c>
      <c r="N38" s="18" t="str">
        <f>+IFERROR(INDEX(Sheet1!S:S,MATCH('Import Demurrage Detention'!$R38,Sheet1!$A:$A,0),1),"")</f>
        <v/>
      </c>
      <c r="O38" s="18" t="str">
        <f>+IFERROR(INDEX(Sheet1!T:T,MATCH('Import Demurrage Detention'!$R38,Sheet1!$A:$A,0),1),"")</f>
        <v/>
      </c>
      <c r="P38" s="18" t="str">
        <f>+IFERROR(INDEX(Sheet1!U:U,MATCH('Import Demurrage Detention'!$R38,Sheet1!$A:$A,0),1),"")</f>
        <v/>
      </c>
      <c r="Q38" s="18" t="str">
        <f>+IFERROR(INDEX(Sheet1!V:V,MATCH('Import Demurrage Detention'!$R38,Sheet1!$A:$A,0),1),"")</f>
        <v/>
      </c>
      <c r="R38" s="15">
        <v>30</v>
      </c>
    </row>
    <row r="39" spans="1:18">
      <c r="A39" s="17" t="str">
        <f>+IFERROR(INDEX(Sheet1!$C:$C,MATCH('Import Demurrage Detention'!$R39,Sheet1!$A:$A,0),1),"")</f>
        <v/>
      </c>
      <c r="B39" s="17" t="str">
        <f>+IFERROR(INDEX(Sheet1!$F:$F,MATCH('Import Demurrage Detention'!$R39,Sheet1!$A:$A,0),1),"")</f>
        <v/>
      </c>
      <c r="C39" s="18" t="str">
        <f>+IFERROR(INDEX(Sheet1!$H:$H,MATCH('Import Demurrage Detention'!$R39,Sheet1!$A:$A,0),1),"")</f>
        <v/>
      </c>
      <c r="D39" s="18" t="str">
        <f>+IFERROR(INDEX(Sheet1!$I:$I,MATCH('Import Demurrage Detention'!$R39,Sheet1!$A:$A,0),1),"")</f>
        <v/>
      </c>
      <c r="E39" s="18" t="str">
        <f>+IFERROR(INDEX(Sheet1!J:J,MATCH('Import Demurrage Detention'!$R39,Sheet1!$A:$A,0),1),"")</f>
        <v/>
      </c>
      <c r="F39" s="18" t="str">
        <f>+IFERROR(INDEX(Sheet1!K:K,MATCH('Import Demurrage Detention'!$R39,Sheet1!$A:$A,0),1),"")</f>
        <v/>
      </c>
      <c r="G39" s="18" t="str">
        <f>+IFERROR(INDEX(Sheet1!L:L,MATCH('Import Demurrage Detention'!$R39,Sheet1!$A:$A,0),1),"")</f>
        <v/>
      </c>
      <c r="H39" s="18" t="str">
        <f>+IFERROR(INDEX(Sheet1!M:M,MATCH('Import Demurrage Detention'!$R39,Sheet1!$A:$A,0),1),"")</f>
        <v/>
      </c>
      <c r="I39" s="18" t="str">
        <f>+IFERROR(INDEX(Sheet1!N:N,MATCH('Import Demurrage Detention'!$R39,Sheet1!$A:$A,0),1),"")</f>
        <v/>
      </c>
      <c r="J39" s="18" t="str">
        <f>+IFERROR(INDEX(Sheet1!O:O,MATCH('Import Demurrage Detention'!$R39,Sheet1!$A:$A,0),1),"")</f>
        <v/>
      </c>
      <c r="K39" s="18" t="str">
        <f>+IFERROR(INDEX(Sheet1!P:P,MATCH('Import Demurrage Detention'!$R39,Sheet1!$A:$A,0),1),"")</f>
        <v/>
      </c>
      <c r="L39" s="18" t="str">
        <f>+IFERROR(INDEX(Sheet1!Q:Q,MATCH('Import Demurrage Detention'!$R39,Sheet1!$A:$A,0),1),"")</f>
        <v/>
      </c>
      <c r="M39" s="18" t="str">
        <f>+IFERROR(INDEX(Sheet1!R:R,MATCH('Import Demurrage Detention'!$R39,Sheet1!$A:$A,0),1),"")</f>
        <v/>
      </c>
      <c r="N39" s="18" t="str">
        <f>+IFERROR(INDEX(Sheet1!S:S,MATCH('Import Demurrage Detention'!$R39,Sheet1!$A:$A,0),1),"")</f>
        <v/>
      </c>
      <c r="O39" s="18" t="str">
        <f>+IFERROR(INDEX(Sheet1!T:T,MATCH('Import Demurrage Detention'!$R39,Sheet1!$A:$A,0),1),"")</f>
        <v/>
      </c>
      <c r="P39" s="18" t="str">
        <f>+IFERROR(INDEX(Sheet1!U:U,MATCH('Import Demurrage Detention'!$R39,Sheet1!$A:$A,0),1),"")</f>
        <v/>
      </c>
      <c r="Q39" s="18" t="str">
        <f>+IFERROR(INDEX(Sheet1!V:V,MATCH('Import Demurrage Detention'!$R39,Sheet1!$A:$A,0),1),"")</f>
        <v/>
      </c>
      <c r="R39" s="15">
        <v>31</v>
      </c>
    </row>
    <row r="40" spans="1:18">
      <c r="A40" s="17" t="str">
        <f>+IFERROR(INDEX(Sheet1!$C:$C,MATCH('Import Demurrage Detention'!$R40,Sheet1!$A:$A,0),1),"")</f>
        <v/>
      </c>
      <c r="B40" s="17" t="str">
        <f>+IFERROR(INDEX(Sheet1!$F:$F,MATCH('Import Demurrage Detention'!$R40,Sheet1!$A:$A,0),1),"")</f>
        <v/>
      </c>
      <c r="C40" s="18" t="str">
        <f>+IFERROR(INDEX(Sheet1!$H:$H,MATCH('Import Demurrage Detention'!$R40,Sheet1!$A:$A,0),1),"")</f>
        <v/>
      </c>
      <c r="D40" s="18" t="str">
        <f>+IFERROR(INDEX(Sheet1!$I:$I,MATCH('Import Demurrage Detention'!$R40,Sheet1!$A:$A,0),1),"")</f>
        <v/>
      </c>
      <c r="E40" s="18" t="str">
        <f>+IFERROR(INDEX(Sheet1!J:J,MATCH('Import Demurrage Detention'!$R40,Sheet1!$A:$A,0),1),"")</f>
        <v/>
      </c>
      <c r="F40" s="18" t="str">
        <f>+IFERROR(INDEX(Sheet1!K:K,MATCH('Import Demurrage Detention'!$R40,Sheet1!$A:$A,0),1),"")</f>
        <v/>
      </c>
      <c r="G40" s="18" t="str">
        <f>+IFERROR(INDEX(Sheet1!L:L,MATCH('Import Demurrage Detention'!$R40,Sheet1!$A:$A,0),1),"")</f>
        <v/>
      </c>
      <c r="H40" s="18" t="str">
        <f>+IFERROR(INDEX(Sheet1!M:M,MATCH('Import Demurrage Detention'!$R40,Sheet1!$A:$A,0),1),"")</f>
        <v/>
      </c>
      <c r="I40" s="18" t="str">
        <f>+IFERROR(INDEX(Sheet1!N:N,MATCH('Import Demurrage Detention'!$R40,Sheet1!$A:$A,0),1),"")</f>
        <v/>
      </c>
      <c r="J40" s="18" t="str">
        <f>+IFERROR(INDEX(Sheet1!O:O,MATCH('Import Demurrage Detention'!$R40,Sheet1!$A:$A,0),1),"")</f>
        <v/>
      </c>
      <c r="K40" s="18" t="str">
        <f>+IFERROR(INDEX(Sheet1!P:P,MATCH('Import Demurrage Detention'!$R40,Sheet1!$A:$A,0),1),"")</f>
        <v/>
      </c>
      <c r="L40" s="18" t="str">
        <f>+IFERROR(INDEX(Sheet1!Q:Q,MATCH('Import Demurrage Detention'!$R40,Sheet1!$A:$A,0),1),"")</f>
        <v/>
      </c>
      <c r="M40" s="18" t="str">
        <f>+IFERROR(INDEX(Sheet1!R:R,MATCH('Import Demurrage Detention'!$R40,Sheet1!$A:$A,0),1),"")</f>
        <v/>
      </c>
      <c r="N40" s="18" t="str">
        <f>+IFERROR(INDEX(Sheet1!S:S,MATCH('Import Demurrage Detention'!$R40,Sheet1!$A:$A,0),1),"")</f>
        <v/>
      </c>
      <c r="O40" s="18" t="str">
        <f>+IFERROR(INDEX(Sheet1!T:T,MATCH('Import Demurrage Detention'!$R40,Sheet1!$A:$A,0),1),"")</f>
        <v/>
      </c>
      <c r="P40" s="18" t="str">
        <f>+IFERROR(INDEX(Sheet1!U:U,MATCH('Import Demurrage Detention'!$R40,Sheet1!$A:$A,0),1),"")</f>
        <v/>
      </c>
      <c r="Q40" s="18" t="str">
        <f>+IFERROR(INDEX(Sheet1!V:V,MATCH('Import Demurrage Detention'!$R40,Sheet1!$A:$A,0),1),"")</f>
        <v/>
      </c>
      <c r="R40" s="15">
        <v>32</v>
      </c>
    </row>
    <row r="41" spans="1:18">
      <c r="A41" s="17" t="str">
        <f>+IFERROR(INDEX(Sheet1!$C:$C,MATCH('Import Demurrage Detention'!$R41,Sheet1!$A:$A,0),1),"")</f>
        <v/>
      </c>
      <c r="B41" s="17" t="str">
        <f>+IFERROR(INDEX(Sheet1!$F:$F,MATCH('Import Demurrage Detention'!$R41,Sheet1!$A:$A,0),1),"")</f>
        <v/>
      </c>
      <c r="C41" s="18" t="str">
        <f>+IFERROR(INDEX(Sheet1!$H:$H,MATCH('Import Demurrage Detention'!$R41,Sheet1!$A:$A,0),1),"")</f>
        <v/>
      </c>
      <c r="D41" s="18" t="str">
        <f>+IFERROR(INDEX(Sheet1!$I:$I,MATCH('Import Demurrage Detention'!$R41,Sheet1!$A:$A,0),1),"")</f>
        <v/>
      </c>
      <c r="E41" s="18" t="str">
        <f>+IFERROR(INDEX(Sheet1!J:J,MATCH('Import Demurrage Detention'!$R41,Sheet1!$A:$A,0),1),"")</f>
        <v/>
      </c>
      <c r="F41" s="18" t="str">
        <f>+IFERROR(INDEX(Sheet1!K:K,MATCH('Import Demurrage Detention'!$R41,Sheet1!$A:$A,0),1),"")</f>
        <v/>
      </c>
      <c r="G41" s="18" t="str">
        <f>+IFERROR(INDEX(Sheet1!L:L,MATCH('Import Demurrage Detention'!$R41,Sheet1!$A:$A,0),1),"")</f>
        <v/>
      </c>
      <c r="H41" s="18" t="str">
        <f>+IFERROR(INDEX(Sheet1!M:M,MATCH('Import Demurrage Detention'!$R41,Sheet1!$A:$A,0),1),"")</f>
        <v/>
      </c>
      <c r="I41" s="18" t="str">
        <f>+IFERROR(INDEX(Sheet1!N:N,MATCH('Import Demurrage Detention'!$R41,Sheet1!$A:$A,0),1),"")</f>
        <v/>
      </c>
      <c r="J41" s="18" t="str">
        <f>+IFERROR(INDEX(Sheet1!O:O,MATCH('Import Demurrage Detention'!$R41,Sheet1!$A:$A,0),1),"")</f>
        <v/>
      </c>
      <c r="K41" s="18" t="str">
        <f>+IFERROR(INDEX(Sheet1!P:P,MATCH('Import Demurrage Detention'!$R41,Sheet1!$A:$A,0),1),"")</f>
        <v/>
      </c>
      <c r="L41" s="18" t="str">
        <f>+IFERROR(INDEX(Sheet1!Q:Q,MATCH('Import Demurrage Detention'!$R41,Sheet1!$A:$A,0),1),"")</f>
        <v/>
      </c>
      <c r="M41" s="18" t="str">
        <f>+IFERROR(INDEX(Sheet1!R:R,MATCH('Import Demurrage Detention'!$R41,Sheet1!$A:$A,0),1),"")</f>
        <v/>
      </c>
      <c r="N41" s="18" t="str">
        <f>+IFERROR(INDEX(Sheet1!S:S,MATCH('Import Demurrage Detention'!$R41,Sheet1!$A:$A,0),1),"")</f>
        <v/>
      </c>
      <c r="O41" s="18" t="str">
        <f>+IFERROR(INDEX(Sheet1!T:T,MATCH('Import Demurrage Detention'!$R41,Sheet1!$A:$A,0),1),"")</f>
        <v/>
      </c>
      <c r="P41" s="18" t="str">
        <f>+IFERROR(INDEX(Sheet1!U:U,MATCH('Import Demurrage Detention'!$R41,Sheet1!$A:$A,0),1),"")</f>
        <v/>
      </c>
      <c r="Q41" s="18" t="str">
        <f>+IFERROR(INDEX(Sheet1!V:V,MATCH('Import Demurrage Detention'!$R41,Sheet1!$A:$A,0),1),"")</f>
        <v/>
      </c>
      <c r="R41" s="15">
        <v>33</v>
      </c>
    </row>
    <row r="42" spans="1:18">
      <c r="A42" s="17" t="str">
        <f>+IFERROR(INDEX(Sheet1!$C:$C,MATCH('Import Demurrage Detention'!$R42,Sheet1!$A:$A,0),1),"")</f>
        <v/>
      </c>
      <c r="B42" s="17" t="str">
        <f>+IFERROR(INDEX(Sheet1!$F:$F,MATCH('Import Demurrage Detention'!$R42,Sheet1!$A:$A,0),1),"")</f>
        <v/>
      </c>
      <c r="C42" s="18" t="str">
        <f>+IFERROR(INDEX(Sheet1!$H:$H,MATCH('Import Demurrage Detention'!$R42,Sheet1!$A:$A,0),1),"")</f>
        <v/>
      </c>
      <c r="D42" s="18" t="str">
        <f>+IFERROR(INDEX(Sheet1!$I:$I,MATCH('Import Demurrage Detention'!$R42,Sheet1!$A:$A,0),1),"")</f>
        <v/>
      </c>
      <c r="E42" s="18" t="str">
        <f>+IFERROR(INDEX(Sheet1!J:J,MATCH('Import Demurrage Detention'!$R42,Sheet1!$A:$A,0),1),"")</f>
        <v/>
      </c>
      <c r="F42" s="18" t="str">
        <f>+IFERROR(INDEX(Sheet1!K:K,MATCH('Import Demurrage Detention'!$R42,Sheet1!$A:$A,0),1),"")</f>
        <v/>
      </c>
      <c r="G42" s="18" t="str">
        <f>+IFERROR(INDEX(Sheet1!L:L,MATCH('Import Demurrage Detention'!$R42,Sheet1!$A:$A,0),1),"")</f>
        <v/>
      </c>
      <c r="H42" s="18" t="str">
        <f>+IFERROR(INDEX(Sheet1!M:M,MATCH('Import Demurrage Detention'!$R42,Sheet1!$A:$A,0),1),"")</f>
        <v/>
      </c>
      <c r="I42" s="18" t="str">
        <f>+IFERROR(INDEX(Sheet1!N:N,MATCH('Import Demurrage Detention'!$R42,Sheet1!$A:$A,0),1),"")</f>
        <v/>
      </c>
      <c r="J42" s="18" t="str">
        <f>+IFERROR(INDEX(Sheet1!O:O,MATCH('Import Demurrage Detention'!$R42,Sheet1!$A:$A,0),1),"")</f>
        <v/>
      </c>
      <c r="K42" s="18" t="str">
        <f>+IFERROR(INDEX(Sheet1!P:P,MATCH('Import Demurrage Detention'!$R42,Sheet1!$A:$A,0),1),"")</f>
        <v/>
      </c>
      <c r="L42" s="18" t="str">
        <f>+IFERROR(INDEX(Sheet1!Q:Q,MATCH('Import Demurrage Detention'!$R42,Sheet1!$A:$A,0),1),"")</f>
        <v/>
      </c>
      <c r="M42" s="18" t="str">
        <f>+IFERROR(INDEX(Sheet1!R:R,MATCH('Import Demurrage Detention'!$R42,Sheet1!$A:$A,0),1),"")</f>
        <v/>
      </c>
      <c r="N42" s="18" t="str">
        <f>+IFERROR(INDEX(Sheet1!S:S,MATCH('Import Demurrage Detention'!$R42,Sheet1!$A:$A,0),1),"")</f>
        <v/>
      </c>
      <c r="O42" s="18" t="str">
        <f>+IFERROR(INDEX(Sheet1!T:T,MATCH('Import Demurrage Detention'!$R42,Sheet1!$A:$A,0),1),"")</f>
        <v/>
      </c>
      <c r="P42" s="18" t="str">
        <f>+IFERROR(INDEX(Sheet1!U:U,MATCH('Import Demurrage Detention'!$R42,Sheet1!$A:$A,0),1),"")</f>
        <v/>
      </c>
      <c r="Q42" s="18" t="str">
        <f>+IFERROR(INDEX(Sheet1!V:V,MATCH('Import Demurrage Detention'!$R42,Sheet1!$A:$A,0),1),"")</f>
        <v/>
      </c>
      <c r="R42" s="15">
        <v>34</v>
      </c>
    </row>
    <row r="43" spans="1:18">
      <c r="A43" s="17" t="str">
        <f>+IFERROR(INDEX(Sheet1!$C:$C,MATCH('Import Demurrage Detention'!$R43,Sheet1!$A:$A,0),1),"")</f>
        <v/>
      </c>
      <c r="B43" s="17" t="str">
        <f>+IFERROR(INDEX(Sheet1!$F:$F,MATCH('Import Demurrage Detention'!$R43,Sheet1!$A:$A,0),1),"")</f>
        <v/>
      </c>
      <c r="C43" s="18" t="str">
        <f>+IFERROR(INDEX(Sheet1!$H:$H,MATCH('Import Demurrage Detention'!$R43,Sheet1!$A:$A,0),1),"")</f>
        <v/>
      </c>
      <c r="D43" s="18" t="str">
        <f>+IFERROR(INDEX(Sheet1!$I:$I,MATCH('Import Demurrage Detention'!$R43,Sheet1!$A:$A,0),1),"")</f>
        <v/>
      </c>
      <c r="E43" s="18" t="str">
        <f>+IFERROR(INDEX(Sheet1!J:J,MATCH('Import Demurrage Detention'!$R43,Sheet1!$A:$A,0),1),"")</f>
        <v/>
      </c>
      <c r="F43" s="18" t="str">
        <f>+IFERROR(INDEX(Sheet1!K:K,MATCH('Import Demurrage Detention'!$R43,Sheet1!$A:$A,0),1),"")</f>
        <v/>
      </c>
      <c r="G43" s="18" t="str">
        <f>+IFERROR(INDEX(Sheet1!L:L,MATCH('Import Demurrage Detention'!$R43,Sheet1!$A:$A,0),1),"")</f>
        <v/>
      </c>
      <c r="H43" s="18" t="str">
        <f>+IFERROR(INDEX(Sheet1!M:M,MATCH('Import Demurrage Detention'!$R43,Sheet1!$A:$A,0),1),"")</f>
        <v/>
      </c>
      <c r="I43" s="18" t="str">
        <f>+IFERROR(INDEX(Sheet1!N:N,MATCH('Import Demurrage Detention'!$R43,Sheet1!$A:$A,0),1),"")</f>
        <v/>
      </c>
      <c r="J43" s="18" t="str">
        <f>+IFERROR(INDEX(Sheet1!O:O,MATCH('Import Demurrage Detention'!$R43,Sheet1!$A:$A,0),1),"")</f>
        <v/>
      </c>
      <c r="K43" s="18" t="str">
        <f>+IFERROR(INDEX(Sheet1!P:P,MATCH('Import Demurrage Detention'!$R43,Sheet1!$A:$A,0),1),"")</f>
        <v/>
      </c>
      <c r="L43" s="18" t="str">
        <f>+IFERROR(INDEX(Sheet1!Q:Q,MATCH('Import Demurrage Detention'!$R43,Sheet1!$A:$A,0),1),"")</f>
        <v/>
      </c>
      <c r="M43" s="18" t="str">
        <f>+IFERROR(INDEX(Sheet1!R:R,MATCH('Import Demurrage Detention'!$R43,Sheet1!$A:$A,0),1),"")</f>
        <v/>
      </c>
      <c r="N43" s="18" t="str">
        <f>+IFERROR(INDEX(Sheet1!S:S,MATCH('Import Demurrage Detention'!$R43,Sheet1!$A:$A,0),1),"")</f>
        <v/>
      </c>
      <c r="O43" s="18" t="str">
        <f>+IFERROR(INDEX(Sheet1!T:T,MATCH('Import Demurrage Detention'!$R43,Sheet1!$A:$A,0),1),"")</f>
        <v/>
      </c>
      <c r="P43" s="18" t="str">
        <f>+IFERROR(INDEX(Sheet1!U:U,MATCH('Import Demurrage Detention'!$R43,Sheet1!$A:$A,0),1),"")</f>
        <v/>
      </c>
      <c r="Q43" s="18" t="str">
        <f>+IFERROR(INDEX(Sheet1!V:V,MATCH('Import Demurrage Detention'!$R43,Sheet1!$A:$A,0),1),"")</f>
        <v/>
      </c>
      <c r="R43" s="15">
        <v>35</v>
      </c>
    </row>
    <row r="44" spans="1:18">
      <c r="A44" s="17" t="str">
        <f>+IFERROR(INDEX(Sheet1!$C:$C,MATCH('Import Demurrage Detention'!$R44,Sheet1!$A:$A,0),1),"")</f>
        <v/>
      </c>
      <c r="B44" s="17" t="str">
        <f>+IFERROR(INDEX(Sheet1!$F:$F,MATCH('Import Demurrage Detention'!$R44,Sheet1!$A:$A,0),1),"")</f>
        <v/>
      </c>
      <c r="C44" s="18" t="str">
        <f>+IFERROR(INDEX(Sheet1!$H:$H,MATCH('Import Demurrage Detention'!$R44,Sheet1!$A:$A,0),1),"")</f>
        <v/>
      </c>
      <c r="D44" s="18" t="str">
        <f>+IFERROR(INDEX(Sheet1!$I:$I,MATCH('Import Demurrage Detention'!$R44,Sheet1!$A:$A,0),1),"")</f>
        <v/>
      </c>
      <c r="E44" s="18" t="str">
        <f>+IFERROR(INDEX(Sheet1!J:J,MATCH('Import Demurrage Detention'!$R44,Sheet1!$A:$A,0),1),"")</f>
        <v/>
      </c>
      <c r="F44" s="18" t="str">
        <f>+IFERROR(INDEX(Sheet1!K:K,MATCH('Import Demurrage Detention'!$R44,Sheet1!$A:$A,0),1),"")</f>
        <v/>
      </c>
      <c r="G44" s="18" t="str">
        <f>+IFERROR(INDEX(Sheet1!L:L,MATCH('Import Demurrage Detention'!$R44,Sheet1!$A:$A,0),1),"")</f>
        <v/>
      </c>
      <c r="H44" s="18" t="str">
        <f>+IFERROR(INDEX(Sheet1!M:M,MATCH('Import Demurrage Detention'!$R44,Sheet1!$A:$A,0),1),"")</f>
        <v/>
      </c>
      <c r="I44" s="18" t="str">
        <f>+IFERROR(INDEX(Sheet1!N:N,MATCH('Import Demurrage Detention'!$R44,Sheet1!$A:$A,0),1),"")</f>
        <v/>
      </c>
      <c r="J44" s="18" t="str">
        <f>+IFERROR(INDEX(Sheet1!O:O,MATCH('Import Demurrage Detention'!$R44,Sheet1!$A:$A,0),1),"")</f>
        <v/>
      </c>
      <c r="K44" s="18" t="str">
        <f>+IFERROR(INDEX(Sheet1!P:P,MATCH('Import Demurrage Detention'!$R44,Sheet1!$A:$A,0),1),"")</f>
        <v/>
      </c>
      <c r="L44" s="18" t="str">
        <f>+IFERROR(INDEX(Sheet1!Q:Q,MATCH('Import Demurrage Detention'!$R44,Sheet1!$A:$A,0),1),"")</f>
        <v/>
      </c>
      <c r="M44" s="18" t="str">
        <f>+IFERROR(INDEX(Sheet1!R:R,MATCH('Import Demurrage Detention'!$R44,Sheet1!$A:$A,0),1),"")</f>
        <v/>
      </c>
      <c r="N44" s="18" t="str">
        <f>+IFERROR(INDEX(Sheet1!S:S,MATCH('Import Demurrage Detention'!$R44,Sheet1!$A:$A,0),1),"")</f>
        <v/>
      </c>
      <c r="O44" s="18" t="str">
        <f>+IFERROR(INDEX(Sheet1!T:T,MATCH('Import Demurrage Detention'!$R44,Sheet1!$A:$A,0),1),"")</f>
        <v/>
      </c>
      <c r="P44" s="18" t="str">
        <f>+IFERROR(INDEX(Sheet1!U:U,MATCH('Import Demurrage Detention'!$R44,Sheet1!$A:$A,0),1),"")</f>
        <v/>
      </c>
      <c r="Q44" s="18" t="str">
        <f>+IFERROR(INDEX(Sheet1!V:V,MATCH('Import Demurrage Detention'!$R44,Sheet1!$A:$A,0),1),"")</f>
        <v/>
      </c>
      <c r="R44" s="15">
        <v>36</v>
      </c>
    </row>
    <row r="45" spans="1:18">
      <c r="A45" s="17" t="str">
        <f>+IFERROR(INDEX(Sheet1!$C:$C,MATCH('Import Demurrage Detention'!$R45,Sheet1!$A:$A,0),1),"")</f>
        <v/>
      </c>
      <c r="B45" s="17" t="str">
        <f>+IFERROR(INDEX(Sheet1!$F:$F,MATCH('Import Demurrage Detention'!$R45,Sheet1!$A:$A,0),1),"")</f>
        <v/>
      </c>
      <c r="C45" s="18" t="str">
        <f>+IFERROR(INDEX(Sheet1!$H:$H,MATCH('Import Demurrage Detention'!$R45,Sheet1!$A:$A,0),1),"")</f>
        <v/>
      </c>
      <c r="D45" s="18" t="str">
        <f>+IFERROR(INDEX(Sheet1!$I:$I,MATCH('Import Demurrage Detention'!$R45,Sheet1!$A:$A,0),1),"")</f>
        <v/>
      </c>
      <c r="E45" s="18" t="str">
        <f>+IFERROR(INDEX(Sheet1!J:J,MATCH('Import Demurrage Detention'!$R45,Sheet1!$A:$A,0),1),"")</f>
        <v/>
      </c>
      <c r="F45" s="18" t="str">
        <f>+IFERROR(INDEX(Sheet1!K:K,MATCH('Import Demurrage Detention'!$R45,Sheet1!$A:$A,0),1),"")</f>
        <v/>
      </c>
      <c r="G45" s="18" t="str">
        <f>+IFERROR(INDEX(Sheet1!L:L,MATCH('Import Demurrage Detention'!$R45,Sheet1!$A:$A,0),1),"")</f>
        <v/>
      </c>
      <c r="H45" s="18" t="str">
        <f>+IFERROR(INDEX(Sheet1!M:M,MATCH('Import Demurrage Detention'!$R45,Sheet1!$A:$A,0),1),"")</f>
        <v/>
      </c>
      <c r="I45" s="18" t="str">
        <f>+IFERROR(INDEX(Sheet1!N:N,MATCH('Import Demurrage Detention'!$R45,Sheet1!$A:$A,0),1),"")</f>
        <v/>
      </c>
      <c r="J45" s="18" t="str">
        <f>+IFERROR(INDEX(Sheet1!O:O,MATCH('Import Demurrage Detention'!$R45,Sheet1!$A:$A,0),1),"")</f>
        <v/>
      </c>
      <c r="K45" s="18" t="str">
        <f>+IFERROR(INDEX(Sheet1!P:P,MATCH('Import Demurrage Detention'!$R45,Sheet1!$A:$A,0),1),"")</f>
        <v/>
      </c>
      <c r="L45" s="18" t="str">
        <f>+IFERROR(INDEX(Sheet1!Q:Q,MATCH('Import Demurrage Detention'!$R45,Sheet1!$A:$A,0),1),"")</f>
        <v/>
      </c>
      <c r="M45" s="18" t="str">
        <f>+IFERROR(INDEX(Sheet1!R:R,MATCH('Import Demurrage Detention'!$R45,Sheet1!$A:$A,0),1),"")</f>
        <v/>
      </c>
      <c r="N45" s="18" t="str">
        <f>+IFERROR(INDEX(Sheet1!S:S,MATCH('Import Demurrage Detention'!$R45,Sheet1!$A:$A,0),1),"")</f>
        <v/>
      </c>
      <c r="O45" s="18" t="str">
        <f>+IFERROR(INDEX(Sheet1!T:T,MATCH('Import Demurrage Detention'!$R45,Sheet1!$A:$A,0),1),"")</f>
        <v/>
      </c>
      <c r="P45" s="18" t="str">
        <f>+IFERROR(INDEX(Sheet1!U:U,MATCH('Import Demurrage Detention'!$R45,Sheet1!$A:$A,0),1),"")</f>
        <v/>
      </c>
      <c r="Q45" s="18" t="str">
        <f>+IFERROR(INDEX(Sheet1!V:V,MATCH('Import Demurrage Detention'!$R45,Sheet1!$A:$A,0),1),"")</f>
        <v/>
      </c>
      <c r="R45" s="15">
        <v>37</v>
      </c>
    </row>
    <row r="46" spans="1:18">
      <c r="A46" s="17" t="str">
        <f>+IFERROR(INDEX(Sheet1!$C:$C,MATCH('Import Demurrage Detention'!$R46,Sheet1!$A:$A,0),1),"")</f>
        <v/>
      </c>
      <c r="B46" s="17" t="str">
        <f>+IFERROR(INDEX(Sheet1!$F:$F,MATCH('Import Demurrage Detention'!$R46,Sheet1!$A:$A,0),1),"")</f>
        <v/>
      </c>
      <c r="C46" s="18" t="str">
        <f>+IFERROR(INDEX(Sheet1!$H:$H,MATCH('Import Demurrage Detention'!$R46,Sheet1!$A:$A,0),1),"")</f>
        <v/>
      </c>
      <c r="D46" s="18" t="str">
        <f>+IFERROR(INDEX(Sheet1!$I:$I,MATCH('Import Demurrage Detention'!$R46,Sheet1!$A:$A,0),1),"")</f>
        <v/>
      </c>
      <c r="E46" s="18" t="str">
        <f>+IFERROR(INDEX(Sheet1!J:J,MATCH('Import Demurrage Detention'!$R46,Sheet1!$A:$A,0),1),"")</f>
        <v/>
      </c>
      <c r="F46" s="18" t="str">
        <f>+IFERROR(INDEX(Sheet1!K:K,MATCH('Import Demurrage Detention'!$R46,Sheet1!$A:$A,0),1),"")</f>
        <v/>
      </c>
      <c r="G46" s="18" t="str">
        <f>+IFERROR(INDEX(Sheet1!L:L,MATCH('Import Demurrage Detention'!$R46,Sheet1!$A:$A,0),1),"")</f>
        <v/>
      </c>
      <c r="H46" s="18" t="str">
        <f>+IFERROR(INDEX(Sheet1!M:M,MATCH('Import Demurrage Detention'!$R46,Sheet1!$A:$A,0),1),"")</f>
        <v/>
      </c>
      <c r="I46" s="18" t="str">
        <f>+IFERROR(INDEX(Sheet1!N:N,MATCH('Import Demurrage Detention'!$R46,Sheet1!$A:$A,0),1),"")</f>
        <v/>
      </c>
      <c r="J46" s="18" t="str">
        <f>+IFERROR(INDEX(Sheet1!O:O,MATCH('Import Demurrage Detention'!$R46,Sheet1!$A:$A,0),1),"")</f>
        <v/>
      </c>
      <c r="K46" s="18" t="str">
        <f>+IFERROR(INDEX(Sheet1!P:P,MATCH('Import Demurrage Detention'!$R46,Sheet1!$A:$A,0),1),"")</f>
        <v/>
      </c>
      <c r="L46" s="18" t="str">
        <f>+IFERROR(INDEX(Sheet1!Q:Q,MATCH('Import Demurrage Detention'!$R46,Sheet1!$A:$A,0),1),"")</f>
        <v/>
      </c>
      <c r="M46" s="18" t="str">
        <f>+IFERROR(INDEX(Sheet1!R:R,MATCH('Import Demurrage Detention'!$R46,Sheet1!$A:$A,0),1),"")</f>
        <v/>
      </c>
      <c r="N46" s="18" t="str">
        <f>+IFERROR(INDEX(Sheet1!S:S,MATCH('Import Demurrage Detention'!$R46,Sheet1!$A:$A,0),1),"")</f>
        <v/>
      </c>
      <c r="O46" s="18" t="str">
        <f>+IFERROR(INDEX(Sheet1!T:T,MATCH('Import Demurrage Detention'!$R46,Sheet1!$A:$A,0),1),"")</f>
        <v/>
      </c>
      <c r="P46" s="18" t="str">
        <f>+IFERROR(INDEX(Sheet1!U:U,MATCH('Import Demurrage Detention'!$R46,Sheet1!$A:$A,0),1),"")</f>
        <v/>
      </c>
      <c r="Q46" s="18" t="str">
        <f>+IFERROR(INDEX(Sheet1!V:V,MATCH('Import Demurrage Detention'!$R46,Sheet1!$A:$A,0),1),"")</f>
        <v/>
      </c>
      <c r="R46" s="15">
        <v>38</v>
      </c>
    </row>
    <row r="47" spans="1:18">
      <c r="A47" s="17" t="str">
        <f>+IFERROR(INDEX(Sheet1!$C:$C,MATCH('Import Demurrage Detention'!$R47,Sheet1!$A:$A,0),1),"")</f>
        <v/>
      </c>
      <c r="B47" s="17" t="str">
        <f>+IFERROR(INDEX(Sheet1!$F:$F,MATCH('Import Demurrage Detention'!$R47,Sheet1!$A:$A,0),1),"")</f>
        <v/>
      </c>
      <c r="C47" s="18" t="str">
        <f>+IFERROR(INDEX(Sheet1!$H:$H,MATCH('Import Demurrage Detention'!$R47,Sheet1!$A:$A,0),1),"")</f>
        <v/>
      </c>
      <c r="D47" s="18" t="str">
        <f>+IFERROR(INDEX(Sheet1!$I:$I,MATCH('Import Demurrage Detention'!$R47,Sheet1!$A:$A,0),1),"")</f>
        <v/>
      </c>
      <c r="E47" s="18" t="str">
        <f>+IFERROR(INDEX(Sheet1!J:J,MATCH('Import Demurrage Detention'!$R47,Sheet1!$A:$A,0),1),"")</f>
        <v/>
      </c>
      <c r="F47" s="18" t="str">
        <f>+IFERROR(INDEX(Sheet1!K:K,MATCH('Import Demurrage Detention'!$R47,Sheet1!$A:$A,0),1),"")</f>
        <v/>
      </c>
      <c r="G47" s="18" t="str">
        <f>+IFERROR(INDEX(Sheet1!L:L,MATCH('Import Demurrage Detention'!$R47,Sheet1!$A:$A,0),1),"")</f>
        <v/>
      </c>
      <c r="H47" s="18" t="str">
        <f>+IFERROR(INDEX(Sheet1!M:M,MATCH('Import Demurrage Detention'!$R47,Sheet1!$A:$A,0),1),"")</f>
        <v/>
      </c>
      <c r="I47" s="18" t="str">
        <f>+IFERROR(INDEX(Sheet1!N:N,MATCH('Import Demurrage Detention'!$R47,Sheet1!$A:$A,0),1),"")</f>
        <v/>
      </c>
      <c r="J47" s="18" t="str">
        <f>+IFERROR(INDEX(Sheet1!O:O,MATCH('Import Demurrage Detention'!$R47,Sheet1!$A:$A,0),1),"")</f>
        <v/>
      </c>
      <c r="K47" s="18" t="str">
        <f>+IFERROR(INDEX(Sheet1!P:P,MATCH('Import Demurrage Detention'!$R47,Sheet1!$A:$A,0),1),"")</f>
        <v/>
      </c>
      <c r="L47" s="18" t="str">
        <f>+IFERROR(INDEX(Sheet1!Q:Q,MATCH('Import Demurrage Detention'!$R47,Sheet1!$A:$A,0),1),"")</f>
        <v/>
      </c>
      <c r="M47" s="18" t="str">
        <f>+IFERROR(INDEX(Sheet1!R:R,MATCH('Import Demurrage Detention'!$R47,Sheet1!$A:$A,0),1),"")</f>
        <v/>
      </c>
      <c r="N47" s="18" t="str">
        <f>+IFERROR(INDEX(Sheet1!S:S,MATCH('Import Demurrage Detention'!$R47,Sheet1!$A:$A,0),1),"")</f>
        <v/>
      </c>
      <c r="O47" s="18" t="str">
        <f>+IFERROR(INDEX(Sheet1!T:T,MATCH('Import Demurrage Detention'!$R47,Sheet1!$A:$A,0),1),"")</f>
        <v/>
      </c>
      <c r="P47" s="18" t="str">
        <f>+IFERROR(INDEX(Sheet1!U:U,MATCH('Import Demurrage Detention'!$R47,Sheet1!$A:$A,0),1),"")</f>
        <v/>
      </c>
      <c r="Q47" s="18" t="str">
        <f>+IFERROR(INDEX(Sheet1!V:V,MATCH('Import Demurrage Detention'!$R47,Sheet1!$A:$A,0),1),"")</f>
        <v/>
      </c>
      <c r="R47" s="15">
        <v>39</v>
      </c>
    </row>
    <row r="48" spans="1:18">
      <c r="A48" s="17" t="str">
        <f>+IFERROR(INDEX(Sheet1!$C:$C,MATCH('Import Demurrage Detention'!$R48,Sheet1!$A:$A,0),1),"")</f>
        <v/>
      </c>
      <c r="B48" s="17" t="str">
        <f>+IFERROR(INDEX(Sheet1!$F:$F,MATCH('Import Demurrage Detention'!$R48,Sheet1!$A:$A,0),1),"")</f>
        <v/>
      </c>
      <c r="C48" s="18" t="str">
        <f>+IFERROR(INDEX(Sheet1!$H:$H,MATCH('Import Demurrage Detention'!$R48,Sheet1!$A:$A,0),1),"")</f>
        <v/>
      </c>
      <c r="D48" s="18" t="str">
        <f>+IFERROR(INDEX(Sheet1!$I:$I,MATCH('Import Demurrage Detention'!$R48,Sheet1!$A:$A,0),1),"")</f>
        <v/>
      </c>
      <c r="E48" s="18" t="str">
        <f>+IFERROR(INDEX(Sheet1!J:J,MATCH('Import Demurrage Detention'!$R48,Sheet1!$A:$A,0),1),"")</f>
        <v/>
      </c>
      <c r="F48" s="18" t="str">
        <f>+IFERROR(INDEX(Sheet1!K:K,MATCH('Import Demurrage Detention'!$R48,Sheet1!$A:$A,0),1),"")</f>
        <v/>
      </c>
      <c r="G48" s="18" t="str">
        <f>+IFERROR(INDEX(Sheet1!L:L,MATCH('Import Demurrage Detention'!$R48,Sheet1!$A:$A,0),1),"")</f>
        <v/>
      </c>
      <c r="H48" s="18" t="str">
        <f>+IFERROR(INDEX(Sheet1!M:M,MATCH('Import Demurrage Detention'!$R48,Sheet1!$A:$A,0),1),"")</f>
        <v/>
      </c>
      <c r="I48" s="18" t="str">
        <f>+IFERROR(INDEX(Sheet1!N:N,MATCH('Import Demurrage Detention'!$R48,Sheet1!$A:$A,0),1),"")</f>
        <v/>
      </c>
      <c r="J48" s="18" t="str">
        <f>+IFERROR(INDEX(Sheet1!O:O,MATCH('Import Demurrage Detention'!$R48,Sheet1!$A:$A,0),1),"")</f>
        <v/>
      </c>
      <c r="K48" s="18" t="str">
        <f>+IFERROR(INDEX(Sheet1!P:P,MATCH('Import Demurrage Detention'!$R48,Sheet1!$A:$A,0),1),"")</f>
        <v/>
      </c>
      <c r="L48" s="18" t="str">
        <f>+IFERROR(INDEX(Sheet1!Q:Q,MATCH('Import Demurrage Detention'!$R48,Sheet1!$A:$A,0),1),"")</f>
        <v/>
      </c>
      <c r="M48" s="18" t="str">
        <f>+IFERROR(INDEX(Sheet1!R:R,MATCH('Import Demurrage Detention'!$R48,Sheet1!$A:$A,0),1),"")</f>
        <v/>
      </c>
      <c r="N48" s="18" t="str">
        <f>+IFERROR(INDEX(Sheet1!S:S,MATCH('Import Demurrage Detention'!$R48,Sheet1!$A:$A,0),1),"")</f>
        <v/>
      </c>
      <c r="O48" s="18" t="str">
        <f>+IFERROR(INDEX(Sheet1!T:T,MATCH('Import Demurrage Detention'!$R48,Sheet1!$A:$A,0),1),"")</f>
        <v/>
      </c>
      <c r="P48" s="18" t="str">
        <f>+IFERROR(INDEX(Sheet1!U:U,MATCH('Import Demurrage Detention'!$R48,Sheet1!$A:$A,0),1),"")</f>
        <v/>
      </c>
      <c r="Q48" s="18" t="str">
        <f>+IFERROR(INDEX(Sheet1!V:V,MATCH('Import Demurrage Detention'!$R48,Sheet1!$A:$A,0),1),"")</f>
        <v/>
      </c>
      <c r="R48" s="15">
        <v>40</v>
      </c>
    </row>
    <row r="49" spans="1:18">
      <c r="A49" s="17" t="str">
        <f>+IFERROR(INDEX(Sheet1!$C:$C,MATCH('Import Demurrage Detention'!$R49,Sheet1!$A:$A,0),1),"")</f>
        <v/>
      </c>
      <c r="B49" s="17" t="str">
        <f>+IFERROR(INDEX(Sheet1!$F:$F,MATCH('Import Demurrage Detention'!$R49,Sheet1!$A:$A,0),1),"")</f>
        <v/>
      </c>
      <c r="C49" s="18" t="str">
        <f>+IFERROR(INDEX(Sheet1!$H:$H,MATCH('Import Demurrage Detention'!$R49,Sheet1!$A:$A,0),1),"")</f>
        <v/>
      </c>
      <c r="D49" s="18" t="str">
        <f>+IFERROR(INDEX(Sheet1!$I:$I,MATCH('Import Demurrage Detention'!$R49,Sheet1!$A:$A,0),1),"")</f>
        <v/>
      </c>
      <c r="E49" s="18" t="str">
        <f>+IFERROR(INDEX(Sheet1!J:J,MATCH('Import Demurrage Detention'!$R49,Sheet1!$A:$A,0),1),"")</f>
        <v/>
      </c>
      <c r="F49" s="18" t="str">
        <f>+IFERROR(INDEX(Sheet1!K:K,MATCH('Import Demurrage Detention'!$R49,Sheet1!$A:$A,0),1),"")</f>
        <v/>
      </c>
      <c r="G49" s="18" t="str">
        <f>+IFERROR(INDEX(Sheet1!L:L,MATCH('Import Demurrage Detention'!$R49,Sheet1!$A:$A,0),1),"")</f>
        <v/>
      </c>
      <c r="H49" s="18" t="str">
        <f>+IFERROR(INDEX(Sheet1!M:M,MATCH('Import Demurrage Detention'!$R49,Sheet1!$A:$A,0),1),"")</f>
        <v/>
      </c>
      <c r="I49" s="18" t="str">
        <f>+IFERROR(INDEX(Sheet1!N:N,MATCH('Import Demurrage Detention'!$R49,Sheet1!$A:$A,0),1),"")</f>
        <v/>
      </c>
      <c r="J49" s="18" t="str">
        <f>+IFERROR(INDEX(Sheet1!O:O,MATCH('Import Demurrage Detention'!$R49,Sheet1!$A:$A,0),1),"")</f>
        <v/>
      </c>
      <c r="K49" s="18" t="str">
        <f>+IFERROR(INDEX(Sheet1!P:P,MATCH('Import Demurrage Detention'!$R49,Sheet1!$A:$A,0),1),"")</f>
        <v/>
      </c>
      <c r="L49" s="18" t="str">
        <f>+IFERROR(INDEX(Sheet1!Q:Q,MATCH('Import Demurrage Detention'!$R49,Sheet1!$A:$A,0),1),"")</f>
        <v/>
      </c>
      <c r="M49" s="18" t="str">
        <f>+IFERROR(INDEX(Sheet1!R:R,MATCH('Import Demurrage Detention'!$R49,Sheet1!$A:$A,0),1),"")</f>
        <v/>
      </c>
      <c r="N49" s="18" t="str">
        <f>+IFERROR(INDEX(Sheet1!S:S,MATCH('Import Demurrage Detention'!$R49,Sheet1!$A:$A,0),1),"")</f>
        <v/>
      </c>
      <c r="O49" s="18" t="str">
        <f>+IFERROR(INDEX(Sheet1!T:T,MATCH('Import Demurrage Detention'!$R49,Sheet1!$A:$A,0),1),"")</f>
        <v/>
      </c>
      <c r="P49" s="18" t="str">
        <f>+IFERROR(INDEX(Sheet1!U:U,MATCH('Import Demurrage Detention'!$R49,Sheet1!$A:$A,0),1),"")</f>
        <v/>
      </c>
      <c r="Q49" s="18" t="str">
        <f>+IFERROR(INDEX(Sheet1!V:V,MATCH('Import Demurrage Detention'!$R49,Sheet1!$A:$A,0),1),"")</f>
        <v/>
      </c>
      <c r="R49" s="15">
        <v>41</v>
      </c>
    </row>
    <row r="50" spans="1:18">
      <c r="A50" s="17" t="str">
        <f>+IFERROR(INDEX(Sheet1!$C:$C,MATCH('Import Demurrage Detention'!$R50,Sheet1!$A:$A,0),1),"")</f>
        <v/>
      </c>
      <c r="B50" s="17" t="str">
        <f>+IFERROR(INDEX(Sheet1!$F:$F,MATCH('Import Demurrage Detention'!$R50,Sheet1!$A:$A,0),1),"")</f>
        <v/>
      </c>
      <c r="C50" s="18" t="str">
        <f>+IFERROR(INDEX(Sheet1!$H:$H,MATCH('Import Demurrage Detention'!$R50,Sheet1!$A:$A,0),1),"")</f>
        <v/>
      </c>
      <c r="D50" s="18" t="str">
        <f>+IFERROR(INDEX(Sheet1!$I:$I,MATCH('Import Demurrage Detention'!$R50,Sheet1!$A:$A,0),1),"")</f>
        <v/>
      </c>
      <c r="E50" s="18" t="str">
        <f>+IFERROR(INDEX(Sheet1!J:J,MATCH('Import Demurrage Detention'!$R50,Sheet1!$A:$A,0),1),"")</f>
        <v/>
      </c>
      <c r="F50" s="18" t="str">
        <f>+IFERROR(INDEX(Sheet1!K:K,MATCH('Import Demurrage Detention'!$R50,Sheet1!$A:$A,0),1),"")</f>
        <v/>
      </c>
      <c r="G50" s="18" t="str">
        <f>+IFERROR(INDEX(Sheet1!L:L,MATCH('Import Demurrage Detention'!$R50,Sheet1!$A:$A,0),1),"")</f>
        <v/>
      </c>
      <c r="H50" s="18" t="str">
        <f>+IFERROR(INDEX(Sheet1!M:M,MATCH('Import Demurrage Detention'!$R50,Sheet1!$A:$A,0),1),"")</f>
        <v/>
      </c>
      <c r="I50" s="18" t="str">
        <f>+IFERROR(INDEX(Sheet1!N:N,MATCH('Import Demurrage Detention'!$R50,Sheet1!$A:$A,0),1),"")</f>
        <v/>
      </c>
      <c r="J50" s="18" t="str">
        <f>+IFERROR(INDEX(Sheet1!O:O,MATCH('Import Demurrage Detention'!$R50,Sheet1!$A:$A,0),1),"")</f>
        <v/>
      </c>
      <c r="K50" s="18" t="str">
        <f>+IFERROR(INDEX(Sheet1!P:P,MATCH('Import Demurrage Detention'!$R50,Sheet1!$A:$A,0),1),"")</f>
        <v/>
      </c>
      <c r="L50" s="18" t="str">
        <f>+IFERROR(INDEX(Sheet1!Q:Q,MATCH('Import Demurrage Detention'!$R50,Sheet1!$A:$A,0),1),"")</f>
        <v/>
      </c>
      <c r="M50" s="18" t="str">
        <f>+IFERROR(INDEX(Sheet1!R:R,MATCH('Import Demurrage Detention'!$R50,Sheet1!$A:$A,0),1),"")</f>
        <v/>
      </c>
      <c r="N50" s="18" t="str">
        <f>+IFERROR(INDEX(Sheet1!S:S,MATCH('Import Demurrage Detention'!$R50,Sheet1!$A:$A,0),1),"")</f>
        <v/>
      </c>
      <c r="O50" s="18" t="str">
        <f>+IFERROR(INDEX(Sheet1!T:T,MATCH('Import Demurrage Detention'!$R50,Sheet1!$A:$A,0),1),"")</f>
        <v/>
      </c>
      <c r="P50" s="18" t="str">
        <f>+IFERROR(INDEX(Sheet1!U:U,MATCH('Import Demurrage Detention'!$R50,Sheet1!$A:$A,0),1),"")</f>
        <v/>
      </c>
      <c r="Q50" s="18" t="str">
        <f>+IFERROR(INDEX(Sheet1!V:V,MATCH('Import Demurrage Detention'!$R50,Sheet1!$A:$A,0),1),"")</f>
        <v/>
      </c>
      <c r="R50" s="15">
        <v>42</v>
      </c>
    </row>
    <row r="51" spans="1:18">
      <c r="A51" s="17" t="str">
        <f>+IFERROR(INDEX(Sheet1!$C:$C,MATCH('Import Demurrage Detention'!$R51,Sheet1!$A:$A,0),1),"")</f>
        <v/>
      </c>
      <c r="B51" s="17" t="str">
        <f>+IFERROR(INDEX(Sheet1!$F:$F,MATCH('Import Demurrage Detention'!$R51,Sheet1!$A:$A,0),1),"")</f>
        <v/>
      </c>
      <c r="C51" s="18" t="str">
        <f>+IFERROR(INDEX(Sheet1!$H:$H,MATCH('Import Demurrage Detention'!$R51,Sheet1!$A:$A,0),1),"")</f>
        <v/>
      </c>
      <c r="D51" s="18" t="str">
        <f>+IFERROR(INDEX(Sheet1!$I:$I,MATCH('Import Demurrage Detention'!$R51,Sheet1!$A:$A,0),1),"")</f>
        <v/>
      </c>
      <c r="E51" s="18" t="str">
        <f>+IFERROR(INDEX(Sheet1!J:J,MATCH('Import Demurrage Detention'!$R51,Sheet1!$A:$A,0),1),"")</f>
        <v/>
      </c>
      <c r="F51" s="18" t="str">
        <f>+IFERROR(INDEX(Sheet1!K:K,MATCH('Import Demurrage Detention'!$R51,Sheet1!$A:$A,0),1),"")</f>
        <v/>
      </c>
      <c r="G51" s="18" t="str">
        <f>+IFERROR(INDEX(Sheet1!L:L,MATCH('Import Demurrage Detention'!$R51,Sheet1!$A:$A,0),1),"")</f>
        <v/>
      </c>
      <c r="H51" s="18" t="str">
        <f>+IFERROR(INDEX(Sheet1!M:M,MATCH('Import Demurrage Detention'!$R51,Sheet1!$A:$A,0),1),"")</f>
        <v/>
      </c>
      <c r="I51" s="18" t="str">
        <f>+IFERROR(INDEX(Sheet1!N:N,MATCH('Import Demurrage Detention'!$R51,Sheet1!$A:$A,0),1),"")</f>
        <v/>
      </c>
      <c r="J51" s="18" t="str">
        <f>+IFERROR(INDEX(Sheet1!O:O,MATCH('Import Demurrage Detention'!$R51,Sheet1!$A:$A,0),1),"")</f>
        <v/>
      </c>
      <c r="K51" s="18" t="str">
        <f>+IFERROR(INDEX(Sheet1!P:P,MATCH('Import Demurrage Detention'!$R51,Sheet1!$A:$A,0),1),"")</f>
        <v/>
      </c>
      <c r="L51" s="18" t="str">
        <f>+IFERROR(INDEX(Sheet1!Q:Q,MATCH('Import Demurrage Detention'!$R51,Sheet1!$A:$A,0),1),"")</f>
        <v/>
      </c>
      <c r="M51" s="18" t="str">
        <f>+IFERROR(INDEX(Sheet1!R:R,MATCH('Import Demurrage Detention'!$R51,Sheet1!$A:$A,0),1),"")</f>
        <v/>
      </c>
      <c r="N51" s="18" t="str">
        <f>+IFERROR(INDEX(Sheet1!S:S,MATCH('Import Demurrage Detention'!$R51,Sheet1!$A:$A,0),1),"")</f>
        <v/>
      </c>
      <c r="O51" s="18" t="str">
        <f>+IFERROR(INDEX(Sheet1!T:T,MATCH('Import Demurrage Detention'!$R51,Sheet1!$A:$A,0),1),"")</f>
        <v/>
      </c>
      <c r="P51" s="18" t="str">
        <f>+IFERROR(INDEX(Sheet1!U:U,MATCH('Import Demurrage Detention'!$R51,Sheet1!$A:$A,0),1),"")</f>
        <v/>
      </c>
      <c r="Q51" s="18" t="str">
        <f>+IFERROR(INDEX(Sheet1!V:V,MATCH('Import Demurrage Detention'!$R51,Sheet1!$A:$A,0),1),"")</f>
        <v/>
      </c>
      <c r="R51" s="15">
        <v>43</v>
      </c>
    </row>
    <row r="52" spans="1:18">
      <c r="A52" s="17" t="str">
        <f>+IFERROR(INDEX(Sheet1!$C:$C,MATCH('Import Demurrage Detention'!$R52,Sheet1!$A:$A,0),1),"")</f>
        <v/>
      </c>
      <c r="B52" s="17" t="str">
        <f>+IFERROR(INDEX(Sheet1!$F:$F,MATCH('Import Demurrage Detention'!$R52,Sheet1!$A:$A,0),1),"")</f>
        <v/>
      </c>
      <c r="C52" s="18" t="str">
        <f>+IFERROR(INDEX(Sheet1!$H:$H,MATCH('Import Demurrage Detention'!$R52,Sheet1!$A:$A,0),1),"")</f>
        <v/>
      </c>
      <c r="D52" s="18" t="str">
        <f>+IFERROR(INDEX(Sheet1!$I:$I,MATCH('Import Demurrage Detention'!$R52,Sheet1!$A:$A,0),1),"")</f>
        <v/>
      </c>
      <c r="E52" s="18" t="str">
        <f>+IFERROR(INDEX(Sheet1!J:J,MATCH('Import Demurrage Detention'!$R52,Sheet1!$A:$A,0),1),"")</f>
        <v/>
      </c>
      <c r="F52" s="18" t="str">
        <f>+IFERROR(INDEX(Sheet1!K:K,MATCH('Import Demurrage Detention'!$R52,Sheet1!$A:$A,0),1),"")</f>
        <v/>
      </c>
      <c r="G52" s="18" t="str">
        <f>+IFERROR(INDEX(Sheet1!L:L,MATCH('Import Demurrage Detention'!$R52,Sheet1!$A:$A,0),1),"")</f>
        <v/>
      </c>
      <c r="H52" s="18" t="str">
        <f>+IFERROR(INDEX(Sheet1!M:M,MATCH('Import Demurrage Detention'!$R52,Sheet1!$A:$A,0),1),"")</f>
        <v/>
      </c>
      <c r="I52" s="18" t="str">
        <f>+IFERROR(INDEX(Sheet1!N:N,MATCH('Import Demurrage Detention'!$R52,Sheet1!$A:$A,0),1),"")</f>
        <v/>
      </c>
      <c r="J52" s="18" t="str">
        <f>+IFERROR(INDEX(Sheet1!O:O,MATCH('Import Demurrage Detention'!$R52,Sheet1!$A:$A,0),1),"")</f>
        <v/>
      </c>
      <c r="K52" s="18" t="str">
        <f>+IFERROR(INDEX(Sheet1!P:P,MATCH('Import Demurrage Detention'!$R52,Sheet1!$A:$A,0),1),"")</f>
        <v/>
      </c>
      <c r="L52" s="18" t="str">
        <f>+IFERROR(INDEX(Sheet1!Q:Q,MATCH('Import Demurrage Detention'!$R52,Sheet1!$A:$A,0),1),"")</f>
        <v/>
      </c>
      <c r="M52" s="18" t="str">
        <f>+IFERROR(INDEX(Sheet1!R:R,MATCH('Import Demurrage Detention'!$R52,Sheet1!$A:$A,0),1),"")</f>
        <v/>
      </c>
      <c r="N52" s="18" t="str">
        <f>+IFERROR(INDEX(Sheet1!S:S,MATCH('Import Demurrage Detention'!$R52,Sheet1!$A:$A,0),1),"")</f>
        <v/>
      </c>
      <c r="O52" s="18" t="str">
        <f>+IFERROR(INDEX(Sheet1!T:T,MATCH('Import Demurrage Detention'!$R52,Sheet1!$A:$A,0),1),"")</f>
        <v/>
      </c>
      <c r="P52" s="18" t="str">
        <f>+IFERROR(INDEX(Sheet1!U:U,MATCH('Import Demurrage Detention'!$R52,Sheet1!$A:$A,0),1),"")</f>
        <v/>
      </c>
      <c r="Q52" s="18" t="str">
        <f>+IFERROR(INDEX(Sheet1!V:V,MATCH('Import Demurrage Detention'!$R52,Sheet1!$A:$A,0),1),"")</f>
        <v/>
      </c>
      <c r="R52" s="15">
        <v>44</v>
      </c>
    </row>
    <row r="53" spans="1:18">
      <c r="A53" s="17" t="str">
        <f>+IFERROR(INDEX(Sheet1!$C:$C,MATCH('Import Demurrage Detention'!$R53,Sheet1!$A:$A,0),1),"")</f>
        <v/>
      </c>
      <c r="B53" s="17" t="str">
        <f>+IFERROR(INDEX(Sheet1!$F:$F,MATCH('Import Demurrage Detention'!$R53,Sheet1!$A:$A,0),1),"")</f>
        <v/>
      </c>
      <c r="C53" s="18" t="str">
        <f>+IFERROR(INDEX(Sheet1!$H:$H,MATCH('Import Demurrage Detention'!$R53,Sheet1!$A:$A,0),1),"")</f>
        <v/>
      </c>
      <c r="D53" s="18" t="str">
        <f>+IFERROR(INDEX(Sheet1!$I:$I,MATCH('Import Demurrage Detention'!$R53,Sheet1!$A:$A,0),1),"")</f>
        <v/>
      </c>
      <c r="E53" s="18" t="str">
        <f>+IFERROR(INDEX(Sheet1!J:J,MATCH('Import Demurrage Detention'!$R53,Sheet1!$A:$A,0),1),"")</f>
        <v/>
      </c>
      <c r="F53" s="18" t="str">
        <f>+IFERROR(INDEX(Sheet1!K:K,MATCH('Import Demurrage Detention'!$R53,Sheet1!$A:$A,0),1),"")</f>
        <v/>
      </c>
      <c r="G53" s="18" t="str">
        <f>+IFERROR(INDEX(Sheet1!L:L,MATCH('Import Demurrage Detention'!$R53,Sheet1!$A:$A,0),1),"")</f>
        <v/>
      </c>
      <c r="H53" s="18" t="str">
        <f>+IFERROR(INDEX(Sheet1!M:M,MATCH('Import Demurrage Detention'!$R53,Sheet1!$A:$A,0),1),"")</f>
        <v/>
      </c>
      <c r="I53" s="18" t="str">
        <f>+IFERROR(INDEX(Sheet1!N:N,MATCH('Import Demurrage Detention'!$R53,Sheet1!$A:$A,0),1),"")</f>
        <v/>
      </c>
      <c r="J53" s="18" t="str">
        <f>+IFERROR(INDEX(Sheet1!O:O,MATCH('Import Demurrage Detention'!$R53,Sheet1!$A:$A,0),1),"")</f>
        <v/>
      </c>
      <c r="K53" s="18" t="str">
        <f>+IFERROR(INDEX(Sheet1!P:P,MATCH('Import Demurrage Detention'!$R53,Sheet1!$A:$A,0),1),"")</f>
        <v/>
      </c>
      <c r="L53" s="18" t="str">
        <f>+IFERROR(INDEX(Sheet1!Q:Q,MATCH('Import Demurrage Detention'!$R53,Sheet1!$A:$A,0),1),"")</f>
        <v/>
      </c>
      <c r="M53" s="18" t="str">
        <f>+IFERROR(INDEX(Sheet1!R:R,MATCH('Import Demurrage Detention'!$R53,Sheet1!$A:$A,0),1),"")</f>
        <v/>
      </c>
      <c r="N53" s="18" t="str">
        <f>+IFERROR(INDEX(Sheet1!S:S,MATCH('Import Demurrage Detention'!$R53,Sheet1!$A:$A,0),1),"")</f>
        <v/>
      </c>
      <c r="O53" s="18" t="str">
        <f>+IFERROR(INDEX(Sheet1!T:T,MATCH('Import Demurrage Detention'!$R53,Sheet1!$A:$A,0),1),"")</f>
        <v/>
      </c>
      <c r="P53" s="18" t="str">
        <f>+IFERROR(INDEX(Sheet1!U:U,MATCH('Import Demurrage Detention'!$R53,Sheet1!$A:$A,0),1),"")</f>
        <v/>
      </c>
      <c r="Q53" s="18" t="str">
        <f>+IFERROR(INDEX(Sheet1!V:V,MATCH('Import Demurrage Detention'!$R53,Sheet1!$A:$A,0),1),"")</f>
        <v/>
      </c>
      <c r="R53" s="15">
        <v>45</v>
      </c>
    </row>
    <row r="54" spans="1:18">
      <c r="A54" s="17" t="str">
        <f>+IFERROR(INDEX(Sheet1!$C:$C,MATCH('Import Demurrage Detention'!$R54,Sheet1!$A:$A,0),1),"")</f>
        <v/>
      </c>
      <c r="B54" s="17" t="str">
        <f>+IFERROR(INDEX(Sheet1!$F:$F,MATCH('Import Demurrage Detention'!$R54,Sheet1!$A:$A,0),1),"")</f>
        <v/>
      </c>
      <c r="C54" s="18" t="str">
        <f>+IFERROR(INDEX(Sheet1!$H:$H,MATCH('Import Demurrage Detention'!$R54,Sheet1!$A:$A,0),1),"")</f>
        <v/>
      </c>
      <c r="D54" s="18" t="str">
        <f>+IFERROR(INDEX(Sheet1!$I:$I,MATCH('Import Demurrage Detention'!$R54,Sheet1!$A:$A,0),1),"")</f>
        <v/>
      </c>
      <c r="E54" s="18" t="str">
        <f>+IFERROR(INDEX(Sheet1!J:J,MATCH('Import Demurrage Detention'!$R54,Sheet1!$A:$A,0),1),"")</f>
        <v/>
      </c>
      <c r="F54" s="18" t="str">
        <f>+IFERROR(INDEX(Sheet1!K:K,MATCH('Import Demurrage Detention'!$R54,Sheet1!$A:$A,0),1),"")</f>
        <v/>
      </c>
      <c r="G54" s="18" t="str">
        <f>+IFERROR(INDEX(Sheet1!L:L,MATCH('Import Demurrage Detention'!$R54,Sheet1!$A:$A,0),1),"")</f>
        <v/>
      </c>
      <c r="H54" s="18" t="str">
        <f>+IFERROR(INDEX(Sheet1!M:M,MATCH('Import Demurrage Detention'!$R54,Sheet1!$A:$A,0),1),"")</f>
        <v/>
      </c>
      <c r="I54" s="18" t="str">
        <f>+IFERROR(INDEX(Sheet1!N:N,MATCH('Import Demurrage Detention'!$R54,Sheet1!$A:$A,0),1),"")</f>
        <v/>
      </c>
      <c r="J54" s="18" t="str">
        <f>+IFERROR(INDEX(Sheet1!O:O,MATCH('Import Demurrage Detention'!$R54,Sheet1!$A:$A,0),1),"")</f>
        <v/>
      </c>
      <c r="K54" s="18" t="str">
        <f>+IFERROR(INDEX(Sheet1!P:P,MATCH('Import Demurrage Detention'!$R54,Sheet1!$A:$A,0),1),"")</f>
        <v/>
      </c>
      <c r="L54" s="18" t="str">
        <f>+IFERROR(INDEX(Sheet1!Q:Q,MATCH('Import Demurrage Detention'!$R54,Sheet1!$A:$A,0),1),"")</f>
        <v/>
      </c>
      <c r="M54" s="18" t="str">
        <f>+IFERROR(INDEX(Sheet1!R:R,MATCH('Import Demurrage Detention'!$R54,Sheet1!$A:$A,0),1),"")</f>
        <v/>
      </c>
      <c r="N54" s="18" t="str">
        <f>+IFERROR(INDEX(Sheet1!S:S,MATCH('Import Demurrage Detention'!$R54,Sheet1!$A:$A,0),1),"")</f>
        <v/>
      </c>
      <c r="O54" s="18" t="str">
        <f>+IFERROR(INDEX(Sheet1!T:T,MATCH('Import Demurrage Detention'!$R54,Sheet1!$A:$A,0),1),"")</f>
        <v/>
      </c>
      <c r="P54" s="18" t="str">
        <f>+IFERROR(INDEX(Sheet1!U:U,MATCH('Import Demurrage Detention'!$R54,Sheet1!$A:$A,0),1),"")</f>
        <v/>
      </c>
      <c r="Q54" s="18" t="str">
        <f>+IFERROR(INDEX(Sheet1!V:V,MATCH('Import Demurrage Detention'!$R54,Sheet1!$A:$A,0),1),"")</f>
        <v/>
      </c>
      <c r="R54" s="15">
        <v>46</v>
      </c>
    </row>
    <row r="55" spans="1:18">
      <c r="A55" s="17" t="str">
        <f>+IFERROR(INDEX(Sheet1!$C:$C,MATCH('Import Demurrage Detention'!$R55,Sheet1!$A:$A,0),1),"")</f>
        <v/>
      </c>
      <c r="B55" s="17" t="str">
        <f>+IFERROR(INDEX(Sheet1!$F:$F,MATCH('Import Demurrage Detention'!$R55,Sheet1!$A:$A,0),1),"")</f>
        <v/>
      </c>
      <c r="C55" s="18" t="str">
        <f>+IFERROR(INDEX(Sheet1!$H:$H,MATCH('Import Demurrage Detention'!$R55,Sheet1!$A:$A,0),1),"")</f>
        <v/>
      </c>
      <c r="D55" s="18" t="str">
        <f>+IFERROR(INDEX(Sheet1!$I:$I,MATCH('Import Demurrage Detention'!$R55,Sheet1!$A:$A,0),1),"")</f>
        <v/>
      </c>
      <c r="E55" s="18" t="str">
        <f>+IFERROR(INDEX(Sheet1!J:J,MATCH('Import Demurrage Detention'!$R55,Sheet1!$A:$A,0),1),"")</f>
        <v/>
      </c>
      <c r="F55" s="18" t="str">
        <f>+IFERROR(INDEX(Sheet1!K:K,MATCH('Import Demurrage Detention'!$R55,Sheet1!$A:$A,0),1),"")</f>
        <v/>
      </c>
      <c r="G55" s="18" t="str">
        <f>+IFERROR(INDEX(Sheet1!L:L,MATCH('Import Demurrage Detention'!$R55,Sheet1!$A:$A,0),1),"")</f>
        <v/>
      </c>
      <c r="H55" s="18" t="str">
        <f>+IFERROR(INDEX(Sheet1!M:M,MATCH('Import Demurrage Detention'!$R55,Sheet1!$A:$A,0),1),"")</f>
        <v/>
      </c>
      <c r="I55" s="18" t="str">
        <f>+IFERROR(INDEX(Sheet1!N:N,MATCH('Import Demurrage Detention'!$R55,Sheet1!$A:$A,0),1),"")</f>
        <v/>
      </c>
      <c r="J55" s="18" t="str">
        <f>+IFERROR(INDEX(Sheet1!O:O,MATCH('Import Demurrage Detention'!$R55,Sheet1!$A:$A,0),1),"")</f>
        <v/>
      </c>
      <c r="K55" s="18" t="str">
        <f>+IFERROR(INDEX(Sheet1!P:P,MATCH('Import Demurrage Detention'!$R55,Sheet1!$A:$A,0),1),"")</f>
        <v/>
      </c>
      <c r="L55" s="18" t="str">
        <f>+IFERROR(INDEX(Sheet1!Q:Q,MATCH('Import Demurrage Detention'!$R55,Sheet1!$A:$A,0),1),"")</f>
        <v/>
      </c>
      <c r="M55" s="18" t="str">
        <f>+IFERROR(INDEX(Sheet1!R:R,MATCH('Import Demurrage Detention'!$R55,Sheet1!$A:$A,0),1),"")</f>
        <v/>
      </c>
      <c r="N55" s="18" t="str">
        <f>+IFERROR(INDEX(Sheet1!S:S,MATCH('Import Demurrage Detention'!$R55,Sheet1!$A:$A,0),1),"")</f>
        <v/>
      </c>
      <c r="O55" s="18" t="str">
        <f>+IFERROR(INDEX(Sheet1!T:T,MATCH('Import Demurrage Detention'!$R55,Sheet1!$A:$A,0),1),"")</f>
        <v/>
      </c>
      <c r="P55" s="18" t="str">
        <f>+IFERROR(INDEX(Sheet1!U:U,MATCH('Import Demurrage Detention'!$R55,Sheet1!$A:$A,0),1),"")</f>
        <v/>
      </c>
      <c r="Q55" s="18" t="str">
        <f>+IFERROR(INDEX(Sheet1!V:V,MATCH('Import Demurrage Detention'!$R55,Sheet1!$A:$A,0),1),"")</f>
        <v/>
      </c>
      <c r="R55" s="15">
        <v>47</v>
      </c>
    </row>
    <row r="56" spans="1:18">
      <c r="A56" s="17" t="str">
        <f>+IFERROR(INDEX(Sheet1!$C:$C,MATCH('Import Demurrage Detention'!$R56,Sheet1!$A:$A,0),1),"")</f>
        <v/>
      </c>
      <c r="B56" s="17" t="str">
        <f>+IFERROR(INDEX(Sheet1!$F:$F,MATCH('Import Demurrage Detention'!$R56,Sheet1!$A:$A,0),1),"")</f>
        <v/>
      </c>
      <c r="C56" s="18" t="str">
        <f>+IFERROR(INDEX(Sheet1!$H:$H,MATCH('Import Demurrage Detention'!$R56,Sheet1!$A:$A,0),1),"")</f>
        <v/>
      </c>
      <c r="D56" s="18" t="str">
        <f>+IFERROR(INDEX(Sheet1!$I:$I,MATCH('Import Demurrage Detention'!$R56,Sheet1!$A:$A,0),1),"")</f>
        <v/>
      </c>
      <c r="E56" s="18" t="str">
        <f>+IFERROR(INDEX(Sheet1!J:J,MATCH('Import Demurrage Detention'!$R56,Sheet1!$A:$A,0),1),"")</f>
        <v/>
      </c>
      <c r="F56" s="18" t="str">
        <f>+IFERROR(INDEX(Sheet1!K:K,MATCH('Import Demurrage Detention'!$R56,Sheet1!$A:$A,0),1),"")</f>
        <v/>
      </c>
      <c r="G56" s="18" t="str">
        <f>+IFERROR(INDEX(Sheet1!L:L,MATCH('Import Demurrage Detention'!$R56,Sheet1!$A:$A,0),1),"")</f>
        <v/>
      </c>
      <c r="H56" s="18" t="str">
        <f>+IFERROR(INDEX(Sheet1!M:M,MATCH('Import Demurrage Detention'!$R56,Sheet1!$A:$A,0),1),"")</f>
        <v/>
      </c>
      <c r="I56" s="18" t="str">
        <f>+IFERROR(INDEX(Sheet1!N:N,MATCH('Import Demurrage Detention'!$R56,Sheet1!$A:$A,0),1),"")</f>
        <v/>
      </c>
      <c r="J56" s="18" t="str">
        <f>+IFERROR(INDEX(Sheet1!O:O,MATCH('Import Demurrage Detention'!$R56,Sheet1!$A:$A,0),1),"")</f>
        <v/>
      </c>
      <c r="K56" s="18" t="str">
        <f>+IFERROR(INDEX(Sheet1!P:P,MATCH('Import Demurrage Detention'!$R56,Sheet1!$A:$A,0),1),"")</f>
        <v/>
      </c>
      <c r="L56" s="18" t="str">
        <f>+IFERROR(INDEX(Sheet1!Q:Q,MATCH('Import Demurrage Detention'!$R56,Sheet1!$A:$A,0),1),"")</f>
        <v/>
      </c>
      <c r="M56" s="18" t="str">
        <f>+IFERROR(INDEX(Sheet1!R:R,MATCH('Import Demurrage Detention'!$R56,Sheet1!$A:$A,0),1),"")</f>
        <v/>
      </c>
      <c r="N56" s="18" t="str">
        <f>+IFERROR(INDEX(Sheet1!S:S,MATCH('Import Demurrage Detention'!$R56,Sheet1!$A:$A,0),1),"")</f>
        <v/>
      </c>
      <c r="O56" s="18" t="str">
        <f>+IFERROR(INDEX(Sheet1!T:T,MATCH('Import Demurrage Detention'!$R56,Sheet1!$A:$A,0),1),"")</f>
        <v/>
      </c>
      <c r="P56" s="18" t="str">
        <f>+IFERROR(INDEX(Sheet1!U:U,MATCH('Import Demurrage Detention'!$R56,Sheet1!$A:$A,0),1),"")</f>
        <v/>
      </c>
      <c r="Q56" s="18" t="str">
        <f>+IFERROR(INDEX(Sheet1!V:V,MATCH('Import Demurrage Detention'!$R56,Sheet1!$A:$A,0),1),"")</f>
        <v/>
      </c>
      <c r="R56" s="15">
        <v>48</v>
      </c>
    </row>
    <row r="57" spans="1:18">
      <c r="A57" s="17" t="str">
        <f>+IFERROR(INDEX(Sheet1!$C:$C,MATCH('Import Demurrage Detention'!$R57,Sheet1!$A:$A,0),1),"")</f>
        <v/>
      </c>
      <c r="B57" s="17" t="str">
        <f>+IFERROR(INDEX(Sheet1!$F:$F,MATCH('Import Demurrage Detention'!$R57,Sheet1!$A:$A,0),1),"")</f>
        <v/>
      </c>
      <c r="C57" s="18" t="str">
        <f>+IFERROR(INDEX(Sheet1!$H:$H,MATCH('Import Demurrage Detention'!$R57,Sheet1!$A:$A,0),1),"")</f>
        <v/>
      </c>
      <c r="D57" s="18" t="str">
        <f>+IFERROR(INDEX(Sheet1!$I:$I,MATCH('Import Demurrage Detention'!$R57,Sheet1!$A:$A,0),1),"")</f>
        <v/>
      </c>
      <c r="E57" s="18" t="str">
        <f>+IFERROR(INDEX(Sheet1!J:J,MATCH('Import Demurrage Detention'!$R57,Sheet1!$A:$A,0),1),"")</f>
        <v/>
      </c>
      <c r="F57" s="18" t="str">
        <f>+IFERROR(INDEX(Sheet1!K:K,MATCH('Import Demurrage Detention'!$R57,Sheet1!$A:$A,0),1),"")</f>
        <v/>
      </c>
      <c r="G57" s="18" t="str">
        <f>+IFERROR(INDEX(Sheet1!L:L,MATCH('Import Demurrage Detention'!$R57,Sheet1!$A:$A,0),1),"")</f>
        <v/>
      </c>
      <c r="H57" s="18" t="str">
        <f>+IFERROR(INDEX(Sheet1!M:M,MATCH('Import Demurrage Detention'!$R57,Sheet1!$A:$A,0),1),"")</f>
        <v/>
      </c>
      <c r="I57" s="18" t="str">
        <f>+IFERROR(INDEX(Sheet1!N:N,MATCH('Import Demurrage Detention'!$R57,Sheet1!$A:$A,0),1),"")</f>
        <v/>
      </c>
      <c r="J57" s="18" t="str">
        <f>+IFERROR(INDEX(Sheet1!O:O,MATCH('Import Demurrage Detention'!$R57,Sheet1!$A:$A,0),1),"")</f>
        <v/>
      </c>
      <c r="K57" s="18" t="str">
        <f>+IFERROR(INDEX(Sheet1!P:P,MATCH('Import Demurrage Detention'!$R57,Sheet1!$A:$A,0),1),"")</f>
        <v/>
      </c>
      <c r="L57" s="18" t="str">
        <f>+IFERROR(INDEX(Sheet1!Q:Q,MATCH('Import Demurrage Detention'!$R57,Sheet1!$A:$A,0),1),"")</f>
        <v/>
      </c>
      <c r="M57" s="18" t="str">
        <f>+IFERROR(INDEX(Sheet1!R:R,MATCH('Import Demurrage Detention'!$R57,Sheet1!$A:$A,0),1),"")</f>
        <v/>
      </c>
      <c r="N57" s="18" t="str">
        <f>+IFERROR(INDEX(Sheet1!S:S,MATCH('Import Demurrage Detention'!$R57,Sheet1!$A:$A,0),1),"")</f>
        <v/>
      </c>
      <c r="O57" s="18" t="str">
        <f>+IFERROR(INDEX(Sheet1!T:T,MATCH('Import Demurrage Detention'!$R57,Sheet1!$A:$A,0),1),"")</f>
        <v/>
      </c>
      <c r="P57" s="18" t="str">
        <f>+IFERROR(INDEX(Sheet1!U:U,MATCH('Import Demurrage Detention'!$R57,Sheet1!$A:$A,0),1),"")</f>
        <v/>
      </c>
      <c r="Q57" s="18" t="str">
        <f>+IFERROR(INDEX(Sheet1!V:V,MATCH('Import Demurrage Detention'!$R57,Sheet1!$A:$A,0),1),"")</f>
        <v/>
      </c>
      <c r="R57" s="15">
        <v>49</v>
      </c>
    </row>
    <row r="58" spans="1:18">
      <c r="A58" s="17" t="str">
        <f>+IFERROR(INDEX(Sheet1!$C:$C,MATCH('Import Demurrage Detention'!$R58,Sheet1!$A:$A,0),1),"")</f>
        <v/>
      </c>
      <c r="B58" s="17" t="str">
        <f>+IFERROR(INDEX(Sheet1!$F:$F,MATCH('Import Demurrage Detention'!$R58,Sheet1!$A:$A,0),1),"")</f>
        <v/>
      </c>
      <c r="C58" s="18" t="str">
        <f>+IFERROR(INDEX(Sheet1!$H:$H,MATCH('Import Demurrage Detention'!$R58,Sheet1!$A:$A,0),1),"")</f>
        <v/>
      </c>
      <c r="D58" s="18" t="str">
        <f>+IFERROR(INDEX(Sheet1!$I:$I,MATCH('Import Demurrage Detention'!$R58,Sheet1!$A:$A,0),1),"")</f>
        <v/>
      </c>
      <c r="E58" s="18" t="str">
        <f>+IFERROR(INDEX(Sheet1!J:J,MATCH('Import Demurrage Detention'!$R58,Sheet1!$A:$A,0),1),"")</f>
        <v/>
      </c>
      <c r="F58" s="18" t="str">
        <f>+IFERROR(INDEX(Sheet1!K:K,MATCH('Import Demurrage Detention'!$R58,Sheet1!$A:$A,0),1),"")</f>
        <v/>
      </c>
      <c r="G58" s="18" t="str">
        <f>+IFERROR(INDEX(Sheet1!L:L,MATCH('Import Demurrage Detention'!$R58,Sheet1!$A:$A,0),1),"")</f>
        <v/>
      </c>
      <c r="H58" s="18" t="str">
        <f>+IFERROR(INDEX(Sheet1!M:M,MATCH('Import Demurrage Detention'!$R58,Sheet1!$A:$A,0),1),"")</f>
        <v/>
      </c>
      <c r="I58" s="18" t="str">
        <f>+IFERROR(INDEX(Sheet1!N:N,MATCH('Import Demurrage Detention'!$R58,Sheet1!$A:$A,0),1),"")</f>
        <v/>
      </c>
      <c r="J58" s="18" t="str">
        <f>+IFERROR(INDEX(Sheet1!O:O,MATCH('Import Demurrage Detention'!$R58,Sheet1!$A:$A,0),1),"")</f>
        <v/>
      </c>
      <c r="K58" s="18" t="str">
        <f>+IFERROR(INDEX(Sheet1!P:P,MATCH('Import Demurrage Detention'!$R58,Sheet1!$A:$A,0),1),"")</f>
        <v/>
      </c>
      <c r="L58" s="18" t="str">
        <f>+IFERROR(INDEX(Sheet1!Q:Q,MATCH('Import Demurrage Detention'!$R58,Sheet1!$A:$A,0),1),"")</f>
        <v/>
      </c>
      <c r="M58" s="18" t="str">
        <f>+IFERROR(INDEX(Sheet1!R:R,MATCH('Import Demurrage Detention'!$R58,Sheet1!$A:$A,0),1),"")</f>
        <v/>
      </c>
      <c r="N58" s="18" t="str">
        <f>+IFERROR(INDEX(Sheet1!S:S,MATCH('Import Demurrage Detention'!$R58,Sheet1!$A:$A,0),1),"")</f>
        <v/>
      </c>
      <c r="O58" s="18" t="str">
        <f>+IFERROR(INDEX(Sheet1!T:T,MATCH('Import Demurrage Detention'!$R58,Sheet1!$A:$A,0),1),"")</f>
        <v/>
      </c>
      <c r="P58" s="18" t="str">
        <f>+IFERROR(INDEX(Sheet1!U:U,MATCH('Import Demurrage Detention'!$R58,Sheet1!$A:$A,0),1),"")</f>
        <v/>
      </c>
      <c r="Q58" s="18" t="str">
        <f>+IFERROR(INDEX(Sheet1!V:V,MATCH('Import Demurrage Detention'!$R58,Sheet1!$A:$A,0),1),"")</f>
        <v/>
      </c>
      <c r="R58" s="15">
        <v>50</v>
      </c>
    </row>
    <row r="59" spans="1:18">
      <c r="A59" s="17" t="str">
        <f>+IFERROR(INDEX(Sheet1!$C:$C,MATCH('Import Demurrage Detention'!$R59,Sheet1!$A:$A,0),1),"")</f>
        <v/>
      </c>
      <c r="B59" s="17" t="str">
        <f>+IFERROR(INDEX(Sheet1!$F:$F,MATCH('Import Demurrage Detention'!$R59,Sheet1!$A:$A,0),1),"")</f>
        <v/>
      </c>
      <c r="C59" s="18" t="str">
        <f>+IFERROR(INDEX(Sheet1!$H:$H,MATCH('Import Demurrage Detention'!$R59,Sheet1!$A:$A,0),1),"")</f>
        <v/>
      </c>
      <c r="D59" s="18" t="str">
        <f>+IFERROR(INDEX(Sheet1!$I:$I,MATCH('Import Demurrage Detention'!$R59,Sheet1!$A:$A,0),1),"")</f>
        <v/>
      </c>
      <c r="E59" s="18" t="str">
        <f>+IFERROR(INDEX(Sheet1!J:J,MATCH('Import Demurrage Detention'!$R59,Sheet1!$A:$A,0),1),"")</f>
        <v/>
      </c>
      <c r="F59" s="18" t="str">
        <f>+IFERROR(INDEX(Sheet1!K:K,MATCH('Import Demurrage Detention'!$R59,Sheet1!$A:$A,0),1),"")</f>
        <v/>
      </c>
      <c r="G59" s="18" t="str">
        <f>+IFERROR(INDEX(Sheet1!L:L,MATCH('Import Demurrage Detention'!$R59,Sheet1!$A:$A,0),1),"")</f>
        <v/>
      </c>
      <c r="H59" s="18" t="str">
        <f>+IFERROR(INDEX(Sheet1!M:M,MATCH('Import Demurrage Detention'!$R59,Sheet1!$A:$A,0),1),"")</f>
        <v/>
      </c>
      <c r="I59" s="18" t="str">
        <f>+IFERROR(INDEX(Sheet1!N:N,MATCH('Import Demurrage Detention'!$R59,Sheet1!$A:$A,0),1),"")</f>
        <v/>
      </c>
      <c r="J59" s="18" t="str">
        <f>+IFERROR(INDEX(Sheet1!O:O,MATCH('Import Demurrage Detention'!$R59,Sheet1!$A:$A,0),1),"")</f>
        <v/>
      </c>
      <c r="K59" s="18" t="str">
        <f>+IFERROR(INDEX(Sheet1!P:P,MATCH('Import Demurrage Detention'!$R59,Sheet1!$A:$A,0),1),"")</f>
        <v/>
      </c>
      <c r="L59" s="18" t="str">
        <f>+IFERROR(INDEX(Sheet1!Q:Q,MATCH('Import Demurrage Detention'!$R59,Sheet1!$A:$A,0),1),"")</f>
        <v/>
      </c>
      <c r="M59" s="18" t="str">
        <f>+IFERROR(INDEX(Sheet1!R:R,MATCH('Import Demurrage Detention'!$R59,Sheet1!$A:$A,0),1),"")</f>
        <v/>
      </c>
      <c r="N59" s="18" t="str">
        <f>+IFERROR(INDEX(Sheet1!S:S,MATCH('Import Demurrage Detention'!$R59,Sheet1!$A:$A,0),1),"")</f>
        <v/>
      </c>
      <c r="O59" s="18" t="str">
        <f>+IFERROR(INDEX(Sheet1!T:T,MATCH('Import Demurrage Detention'!$R59,Sheet1!$A:$A,0),1),"")</f>
        <v/>
      </c>
      <c r="P59" s="18" t="str">
        <f>+IFERROR(INDEX(Sheet1!U:U,MATCH('Import Demurrage Detention'!$R59,Sheet1!$A:$A,0),1),"")</f>
        <v/>
      </c>
      <c r="Q59" s="18" t="str">
        <f>+IFERROR(INDEX(Sheet1!V:V,MATCH('Import Demurrage Detention'!$R59,Sheet1!$A:$A,0),1),"")</f>
        <v/>
      </c>
      <c r="R59" s="15">
        <v>51</v>
      </c>
    </row>
    <row r="60" spans="1:18">
      <c r="A60" s="17" t="str">
        <f>+IFERROR(INDEX(Sheet1!$C:$C,MATCH('Import Demurrage Detention'!$R60,Sheet1!$A:$A,0),1),"")</f>
        <v/>
      </c>
      <c r="B60" s="17" t="str">
        <f>+IFERROR(INDEX(Sheet1!$F:$F,MATCH('Import Demurrage Detention'!$R60,Sheet1!$A:$A,0),1),"")</f>
        <v/>
      </c>
      <c r="C60" s="18" t="str">
        <f>+IFERROR(INDEX(Sheet1!$H:$H,MATCH('Import Demurrage Detention'!$R60,Sheet1!$A:$A,0),1),"")</f>
        <v/>
      </c>
      <c r="D60" s="18" t="str">
        <f>+IFERROR(INDEX(Sheet1!$I:$I,MATCH('Import Demurrage Detention'!$R60,Sheet1!$A:$A,0),1),"")</f>
        <v/>
      </c>
      <c r="E60" s="18" t="str">
        <f>+IFERROR(INDEX(Sheet1!J:J,MATCH('Import Demurrage Detention'!$R60,Sheet1!$A:$A,0),1),"")</f>
        <v/>
      </c>
      <c r="F60" s="18" t="str">
        <f>+IFERROR(INDEX(Sheet1!K:K,MATCH('Import Demurrage Detention'!$R60,Sheet1!$A:$A,0),1),"")</f>
        <v/>
      </c>
      <c r="G60" s="18" t="str">
        <f>+IFERROR(INDEX(Sheet1!L:L,MATCH('Import Demurrage Detention'!$R60,Sheet1!$A:$A,0),1),"")</f>
        <v/>
      </c>
      <c r="H60" s="18" t="str">
        <f>+IFERROR(INDEX(Sheet1!M:M,MATCH('Import Demurrage Detention'!$R60,Sheet1!$A:$A,0),1),"")</f>
        <v/>
      </c>
      <c r="I60" s="18" t="str">
        <f>+IFERROR(INDEX(Sheet1!N:N,MATCH('Import Demurrage Detention'!$R60,Sheet1!$A:$A,0),1),"")</f>
        <v/>
      </c>
      <c r="J60" s="18" t="str">
        <f>+IFERROR(INDEX(Sheet1!O:O,MATCH('Import Demurrage Detention'!$R60,Sheet1!$A:$A,0),1),"")</f>
        <v/>
      </c>
      <c r="K60" s="18" t="str">
        <f>+IFERROR(INDEX(Sheet1!P:P,MATCH('Import Demurrage Detention'!$R60,Sheet1!$A:$A,0),1),"")</f>
        <v/>
      </c>
      <c r="L60" s="18" t="str">
        <f>+IFERROR(INDEX(Sheet1!Q:Q,MATCH('Import Demurrage Detention'!$R60,Sheet1!$A:$A,0),1),"")</f>
        <v/>
      </c>
      <c r="M60" s="18" t="str">
        <f>+IFERROR(INDEX(Sheet1!R:R,MATCH('Import Demurrage Detention'!$R60,Sheet1!$A:$A,0),1),"")</f>
        <v/>
      </c>
      <c r="N60" s="18" t="str">
        <f>+IFERROR(INDEX(Sheet1!S:S,MATCH('Import Demurrage Detention'!$R60,Sheet1!$A:$A,0),1),"")</f>
        <v/>
      </c>
      <c r="O60" s="18" t="str">
        <f>+IFERROR(INDEX(Sheet1!T:T,MATCH('Import Demurrage Detention'!$R60,Sheet1!$A:$A,0),1),"")</f>
        <v/>
      </c>
      <c r="P60" s="18" t="str">
        <f>+IFERROR(INDEX(Sheet1!U:U,MATCH('Import Demurrage Detention'!$R60,Sheet1!$A:$A,0),1),"")</f>
        <v/>
      </c>
      <c r="Q60" s="18" t="str">
        <f>+IFERROR(INDEX(Sheet1!V:V,MATCH('Import Demurrage Detention'!$R60,Sheet1!$A:$A,0),1),"")</f>
        <v/>
      </c>
      <c r="R60" s="15">
        <v>52</v>
      </c>
    </row>
    <row r="61" spans="1:18">
      <c r="A61" s="17" t="str">
        <f>+IFERROR(INDEX(Sheet1!$C:$C,MATCH('Import Demurrage Detention'!$R61,Sheet1!$A:$A,0),1),"")</f>
        <v/>
      </c>
      <c r="B61" s="17" t="str">
        <f>+IFERROR(INDEX(Sheet1!$F:$F,MATCH('Import Demurrage Detention'!$R61,Sheet1!$A:$A,0),1),"")</f>
        <v/>
      </c>
      <c r="C61" s="18" t="str">
        <f>+IFERROR(INDEX(Sheet1!$H:$H,MATCH('Import Demurrage Detention'!$R61,Sheet1!$A:$A,0),1),"")</f>
        <v/>
      </c>
      <c r="D61" s="18" t="str">
        <f>+IFERROR(INDEX(Sheet1!$I:$I,MATCH('Import Demurrage Detention'!$R61,Sheet1!$A:$A,0),1),"")</f>
        <v/>
      </c>
      <c r="E61" s="18" t="str">
        <f>+IFERROR(INDEX(Sheet1!J:J,MATCH('Import Demurrage Detention'!$R61,Sheet1!$A:$A,0),1),"")</f>
        <v/>
      </c>
      <c r="F61" s="18" t="str">
        <f>+IFERROR(INDEX(Sheet1!K:K,MATCH('Import Demurrage Detention'!$R61,Sheet1!$A:$A,0),1),"")</f>
        <v/>
      </c>
      <c r="G61" s="18" t="str">
        <f>+IFERROR(INDEX(Sheet1!L:L,MATCH('Import Demurrage Detention'!$R61,Sheet1!$A:$A,0),1),"")</f>
        <v/>
      </c>
      <c r="H61" s="18" t="str">
        <f>+IFERROR(INDEX(Sheet1!M:M,MATCH('Import Demurrage Detention'!$R61,Sheet1!$A:$A,0),1),"")</f>
        <v/>
      </c>
      <c r="I61" s="18" t="str">
        <f>+IFERROR(INDEX(Sheet1!N:N,MATCH('Import Demurrage Detention'!$R61,Sheet1!$A:$A,0),1),"")</f>
        <v/>
      </c>
      <c r="J61" s="18" t="str">
        <f>+IFERROR(INDEX(Sheet1!O:O,MATCH('Import Demurrage Detention'!$R61,Sheet1!$A:$A,0),1),"")</f>
        <v/>
      </c>
      <c r="K61" s="18" t="str">
        <f>+IFERROR(INDEX(Sheet1!P:P,MATCH('Import Demurrage Detention'!$R61,Sheet1!$A:$A,0),1),"")</f>
        <v/>
      </c>
      <c r="L61" s="18" t="str">
        <f>+IFERROR(INDEX(Sheet1!Q:Q,MATCH('Import Demurrage Detention'!$R61,Sheet1!$A:$A,0),1),"")</f>
        <v/>
      </c>
      <c r="M61" s="18" t="str">
        <f>+IFERROR(INDEX(Sheet1!R:R,MATCH('Import Demurrage Detention'!$R61,Sheet1!$A:$A,0),1),"")</f>
        <v/>
      </c>
      <c r="N61" s="18" t="str">
        <f>+IFERROR(INDEX(Sheet1!S:S,MATCH('Import Demurrage Detention'!$R61,Sheet1!$A:$A,0),1),"")</f>
        <v/>
      </c>
      <c r="O61" s="18" t="str">
        <f>+IFERROR(INDEX(Sheet1!T:T,MATCH('Import Demurrage Detention'!$R61,Sheet1!$A:$A,0),1),"")</f>
        <v/>
      </c>
      <c r="P61" s="18" t="str">
        <f>+IFERROR(INDEX(Sheet1!U:U,MATCH('Import Demurrage Detention'!$R61,Sheet1!$A:$A,0),1),"")</f>
        <v/>
      </c>
      <c r="Q61" s="18" t="str">
        <f>+IFERROR(INDEX(Sheet1!V:V,MATCH('Import Demurrage Detention'!$R61,Sheet1!$A:$A,0),1),"")</f>
        <v/>
      </c>
      <c r="R61" s="15">
        <v>53</v>
      </c>
    </row>
    <row r="62" spans="1:18">
      <c r="A62" s="17" t="str">
        <f>+IFERROR(INDEX(Sheet1!$C:$C,MATCH('Import Demurrage Detention'!$R62,Sheet1!$A:$A,0),1),"")</f>
        <v/>
      </c>
      <c r="B62" s="17" t="str">
        <f>+IFERROR(INDEX(Sheet1!$F:$F,MATCH('Import Demurrage Detention'!$R62,Sheet1!$A:$A,0),1),"")</f>
        <v/>
      </c>
      <c r="C62" s="18" t="str">
        <f>+IFERROR(INDEX(Sheet1!$H:$H,MATCH('Import Demurrage Detention'!$R62,Sheet1!$A:$A,0),1),"")</f>
        <v/>
      </c>
      <c r="D62" s="18" t="str">
        <f>+IFERROR(INDEX(Sheet1!$I:$I,MATCH('Import Demurrage Detention'!$R62,Sheet1!$A:$A,0),1),"")</f>
        <v/>
      </c>
      <c r="E62" s="18" t="str">
        <f>+IFERROR(INDEX(Sheet1!J:J,MATCH('Import Demurrage Detention'!$R62,Sheet1!$A:$A,0),1),"")</f>
        <v/>
      </c>
      <c r="F62" s="18" t="str">
        <f>+IFERROR(INDEX(Sheet1!K:K,MATCH('Import Demurrage Detention'!$R62,Sheet1!$A:$A,0),1),"")</f>
        <v/>
      </c>
      <c r="G62" s="18" t="str">
        <f>+IFERROR(INDEX(Sheet1!L:L,MATCH('Import Demurrage Detention'!$R62,Sheet1!$A:$A,0),1),"")</f>
        <v/>
      </c>
      <c r="H62" s="18" t="str">
        <f>+IFERROR(INDEX(Sheet1!M:M,MATCH('Import Demurrage Detention'!$R62,Sheet1!$A:$A,0),1),"")</f>
        <v/>
      </c>
      <c r="I62" s="18" t="str">
        <f>+IFERROR(INDEX(Sheet1!N:N,MATCH('Import Demurrage Detention'!$R62,Sheet1!$A:$A,0),1),"")</f>
        <v/>
      </c>
      <c r="J62" s="18" t="str">
        <f>+IFERROR(INDEX(Sheet1!O:O,MATCH('Import Demurrage Detention'!$R62,Sheet1!$A:$A,0),1),"")</f>
        <v/>
      </c>
      <c r="K62" s="18" t="str">
        <f>+IFERROR(INDEX(Sheet1!P:P,MATCH('Import Demurrage Detention'!$R62,Sheet1!$A:$A,0),1),"")</f>
        <v/>
      </c>
      <c r="L62" s="18" t="str">
        <f>+IFERROR(INDEX(Sheet1!Q:Q,MATCH('Import Demurrage Detention'!$R62,Sheet1!$A:$A,0),1),"")</f>
        <v/>
      </c>
      <c r="M62" s="18" t="str">
        <f>+IFERROR(INDEX(Sheet1!R:R,MATCH('Import Demurrage Detention'!$R62,Sheet1!$A:$A,0),1),"")</f>
        <v/>
      </c>
      <c r="N62" s="18" t="str">
        <f>+IFERROR(INDEX(Sheet1!S:S,MATCH('Import Demurrage Detention'!$R62,Sheet1!$A:$A,0),1),"")</f>
        <v/>
      </c>
      <c r="O62" s="18" t="str">
        <f>+IFERROR(INDEX(Sheet1!T:T,MATCH('Import Demurrage Detention'!$R62,Sheet1!$A:$A,0),1),"")</f>
        <v/>
      </c>
      <c r="P62" s="18" t="str">
        <f>+IFERROR(INDEX(Sheet1!U:U,MATCH('Import Demurrage Detention'!$R62,Sheet1!$A:$A,0),1),"")</f>
        <v/>
      </c>
      <c r="Q62" s="18" t="str">
        <f>+IFERROR(INDEX(Sheet1!V:V,MATCH('Import Demurrage Detention'!$R62,Sheet1!$A:$A,0),1),"")</f>
        <v/>
      </c>
      <c r="R62" s="15">
        <v>54</v>
      </c>
    </row>
    <row r="63" spans="1:18">
      <c r="A63" s="17" t="str">
        <f>+IFERROR(INDEX(Sheet1!$C:$C,MATCH('Import Demurrage Detention'!$R63,Sheet1!$A:$A,0),1),"")</f>
        <v/>
      </c>
      <c r="B63" s="17" t="str">
        <f>+IFERROR(INDEX(Sheet1!$F:$F,MATCH('Import Demurrage Detention'!$R63,Sheet1!$A:$A,0),1),"")</f>
        <v/>
      </c>
      <c r="C63" s="18" t="str">
        <f>+IFERROR(INDEX(Sheet1!$H:$H,MATCH('Import Demurrage Detention'!$R63,Sheet1!$A:$A,0),1),"")</f>
        <v/>
      </c>
      <c r="D63" s="18" t="str">
        <f>+IFERROR(INDEX(Sheet1!$I:$I,MATCH('Import Demurrage Detention'!$R63,Sheet1!$A:$A,0),1),"")</f>
        <v/>
      </c>
      <c r="E63" s="18" t="str">
        <f>+IFERROR(INDEX(Sheet1!J:J,MATCH('Import Demurrage Detention'!$R63,Sheet1!$A:$A,0),1),"")</f>
        <v/>
      </c>
      <c r="F63" s="18" t="str">
        <f>+IFERROR(INDEX(Sheet1!K:K,MATCH('Import Demurrage Detention'!$R63,Sheet1!$A:$A,0),1),"")</f>
        <v/>
      </c>
      <c r="G63" s="18" t="str">
        <f>+IFERROR(INDEX(Sheet1!L:L,MATCH('Import Demurrage Detention'!$R63,Sheet1!$A:$A,0),1),"")</f>
        <v/>
      </c>
      <c r="H63" s="18" t="str">
        <f>+IFERROR(INDEX(Sheet1!M:M,MATCH('Import Demurrage Detention'!$R63,Sheet1!$A:$A,0),1),"")</f>
        <v/>
      </c>
      <c r="I63" s="18" t="str">
        <f>+IFERROR(INDEX(Sheet1!N:N,MATCH('Import Demurrage Detention'!$R63,Sheet1!$A:$A,0),1),"")</f>
        <v/>
      </c>
      <c r="J63" s="18" t="str">
        <f>+IFERROR(INDEX(Sheet1!O:O,MATCH('Import Demurrage Detention'!$R63,Sheet1!$A:$A,0),1),"")</f>
        <v/>
      </c>
      <c r="K63" s="18" t="str">
        <f>+IFERROR(INDEX(Sheet1!P:P,MATCH('Import Demurrage Detention'!$R63,Sheet1!$A:$A,0),1),"")</f>
        <v/>
      </c>
      <c r="L63" s="18" t="str">
        <f>+IFERROR(INDEX(Sheet1!Q:Q,MATCH('Import Demurrage Detention'!$R63,Sheet1!$A:$A,0),1),"")</f>
        <v/>
      </c>
      <c r="M63" s="18" t="str">
        <f>+IFERROR(INDEX(Sheet1!R:R,MATCH('Import Demurrage Detention'!$R63,Sheet1!$A:$A,0),1),"")</f>
        <v/>
      </c>
      <c r="N63" s="18" t="str">
        <f>+IFERROR(INDEX(Sheet1!S:S,MATCH('Import Demurrage Detention'!$R63,Sheet1!$A:$A,0),1),"")</f>
        <v/>
      </c>
      <c r="O63" s="18" t="str">
        <f>+IFERROR(INDEX(Sheet1!T:T,MATCH('Import Demurrage Detention'!$R63,Sheet1!$A:$A,0),1),"")</f>
        <v/>
      </c>
      <c r="P63" s="18" t="str">
        <f>+IFERROR(INDEX(Sheet1!U:U,MATCH('Import Demurrage Detention'!$R63,Sheet1!$A:$A,0),1),"")</f>
        <v/>
      </c>
      <c r="Q63" s="18" t="str">
        <f>+IFERROR(INDEX(Sheet1!V:V,MATCH('Import Demurrage Detention'!$R63,Sheet1!$A:$A,0),1),"")</f>
        <v/>
      </c>
      <c r="R63" s="15">
        <v>55</v>
      </c>
    </row>
    <row r="64" spans="1:18">
      <c r="A64" s="17" t="str">
        <f>+IFERROR(INDEX(Sheet1!$C:$C,MATCH('Import Demurrage Detention'!$R64,Sheet1!$A:$A,0),1),"")</f>
        <v/>
      </c>
      <c r="B64" s="17" t="str">
        <f>+IFERROR(INDEX(Sheet1!$F:$F,MATCH('Import Demurrage Detention'!$R64,Sheet1!$A:$A,0),1),"")</f>
        <v/>
      </c>
      <c r="C64" s="18" t="str">
        <f>+IFERROR(INDEX(Sheet1!$H:$H,MATCH('Import Demurrage Detention'!$R64,Sheet1!$A:$A,0),1),"")</f>
        <v/>
      </c>
      <c r="D64" s="18" t="str">
        <f>+IFERROR(INDEX(Sheet1!$I:$I,MATCH('Import Demurrage Detention'!$R64,Sheet1!$A:$A,0),1),"")</f>
        <v/>
      </c>
      <c r="E64" s="18" t="str">
        <f>+IFERROR(INDEX(Sheet1!J:J,MATCH('Import Demurrage Detention'!$R64,Sheet1!$A:$A,0),1),"")</f>
        <v/>
      </c>
      <c r="F64" s="18" t="str">
        <f>+IFERROR(INDEX(Sheet1!K:K,MATCH('Import Demurrage Detention'!$R64,Sheet1!$A:$A,0),1),"")</f>
        <v/>
      </c>
      <c r="G64" s="18" t="str">
        <f>+IFERROR(INDEX(Sheet1!L:L,MATCH('Import Demurrage Detention'!$R64,Sheet1!$A:$A,0),1),"")</f>
        <v/>
      </c>
      <c r="H64" s="18" t="str">
        <f>+IFERROR(INDEX(Sheet1!M:M,MATCH('Import Demurrage Detention'!$R64,Sheet1!$A:$A,0),1),"")</f>
        <v/>
      </c>
      <c r="I64" s="18" t="str">
        <f>+IFERROR(INDEX(Sheet1!N:N,MATCH('Import Demurrage Detention'!$R64,Sheet1!$A:$A,0),1),"")</f>
        <v/>
      </c>
      <c r="J64" s="18" t="str">
        <f>+IFERROR(INDEX(Sheet1!O:O,MATCH('Import Demurrage Detention'!$R64,Sheet1!$A:$A,0),1),"")</f>
        <v/>
      </c>
      <c r="K64" s="18" t="str">
        <f>+IFERROR(INDEX(Sheet1!P:P,MATCH('Import Demurrage Detention'!$R64,Sheet1!$A:$A,0),1),"")</f>
        <v/>
      </c>
      <c r="L64" s="18" t="str">
        <f>+IFERROR(INDEX(Sheet1!Q:Q,MATCH('Import Demurrage Detention'!$R64,Sheet1!$A:$A,0),1),"")</f>
        <v/>
      </c>
      <c r="M64" s="18" t="str">
        <f>+IFERROR(INDEX(Sheet1!R:R,MATCH('Import Demurrage Detention'!$R64,Sheet1!$A:$A,0),1),"")</f>
        <v/>
      </c>
      <c r="N64" s="18" t="str">
        <f>+IFERROR(INDEX(Sheet1!S:S,MATCH('Import Demurrage Detention'!$R64,Sheet1!$A:$A,0),1),"")</f>
        <v/>
      </c>
      <c r="O64" s="18" t="str">
        <f>+IFERROR(INDEX(Sheet1!T:T,MATCH('Import Demurrage Detention'!$R64,Sheet1!$A:$A,0),1),"")</f>
        <v/>
      </c>
      <c r="P64" s="18" t="str">
        <f>+IFERROR(INDEX(Sheet1!U:U,MATCH('Import Demurrage Detention'!$R64,Sheet1!$A:$A,0),1),"")</f>
        <v/>
      </c>
      <c r="Q64" s="18" t="str">
        <f>+IFERROR(INDEX(Sheet1!V:V,MATCH('Import Demurrage Detention'!$R64,Sheet1!$A:$A,0),1),"")</f>
        <v/>
      </c>
      <c r="R64" s="15">
        <v>56</v>
      </c>
    </row>
    <row r="65" spans="1:18">
      <c r="A65" s="17" t="str">
        <f>+IFERROR(INDEX(Sheet1!$C:$C,MATCH('Import Demurrage Detention'!$R65,Sheet1!$A:$A,0),1),"")</f>
        <v/>
      </c>
      <c r="B65" s="17" t="str">
        <f>+IFERROR(INDEX(Sheet1!$F:$F,MATCH('Import Demurrage Detention'!$R65,Sheet1!$A:$A,0),1),"")</f>
        <v/>
      </c>
      <c r="C65" s="18" t="str">
        <f>+IFERROR(INDEX(Sheet1!$H:$H,MATCH('Import Demurrage Detention'!$R65,Sheet1!$A:$A,0),1),"")</f>
        <v/>
      </c>
      <c r="D65" s="18" t="str">
        <f>+IFERROR(INDEX(Sheet1!$I:$I,MATCH('Import Demurrage Detention'!$R65,Sheet1!$A:$A,0),1),"")</f>
        <v/>
      </c>
      <c r="E65" s="18" t="str">
        <f>+IFERROR(INDEX(Sheet1!J:J,MATCH('Import Demurrage Detention'!$R65,Sheet1!$A:$A,0),1),"")</f>
        <v/>
      </c>
      <c r="F65" s="18" t="str">
        <f>+IFERROR(INDEX(Sheet1!K:K,MATCH('Import Demurrage Detention'!$R65,Sheet1!$A:$A,0),1),"")</f>
        <v/>
      </c>
      <c r="G65" s="18" t="str">
        <f>+IFERROR(INDEX(Sheet1!L:L,MATCH('Import Demurrage Detention'!$R65,Sheet1!$A:$A,0),1),"")</f>
        <v/>
      </c>
      <c r="H65" s="18" t="str">
        <f>+IFERROR(INDEX(Sheet1!M:M,MATCH('Import Demurrage Detention'!$R65,Sheet1!$A:$A,0),1),"")</f>
        <v/>
      </c>
      <c r="I65" s="18" t="str">
        <f>+IFERROR(INDEX(Sheet1!N:N,MATCH('Import Demurrage Detention'!$R65,Sheet1!$A:$A,0),1),"")</f>
        <v/>
      </c>
      <c r="J65" s="18" t="str">
        <f>+IFERROR(INDEX(Sheet1!O:O,MATCH('Import Demurrage Detention'!$R65,Sheet1!$A:$A,0),1),"")</f>
        <v/>
      </c>
      <c r="K65" s="18" t="str">
        <f>+IFERROR(INDEX(Sheet1!P:P,MATCH('Import Demurrage Detention'!$R65,Sheet1!$A:$A,0),1),"")</f>
        <v/>
      </c>
      <c r="L65" s="18" t="str">
        <f>+IFERROR(INDEX(Sheet1!Q:Q,MATCH('Import Demurrage Detention'!$R65,Sheet1!$A:$A,0),1),"")</f>
        <v/>
      </c>
      <c r="M65" s="18" t="str">
        <f>+IFERROR(INDEX(Sheet1!R:R,MATCH('Import Demurrage Detention'!$R65,Sheet1!$A:$A,0),1),"")</f>
        <v/>
      </c>
      <c r="N65" s="18" t="str">
        <f>+IFERROR(INDEX(Sheet1!S:S,MATCH('Import Demurrage Detention'!$R65,Sheet1!$A:$A,0),1),"")</f>
        <v/>
      </c>
      <c r="O65" s="18" t="str">
        <f>+IFERROR(INDEX(Sheet1!T:T,MATCH('Import Demurrage Detention'!$R65,Sheet1!$A:$A,0),1),"")</f>
        <v/>
      </c>
      <c r="P65" s="18" t="str">
        <f>+IFERROR(INDEX(Sheet1!U:U,MATCH('Import Demurrage Detention'!$R65,Sheet1!$A:$A,0),1),"")</f>
        <v/>
      </c>
      <c r="Q65" s="18" t="str">
        <f>+IFERROR(INDEX(Sheet1!V:V,MATCH('Import Demurrage Detention'!$R65,Sheet1!$A:$A,0),1),"")</f>
        <v/>
      </c>
      <c r="R65" s="15">
        <v>57</v>
      </c>
    </row>
    <row r="66" spans="1:18">
      <c r="A66" s="17" t="str">
        <f>+IFERROR(INDEX(Sheet1!$C:$C,MATCH('Import Demurrage Detention'!$R66,Sheet1!$A:$A,0),1),"")</f>
        <v/>
      </c>
      <c r="B66" s="17" t="str">
        <f>+IFERROR(INDEX(Sheet1!$F:$F,MATCH('Import Demurrage Detention'!$R66,Sheet1!$A:$A,0),1),"")</f>
        <v/>
      </c>
      <c r="C66" s="18" t="str">
        <f>+IFERROR(INDEX(Sheet1!$H:$H,MATCH('Import Demurrage Detention'!$R66,Sheet1!$A:$A,0),1),"")</f>
        <v/>
      </c>
      <c r="D66" s="18" t="str">
        <f>+IFERROR(INDEX(Sheet1!$I:$I,MATCH('Import Demurrage Detention'!$R66,Sheet1!$A:$A,0),1),"")</f>
        <v/>
      </c>
      <c r="E66" s="18" t="str">
        <f>+IFERROR(INDEX(Sheet1!J:J,MATCH('Import Demurrage Detention'!$R66,Sheet1!$A:$A,0),1),"")</f>
        <v/>
      </c>
      <c r="F66" s="18" t="str">
        <f>+IFERROR(INDEX(Sheet1!K:K,MATCH('Import Demurrage Detention'!$R66,Sheet1!$A:$A,0),1),"")</f>
        <v/>
      </c>
      <c r="G66" s="18" t="str">
        <f>+IFERROR(INDEX(Sheet1!L:L,MATCH('Import Demurrage Detention'!$R66,Sheet1!$A:$A,0),1),"")</f>
        <v/>
      </c>
      <c r="H66" s="18" t="str">
        <f>+IFERROR(INDEX(Sheet1!M:M,MATCH('Import Demurrage Detention'!$R66,Sheet1!$A:$A,0),1),"")</f>
        <v/>
      </c>
      <c r="I66" s="18" t="str">
        <f>+IFERROR(INDEX(Sheet1!N:N,MATCH('Import Demurrage Detention'!$R66,Sheet1!$A:$A,0),1),"")</f>
        <v/>
      </c>
      <c r="J66" s="18" t="str">
        <f>+IFERROR(INDEX(Sheet1!O:O,MATCH('Import Demurrage Detention'!$R66,Sheet1!$A:$A,0),1),"")</f>
        <v/>
      </c>
      <c r="K66" s="18" t="str">
        <f>+IFERROR(INDEX(Sheet1!P:P,MATCH('Import Demurrage Detention'!$R66,Sheet1!$A:$A,0),1),"")</f>
        <v/>
      </c>
      <c r="L66" s="18" t="str">
        <f>+IFERROR(INDEX(Sheet1!Q:Q,MATCH('Import Demurrage Detention'!$R66,Sheet1!$A:$A,0),1),"")</f>
        <v/>
      </c>
      <c r="M66" s="18" t="str">
        <f>+IFERROR(INDEX(Sheet1!R:R,MATCH('Import Demurrage Detention'!$R66,Sheet1!$A:$A,0),1),"")</f>
        <v/>
      </c>
      <c r="N66" s="18" t="str">
        <f>+IFERROR(INDEX(Sheet1!S:S,MATCH('Import Demurrage Detention'!$R66,Sheet1!$A:$A,0),1),"")</f>
        <v/>
      </c>
      <c r="O66" s="18" t="str">
        <f>+IFERROR(INDEX(Sheet1!T:T,MATCH('Import Demurrage Detention'!$R66,Sheet1!$A:$A,0),1),"")</f>
        <v/>
      </c>
      <c r="P66" s="18" t="str">
        <f>+IFERROR(INDEX(Sheet1!U:U,MATCH('Import Demurrage Detention'!$R66,Sheet1!$A:$A,0),1),"")</f>
        <v/>
      </c>
      <c r="Q66" s="18" t="str">
        <f>+IFERROR(INDEX(Sheet1!V:V,MATCH('Import Demurrage Detention'!$R66,Sheet1!$A:$A,0),1),"")</f>
        <v/>
      </c>
      <c r="R66" s="15">
        <v>58</v>
      </c>
    </row>
    <row r="67" spans="1:18">
      <c r="A67" s="17" t="str">
        <f>+IFERROR(INDEX(Sheet1!$C:$C,MATCH('Import Demurrage Detention'!$R67,Sheet1!$A:$A,0),1),"")</f>
        <v/>
      </c>
      <c r="B67" s="17" t="str">
        <f>+IFERROR(INDEX(Sheet1!$F:$F,MATCH('Import Demurrage Detention'!$R67,Sheet1!$A:$A,0),1),"")</f>
        <v/>
      </c>
      <c r="C67" s="18" t="str">
        <f>+IFERROR(INDEX(Sheet1!$H:$H,MATCH('Import Demurrage Detention'!$R67,Sheet1!$A:$A,0),1),"")</f>
        <v/>
      </c>
      <c r="D67" s="18" t="str">
        <f>+IFERROR(INDEX(Sheet1!$I:$I,MATCH('Import Demurrage Detention'!$R67,Sheet1!$A:$A,0),1),"")</f>
        <v/>
      </c>
      <c r="E67" s="18" t="str">
        <f>+IFERROR(INDEX(Sheet1!J:J,MATCH('Import Demurrage Detention'!$R67,Sheet1!$A:$A,0),1),"")</f>
        <v/>
      </c>
      <c r="F67" s="18" t="str">
        <f>+IFERROR(INDEX(Sheet1!K:K,MATCH('Import Demurrage Detention'!$R67,Sheet1!$A:$A,0),1),"")</f>
        <v/>
      </c>
      <c r="G67" s="18" t="str">
        <f>+IFERROR(INDEX(Sheet1!L:L,MATCH('Import Demurrage Detention'!$R67,Sheet1!$A:$A,0),1),"")</f>
        <v/>
      </c>
      <c r="H67" s="18" t="str">
        <f>+IFERROR(INDEX(Sheet1!M:M,MATCH('Import Demurrage Detention'!$R67,Sheet1!$A:$A,0),1),"")</f>
        <v/>
      </c>
      <c r="I67" s="18" t="str">
        <f>+IFERROR(INDEX(Sheet1!N:N,MATCH('Import Demurrage Detention'!$R67,Sheet1!$A:$A,0),1),"")</f>
        <v/>
      </c>
      <c r="J67" s="18" t="str">
        <f>+IFERROR(INDEX(Sheet1!O:O,MATCH('Import Demurrage Detention'!$R67,Sheet1!$A:$A,0),1),"")</f>
        <v/>
      </c>
      <c r="K67" s="18" t="str">
        <f>+IFERROR(INDEX(Sheet1!P:P,MATCH('Import Demurrage Detention'!$R67,Sheet1!$A:$A,0),1),"")</f>
        <v/>
      </c>
      <c r="L67" s="18" t="str">
        <f>+IFERROR(INDEX(Sheet1!Q:Q,MATCH('Import Demurrage Detention'!$R67,Sheet1!$A:$A,0),1),"")</f>
        <v/>
      </c>
      <c r="M67" s="18" t="str">
        <f>+IFERROR(INDEX(Sheet1!R:R,MATCH('Import Demurrage Detention'!$R67,Sheet1!$A:$A,0),1),"")</f>
        <v/>
      </c>
      <c r="N67" s="18" t="str">
        <f>+IFERROR(INDEX(Sheet1!S:S,MATCH('Import Demurrage Detention'!$R67,Sheet1!$A:$A,0),1),"")</f>
        <v/>
      </c>
      <c r="O67" s="18" t="str">
        <f>+IFERROR(INDEX(Sheet1!T:T,MATCH('Import Demurrage Detention'!$R67,Sheet1!$A:$A,0),1),"")</f>
        <v/>
      </c>
      <c r="P67" s="18" t="str">
        <f>+IFERROR(INDEX(Sheet1!U:U,MATCH('Import Demurrage Detention'!$R67,Sheet1!$A:$A,0),1),"")</f>
        <v/>
      </c>
      <c r="Q67" s="18" t="str">
        <f>+IFERROR(INDEX(Sheet1!V:V,MATCH('Import Demurrage Detention'!$R67,Sheet1!$A:$A,0),1),"")</f>
        <v/>
      </c>
      <c r="R67" s="15">
        <v>59</v>
      </c>
    </row>
    <row r="68" spans="1:18">
      <c r="A68" s="17" t="str">
        <f>+IFERROR(INDEX(Sheet1!$C:$C,MATCH('Import Demurrage Detention'!$R68,Sheet1!$A:$A,0),1),"")</f>
        <v/>
      </c>
      <c r="B68" s="17" t="str">
        <f>+IFERROR(INDEX(Sheet1!$F:$F,MATCH('Import Demurrage Detention'!$R68,Sheet1!$A:$A,0),1),"")</f>
        <v/>
      </c>
      <c r="C68" s="18" t="str">
        <f>+IFERROR(INDEX(Sheet1!$H:$H,MATCH('Import Demurrage Detention'!$R68,Sheet1!$A:$A,0),1),"")</f>
        <v/>
      </c>
      <c r="D68" s="18" t="str">
        <f>+IFERROR(INDEX(Sheet1!$I:$I,MATCH('Import Demurrage Detention'!$R68,Sheet1!$A:$A,0),1),"")</f>
        <v/>
      </c>
      <c r="E68" s="18" t="str">
        <f>+IFERROR(INDEX(Sheet1!J:J,MATCH('Import Demurrage Detention'!$R68,Sheet1!$A:$A,0),1),"")</f>
        <v/>
      </c>
      <c r="F68" s="18" t="str">
        <f>+IFERROR(INDEX(Sheet1!K:K,MATCH('Import Demurrage Detention'!$R68,Sheet1!$A:$A,0),1),"")</f>
        <v/>
      </c>
      <c r="G68" s="18" t="str">
        <f>+IFERROR(INDEX(Sheet1!L:L,MATCH('Import Demurrage Detention'!$R68,Sheet1!$A:$A,0),1),"")</f>
        <v/>
      </c>
      <c r="H68" s="18" t="str">
        <f>+IFERROR(INDEX(Sheet1!M:M,MATCH('Import Demurrage Detention'!$R68,Sheet1!$A:$A,0),1),"")</f>
        <v/>
      </c>
      <c r="I68" s="18" t="str">
        <f>+IFERROR(INDEX(Sheet1!N:N,MATCH('Import Demurrage Detention'!$R68,Sheet1!$A:$A,0),1),"")</f>
        <v/>
      </c>
      <c r="J68" s="18" t="str">
        <f>+IFERROR(INDEX(Sheet1!O:O,MATCH('Import Demurrage Detention'!$R68,Sheet1!$A:$A,0),1),"")</f>
        <v/>
      </c>
      <c r="K68" s="18" t="str">
        <f>+IFERROR(INDEX(Sheet1!P:P,MATCH('Import Demurrage Detention'!$R68,Sheet1!$A:$A,0),1),"")</f>
        <v/>
      </c>
      <c r="L68" s="18" t="str">
        <f>+IFERROR(INDEX(Sheet1!Q:Q,MATCH('Import Demurrage Detention'!$R68,Sheet1!$A:$A,0),1),"")</f>
        <v/>
      </c>
      <c r="M68" s="18" t="str">
        <f>+IFERROR(INDEX(Sheet1!R:R,MATCH('Import Demurrage Detention'!$R68,Sheet1!$A:$A,0),1),"")</f>
        <v/>
      </c>
      <c r="N68" s="18" t="str">
        <f>+IFERROR(INDEX(Sheet1!S:S,MATCH('Import Demurrage Detention'!$R68,Sheet1!$A:$A,0),1),"")</f>
        <v/>
      </c>
      <c r="O68" s="18" t="str">
        <f>+IFERROR(INDEX(Sheet1!T:T,MATCH('Import Demurrage Detention'!$R68,Sheet1!$A:$A,0),1),"")</f>
        <v/>
      </c>
      <c r="P68" s="18" t="str">
        <f>+IFERROR(INDEX(Sheet1!U:U,MATCH('Import Demurrage Detention'!$R68,Sheet1!$A:$A,0),1),"")</f>
        <v/>
      </c>
      <c r="Q68" s="18" t="str">
        <f>+IFERROR(INDEX(Sheet1!V:V,MATCH('Import Demurrage Detention'!$R68,Sheet1!$A:$A,0),1),"")</f>
        <v/>
      </c>
      <c r="R68" s="15">
        <v>60</v>
      </c>
    </row>
    <row r="69" spans="1:18">
      <c r="A69" s="17" t="str">
        <f>+IFERROR(INDEX(Sheet1!$C:$C,MATCH('Import Demurrage Detention'!$R69,Sheet1!$A:$A,0),1),"")</f>
        <v/>
      </c>
      <c r="B69" s="17" t="str">
        <f>+IFERROR(INDEX(Sheet1!$F:$F,MATCH('Import Demurrage Detention'!$R69,Sheet1!$A:$A,0),1),"")</f>
        <v/>
      </c>
      <c r="C69" s="18" t="str">
        <f>+IFERROR(INDEX(Sheet1!$H:$H,MATCH('Import Demurrage Detention'!$R69,Sheet1!$A:$A,0),1),"")</f>
        <v/>
      </c>
      <c r="D69" s="18" t="str">
        <f>+IFERROR(INDEX(Sheet1!$I:$I,MATCH('Import Demurrage Detention'!$R69,Sheet1!$A:$A,0),1),"")</f>
        <v/>
      </c>
      <c r="E69" s="18" t="str">
        <f>+IFERROR(INDEX(Sheet1!J:J,MATCH('Import Demurrage Detention'!$R69,Sheet1!$A:$A,0),1),"")</f>
        <v/>
      </c>
      <c r="F69" s="18" t="str">
        <f>+IFERROR(INDEX(Sheet1!K:K,MATCH('Import Demurrage Detention'!$R69,Sheet1!$A:$A,0),1),"")</f>
        <v/>
      </c>
      <c r="G69" s="18" t="str">
        <f>+IFERROR(INDEX(Sheet1!L:L,MATCH('Import Demurrage Detention'!$R69,Sheet1!$A:$A,0),1),"")</f>
        <v/>
      </c>
      <c r="H69" s="18" t="str">
        <f>+IFERROR(INDEX(Sheet1!M:M,MATCH('Import Demurrage Detention'!$R69,Sheet1!$A:$A,0),1),"")</f>
        <v/>
      </c>
      <c r="I69" s="18" t="str">
        <f>+IFERROR(INDEX(Sheet1!N:N,MATCH('Import Demurrage Detention'!$R69,Sheet1!$A:$A,0),1),"")</f>
        <v/>
      </c>
      <c r="J69" s="18" t="str">
        <f>+IFERROR(INDEX(Sheet1!O:O,MATCH('Import Demurrage Detention'!$R69,Sheet1!$A:$A,0),1),"")</f>
        <v/>
      </c>
      <c r="K69" s="18" t="str">
        <f>+IFERROR(INDEX(Sheet1!P:P,MATCH('Import Demurrage Detention'!$R69,Sheet1!$A:$A,0),1),"")</f>
        <v/>
      </c>
      <c r="L69" s="18" t="str">
        <f>+IFERROR(INDEX(Sheet1!Q:Q,MATCH('Import Demurrage Detention'!$R69,Sheet1!$A:$A,0),1),"")</f>
        <v/>
      </c>
      <c r="M69" s="18" t="str">
        <f>+IFERROR(INDEX(Sheet1!R:R,MATCH('Import Demurrage Detention'!$R69,Sheet1!$A:$A,0),1),"")</f>
        <v/>
      </c>
      <c r="N69" s="18" t="str">
        <f>+IFERROR(INDEX(Sheet1!S:S,MATCH('Import Demurrage Detention'!$R69,Sheet1!$A:$A,0),1),"")</f>
        <v/>
      </c>
      <c r="O69" s="18" t="str">
        <f>+IFERROR(INDEX(Sheet1!T:T,MATCH('Import Demurrage Detention'!$R69,Sheet1!$A:$A,0),1),"")</f>
        <v/>
      </c>
      <c r="P69" s="18" t="str">
        <f>+IFERROR(INDEX(Sheet1!U:U,MATCH('Import Demurrage Detention'!$R69,Sheet1!$A:$A,0),1),"")</f>
        <v/>
      </c>
      <c r="Q69" s="18" t="str">
        <f>+IFERROR(INDEX(Sheet1!V:V,MATCH('Import Demurrage Detention'!$R69,Sheet1!$A:$A,0),1),"")</f>
        <v/>
      </c>
      <c r="R69" s="15">
        <v>61</v>
      </c>
    </row>
    <row r="70" spans="1:18">
      <c r="A70" s="17" t="str">
        <f>+IFERROR(INDEX(Sheet1!$C:$C,MATCH('Import Demurrage Detention'!$R70,Sheet1!$A:$A,0),1),"")</f>
        <v/>
      </c>
      <c r="B70" s="17" t="str">
        <f>+IFERROR(INDEX(Sheet1!$F:$F,MATCH('Import Demurrage Detention'!$R70,Sheet1!$A:$A,0),1),"")</f>
        <v/>
      </c>
      <c r="C70" s="18" t="str">
        <f>+IFERROR(INDEX(Sheet1!$H:$H,MATCH('Import Demurrage Detention'!$R70,Sheet1!$A:$A,0),1),"")</f>
        <v/>
      </c>
      <c r="D70" s="18" t="str">
        <f>+IFERROR(INDEX(Sheet1!$I:$I,MATCH('Import Demurrage Detention'!$R70,Sheet1!$A:$A,0),1),"")</f>
        <v/>
      </c>
      <c r="E70" s="18" t="str">
        <f>+IFERROR(INDEX(Sheet1!J:J,MATCH('Import Demurrage Detention'!$R70,Sheet1!$A:$A,0),1),"")</f>
        <v/>
      </c>
      <c r="F70" s="18" t="str">
        <f>+IFERROR(INDEX(Sheet1!K:K,MATCH('Import Demurrage Detention'!$R70,Sheet1!$A:$A,0),1),"")</f>
        <v/>
      </c>
      <c r="G70" s="18" t="str">
        <f>+IFERROR(INDEX(Sheet1!L:L,MATCH('Import Demurrage Detention'!$R70,Sheet1!$A:$A,0),1),"")</f>
        <v/>
      </c>
      <c r="H70" s="18" t="str">
        <f>+IFERROR(INDEX(Sheet1!M:M,MATCH('Import Demurrage Detention'!$R70,Sheet1!$A:$A,0),1),"")</f>
        <v/>
      </c>
      <c r="I70" s="18" t="str">
        <f>+IFERROR(INDEX(Sheet1!N:N,MATCH('Import Demurrage Detention'!$R70,Sheet1!$A:$A,0),1),"")</f>
        <v/>
      </c>
      <c r="J70" s="18" t="str">
        <f>+IFERROR(INDEX(Sheet1!O:O,MATCH('Import Demurrage Detention'!$R70,Sheet1!$A:$A,0),1),"")</f>
        <v/>
      </c>
      <c r="K70" s="18" t="str">
        <f>+IFERROR(INDEX(Sheet1!P:P,MATCH('Import Demurrage Detention'!$R70,Sheet1!$A:$A,0),1),"")</f>
        <v/>
      </c>
      <c r="L70" s="18" t="str">
        <f>+IFERROR(INDEX(Sheet1!Q:Q,MATCH('Import Demurrage Detention'!$R70,Sheet1!$A:$A,0),1),"")</f>
        <v/>
      </c>
      <c r="M70" s="18" t="str">
        <f>+IFERROR(INDEX(Sheet1!R:R,MATCH('Import Demurrage Detention'!$R70,Sheet1!$A:$A,0),1),"")</f>
        <v/>
      </c>
      <c r="N70" s="18" t="str">
        <f>+IFERROR(INDEX(Sheet1!S:S,MATCH('Import Demurrage Detention'!$R70,Sheet1!$A:$A,0),1),"")</f>
        <v/>
      </c>
      <c r="O70" s="18" t="str">
        <f>+IFERROR(INDEX(Sheet1!T:T,MATCH('Import Demurrage Detention'!$R70,Sheet1!$A:$A,0),1),"")</f>
        <v/>
      </c>
      <c r="P70" s="18" t="str">
        <f>+IFERROR(INDEX(Sheet1!U:U,MATCH('Import Demurrage Detention'!$R70,Sheet1!$A:$A,0),1),"")</f>
        <v/>
      </c>
      <c r="Q70" s="18" t="str">
        <f>+IFERROR(INDEX(Sheet1!V:V,MATCH('Import Demurrage Detention'!$R70,Sheet1!$A:$A,0),1),"")</f>
        <v/>
      </c>
      <c r="R70" s="15">
        <v>62</v>
      </c>
    </row>
    <row r="71" spans="1:18">
      <c r="A71" s="17" t="str">
        <f>+IFERROR(INDEX(Sheet1!$C:$C,MATCH('Import Demurrage Detention'!$R71,Sheet1!$A:$A,0),1),"")</f>
        <v/>
      </c>
      <c r="B71" s="17" t="str">
        <f>+IFERROR(INDEX(Sheet1!$F:$F,MATCH('Import Demurrage Detention'!$R71,Sheet1!$A:$A,0),1),"")</f>
        <v/>
      </c>
      <c r="C71" s="18" t="str">
        <f>+IFERROR(INDEX(Sheet1!$H:$H,MATCH('Import Demurrage Detention'!$R71,Sheet1!$A:$A,0),1),"")</f>
        <v/>
      </c>
      <c r="D71" s="18" t="str">
        <f>+IFERROR(INDEX(Sheet1!$I:$I,MATCH('Import Demurrage Detention'!$R71,Sheet1!$A:$A,0),1),"")</f>
        <v/>
      </c>
      <c r="E71" s="18" t="str">
        <f>+IFERROR(INDEX(Sheet1!J:J,MATCH('Import Demurrage Detention'!$R71,Sheet1!$A:$A,0),1),"")</f>
        <v/>
      </c>
      <c r="F71" s="18" t="str">
        <f>+IFERROR(INDEX(Sheet1!K:K,MATCH('Import Demurrage Detention'!$R71,Sheet1!$A:$A,0),1),"")</f>
        <v/>
      </c>
      <c r="G71" s="18" t="str">
        <f>+IFERROR(INDEX(Sheet1!L:L,MATCH('Import Demurrage Detention'!$R71,Sheet1!$A:$A,0),1),"")</f>
        <v/>
      </c>
      <c r="H71" s="18" t="str">
        <f>+IFERROR(INDEX(Sheet1!M:M,MATCH('Import Demurrage Detention'!$R71,Sheet1!$A:$A,0),1),"")</f>
        <v/>
      </c>
      <c r="I71" s="18" t="str">
        <f>+IFERROR(INDEX(Sheet1!N:N,MATCH('Import Demurrage Detention'!$R71,Sheet1!$A:$A,0),1),"")</f>
        <v/>
      </c>
      <c r="J71" s="18" t="str">
        <f>+IFERROR(INDEX(Sheet1!O:O,MATCH('Import Demurrage Detention'!$R71,Sheet1!$A:$A,0),1),"")</f>
        <v/>
      </c>
      <c r="K71" s="18" t="str">
        <f>+IFERROR(INDEX(Sheet1!P:P,MATCH('Import Demurrage Detention'!$R71,Sheet1!$A:$A,0),1),"")</f>
        <v/>
      </c>
      <c r="L71" s="18" t="str">
        <f>+IFERROR(INDEX(Sheet1!Q:Q,MATCH('Import Demurrage Detention'!$R71,Sheet1!$A:$A,0),1),"")</f>
        <v/>
      </c>
      <c r="M71" s="18" t="str">
        <f>+IFERROR(INDEX(Sheet1!R:R,MATCH('Import Demurrage Detention'!$R71,Sheet1!$A:$A,0),1),"")</f>
        <v/>
      </c>
      <c r="N71" s="18" t="str">
        <f>+IFERROR(INDEX(Sheet1!S:S,MATCH('Import Demurrage Detention'!$R71,Sheet1!$A:$A,0),1),"")</f>
        <v/>
      </c>
      <c r="O71" s="18" t="str">
        <f>+IFERROR(INDEX(Sheet1!T:T,MATCH('Import Demurrage Detention'!$R71,Sheet1!$A:$A,0),1),"")</f>
        <v/>
      </c>
      <c r="P71" s="18" t="str">
        <f>+IFERROR(INDEX(Sheet1!U:U,MATCH('Import Demurrage Detention'!$R71,Sheet1!$A:$A,0),1),"")</f>
        <v/>
      </c>
      <c r="Q71" s="18" t="str">
        <f>+IFERROR(INDEX(Sheet1!V:V,MATCH('Import Demurrage Detention'!$R71,Sheet1!$A:$A,0),1),"")</f>
        <v/>
      </c>
      <c r="R71" s="15">
        <v>63</v>
      </c>
    </row>
    <row r="72" spans="1:18">
      <c r="A72" s="17" t="str">
        <f>+IFERROR(INDEX(Sheet1!$C:$C,MATCH('Import Demurrage Detention'!$R72,Sheet1!$A:$A,0),1),"")</f>
        <v/>
      </c>
      <c r="B72" s="17" t="str">
        <f>+IFERROR(INDEX(Sheet1!$F:$F,MATCH('Import Demurrage Detention'!$R72,Sheet1!$A:$A,0),1),"")</f>
        <v/>
      </c>
      <c r="C72" s="18" t="str">
        <f>+IFERROR(INDEX(Sheet1!$H:$H,MATCH('Import Demurrage Detention'!$R72,Sheet1!$A:$A,0),1),"")</f>
        <v/>
      </c>
      <c r="D72" s="18" t="str">
        <f>+IFERROR(INDEX(Sheet1!$I:$I,MATCH('Import Demurrage Detention'!$R72,Sheet1!$A:$A,0),1),"")</f>
        <v/>
      </c>
      <c r="E72" s="18" t="str">
        <f>+IFERROR(INDEX(Sheet1!J:J,MATCH('Import Demurrage Detention'!$R72,Sheet1!$A:$A,0),1),"")</f>
        <v/>
      </c>
      <c r="F72" s="18" t="str">
        <f>+IFERROR(INDEX(Sheet1!K:K,MATCH('Import Demurrage Detention'!$R72,Sheet1!$A:$A,0),1),"")</f>
        <v/>
      </c>
      <c r="G72" s="18" t="str">
        <f>+IFERROR(INDEX(Sheet1!L:L,MATCH('Import Demurrage Detention'!$R72,Sheet1!$A:$A,0),1),"")</f>
        <v/>
      </c>
      <c r="H72" s="18" t="str">
        <f>+IFERROR(INDEX(Sheet1!M:M,MATCH('Import Demurrage Detention'!$R72,Sheet1!$A:$A,0),1),"")</f>
        <v/>
      </c>
      <c r="I72" s="18" t="str">
        <f>+IFERROR(INDEX(Sheet1!N:N,MATCH('Import Demurrage Detention'!$R72,Sheet1!$A:$A,0),1),"")</f>
        <v/>
      </c>
      <c r="J72" s="18" t="str">
        <f>+IFERROR(INDEX(Sheet1!O:O,MATCH('Import Demurrage Detention'!$R72,Sheet1!$A:$A,0),1),"")</f>
        <v/>
      </c>
      <c r="K72" s="18" t="str">
        <f>+IFERROR(INDEX(Sheet1!P:P,MATCH('Import Demurrage Detention'!$R72,Sheet1!$A:$A,0),1),"")</f>
        <v/>
      </c>
      <c r="L72" s="18" t="str">
        <f>+IFERROR(INDEX(Sheet1!Q:Q,MATCH('Import Demurrage Detention'!$R72,Sheet1!$A:$A,0),1),"")</f>
        <v/>
      </c>
      <c r="M72" s="18" t="str">
        <f>+IFERROR(INDEX(Sheet1!R:R,MATCH('Import Demurrage Detention'!$R72,Sheet1!$A:$A,0),1),"")</f>
        <v/>
      </c>
      <c r="N72" s="18" t="str">
        <f>+IFERROR(INDEX(Sheet1!S:S,MATCH('Import Demurrage Detention'!$R72,Sheet1!$A:$A,0),1),"")</f>
        <v/>
      </c>
      <c r="O72" s="18" t="str">
        <f>+IFERROR(INDEX(Sheet1!T:T,MATCH('Import Demurrage Detention'!$R72,Sheet1!$A:$A,0),1),"")</f>
        <v/>
      </c>
      <c r="P72" s="18" t="str">
        <f>+IFERROR(INDEX(Sheet1!U:U,MATCH('Import Demurrage Detention'!$R72,Sheet1!$A:$A,0),1),"")</f>
        <v/>
      </c>
      <c r="Q72" s="18" t="str">
        <f>+IFERROR(INDEX(Sheet1!V:V,MATCH('Import Demurrage Detention'!$R72,Sheet1!$A:$A,0),1),"")</f>
        <v/>
      </c>
      <c r="R72" s="15">
        <v>64</v>
      </c>
    </row>
    <row r="73" spans="1:18">
      <c r="A73" s="17" t="str">
        <f>+IFERROR(INDEX(Sheet1!$C:$C,MATCH('Import Demurrage Detention'!$R73,Sheet1!$A:$A,0),1),"")</f>
        <v/>
      </c>
      <c r="B73" s="17" t="str">
        <f>+IFERROR(INDEX(Sheet1!$F:$F,MATCH('Import Demurrage Detention'!$R73,Sheet1!$A:$A,0),1),"")</f>
        <v/>
      </c>
      <c r="C73" s="18" t="str">
        <f>+IFERROR(INDEX(Sheet1!$H:$H,MATCH('Import Demurrage Detention'!$R73,Sheet1!$A:$A,0),1),"")</f>
        <v/>
      </c>
      <c r="D73" s="18" t="str">
        <f>+IFERROR(INDEX(Sheet1!$I:$I,MATCH('Import Demurrage Detention'!$R73,Sheet1!$A:$A,0),1),"")</f>
        <v/>
      </c>
      <c r="E73" s="18" t="str">
        <f>+IFERROR(INDEX(Sheet1!J:J,MATCH('Import Demurrage Detention'!$R73,Sheet1!$A:$A,0),1),"")</f>
        <v/>
      </c>
      <c r="F73" s="18" t="str">
        <f>+IFERROR(INDEX(Sheet1!K:K,MATCH('Import Demurrage Detention'!$R73,Sheet1!$A:$A,0),1),"")</f>
        <v/>
      </c>
      <c r="G73" s="18" t="str">
        <f>+IFERROR(INDEX(Sheet1!L:L,MATCH('Import Demurrage Detention'!$R73,Sheet1!$A:$A,0),1),"")</f>
        <v/>
      </c>
      <c r="H73" s="18" t="str">
        <f>+IFERROR(INDEX(Sheet1!M:M,MATCH('Import Demurrage Detention'!$R73,Sheet1!$A:$A,0),1),"")</f>
        <v/>
      </c>
      <c r="I73" s="18" t="str">
        <f>+IFERROR(INDEX(Sheet1!N:N,MATCH('Import Demurrage Detention'!$R73,Sheet1!$A:$A,0),1),"")</f>
        <v/>
      </c>
      <c r="J73" s="18" t="str">
        <f>+IFERROR(INDEX(Sheet1!O:O,MATCH('Import Demurrage Detention'!$R73,Sheet1!$A:$A,0),1),"")</f>
        <v/>
      </c>
      <c r="K73" s="18" t="str">
        <f>+IFERROR(INDEX(Sheet1!P:P,MATCH('Import Demurrage Detention'!$R73,Sheet1!$A:$A,0),1),"")</f>
        <v/>
      </c>
      <c r="L73" s="18" t="str">
        <f>+IFERROR(INDEX(Sheet1!Q:Q,MATCH('Import Demurrage Detention'!$R73,Sheet1!$A:$A,0),1),"")</f>
        <v/>
      </c>
      <c r="M73" s="18" t="str">
        <f>+IFERROR(INDEX(Sheet1!R:R,MATCH('Import Demurrage Detention'!$R73,Sheet1!$A:$A,0),1),"")</f>
        <v/>
      </c>
      <c r="N73" s="18" t="str">
        <f>+IFERROR(INDEX(Sheet1!S:S,MATCH('Import Demurrage Detention'!$R73,Sheet1!$A:$A,0),1),"")</f>
        <v/>
      </c>
      <c r="O73" s="18" t="str">
        <f>+IFERROR(INDEX(Sheet1!T:T,MATCH('Import Demurrage Detention'!$R73,Sheet1!$A:$A,0),1),"")</f>
        <v/>
      </c>
      <c r="P73" s="18" t="str">
        <f>+IFERROR(INDEX(Sheet1!U:U,MATCH('Import Demurrage Detention'!$R73,Sheet1!$A:$A,0),1),"")</f>
        <v/>
      </c>
      <c r="Q73" s="18" t="str">
        <f>+IFERROR(INDEX(Sheet1!V:V,MATCH('Import Demurrage Detention'!$R73,Sheet1!$A:$A,0),1),"")</f>
        <v/>
      </c>
      <c r="R73" s="15">
        <v>65</v>
      </c>
    </row>
    <row r="74" spans="1:18">
      <c r="A74" s="17" t="str">
        <f>+IFERROR(INDEX(Sheet1!$C:$C,MATCH('Import Demurrage Detention'!$R74,Sheet1!$A:$A,0),1),"")</f>
        <v/>
      </c>
      <c r="B74" s="17" t="str">
        <f>+IFERROR(INDEX(Sheet1!$F:$F,MATCH('Import Demurrage Detention'!$R74,Sheet1!$A:$A,0),1),"")</f>
        <v/>
      </c>
      <c r="C74" s="18" t="str">
        <f>+IFERROR(INDEX(Sheet1!$H:$H,MATCH('Import Demurrage Detention'!$R74,Sheet1!$A:$A,0),1),"")</f>
        <v/>
      </c>
      <c r="D74" s="18" t="str">
        <f>+IFERROR(INDEX(Sheet1!$I:$I,MATCH('Import Demurrage Detention'!$R74,Sheet1!$A:$A,0),1),"")</f>
        <v/>
      </c>
      <c r="E74" s="18" t="str">
        <f>+IFERROR(INDEX(Sheet1!J:J,MATCH('Import Demurrage Detention'!$R74,Sheet1!$A:$A,0),1),"")</f>
        <v/>
      </c>
      <c r="F74" s="18" t="str">
        <f>+IFERROR(INDEX(Sheet1!K:K,MATCH('Import Demurrage Detention'!$R74,Sheet1!$A:$A,0),1),"")</f>
        <v/>
      </c>
      <c r="G74" s="18" t="str">
        <f>+IFERROR(INDEX(Sheet1!L:L,MATCH('Import Demurrage Detention'!$R74,Sheet1!$A:$A,0),1),"")</f>
        <v/>
      </c>
      <c r="H74" s="18" t="str">
        <f>+IFERROR(INDEX(Sheet1!M:M,MATCH('Import Demurrage Detention'!$R74,Sheet1!$A:$A,0),1),"")</f>
        <v/>
      </c>
      <c r="I74" s="18" t="str">
        <f>+IFERROR(INDEX(Sheet1!N:N,MATCH('Import Demurrage Detention'!$R74,Sheet1!$A:$A,0),1),"")</f>
        <v/>
      </c>
      <c r="J74" s="18" t="str">
        <f>+IFERROR(INDEX(Sheet1!O:O,MATCH('Import Demurrage Detention'!$R74,Sheet1!$A:$A,0),1),"")</f>
        <v/>
      </c>
      <c r="K74" s="18" t="str">
        <f>+IFERROR(INDEX(Sheet1!P:P,MATCH('Import Demurrage Detention'!$R74,Sheet1!$A:$A,0),1),"")</f>
        <v/>
      </c>
      <c r="L74" s="18" t="str">
        <f>+IFERROR(INDEX(Sheet1!Q:Q,MATCH('Import Demurrage Detention'!$R74,Sheet1!$A:$A,0),1),"")</f>
        <v/>
      </c>
      <c r="M74" s="18" t="str">
        <f>+IFERROR(INDEX(Sheet1!R:R,MATCH('Import Demurrage Detention'!$R74,Sheet1!$A:$A,0),1),"")</f>
        <v/>
      </c>
      <c r="N74" s="18" t="str">
        <f>+IFERROR(INDEX(Sheet1!S:S,MATCH('Import Demurrage Detention'!$R74,Sheet1!$A:$A,0),1),"")</f>
        <v/>
      </c>
      <c r="O74" s="18" t="str">
        <f>+IFERROR(INDEX(Sheet1!T:T,MATCH('Import Demurrage Detention'!$R74,Sheet1!$A:$A,0),1),"")</f>
        <v/>
      </c>
      <c r="P74" s="18" t="str">
        <f>+IFERROR(INDEX(Sheet1!U:U,MATCH('Import Demurrage Detention'!$R74,Sheet1!$A:$A,0),1),"")</f>
        <v/>
      </c>
      <c r="Q74" s="18" t="str">
        <f>+IFERROR(INDEX(Sheet1!V:V,MATCH('Import Demurrage Detention'!$R74,Sheet1!$A:$A,0),1),"")</f>
        <v/>
      </c>
      <c r="R74" s="15">
        <v>66</v>
      </c>
    </row>
    <row r="75" spans="1:18">
      <c r="A75" s="17" t="str">
        <f>+IFERROR(INDEX(Sheet1!$C:$C,MATCH('Import Demurrage Detention'!$R75,Sheet1!$A:$A,0),1),"")</f>
        <v/>
      </c>
      <c r="B75" s="17" t="str">
        <f>+IFERROR(INDEX(Sheet1!$F:$F,MATCH('Import Demurrage Detention'!$R75,Sheet1!$A:$A,0),1),"")</f>
        <v/>
      </c>
      <c r="C75" s="18" t="str">
        <f>+IFERROR(INDEX(Sheet1!$H:$H,MATCH('Import Demurrage Detention'!$R75,Sheet1!$A:$A,0),1),"")</f>
        <v/>
      </c>
      <c r="D75" s="18" t="str">
        <f>+IFERROR(INDEX(Sheet1!$I:$I,MATCH('Import Demurrage Detention'!$R75,Sheet1!$A:$A,0),1),"")</f>
        <v/>
      </c>
      <c r="E75" s="18" t="str">
        <f>+IFERROR(INDEX(Sheet1!J:J,MATCH('Import Demurrage Detention'!$R75,Sheet1!$A:$A,0),1),"")</f>
        <v/>
      </c>
      <c r="F75" s="18" t="str">
        <f>+IFERROR(INDEX(Sheet1!K:K,MATCH('Import Demurrage Detention'!$R75,Sheet1!$A:$A,0),1),"")</f>
        <v/>
      </c>
      <c r="G75" s="18" t="str">
        <f>+IFERROR(INDEX(Sheet1!L:L,MATCH('Import Demurrage Detention'!$R75,Sheet1!$A:$A,0),1),"")</f>
        <v/>
      </c>
      <c r="H75" s="18" t="str">
        <f>+IFERROR(INDEX(Sheet1!M:M,MATCH('Import Demurrage Detention'!$R75,Sheet1!$A:$A,0),1),"")</f>
        <v/>
      </c>
      <c r="I75" s="18" t="str">
        <f>+IFERROR(INDEX(Sheet1!N:N,MATCH('Import Demurrage Detention'!$R75,Sheet1!$A:$A,0),1),"")</f>
        <v/>
      </c>
      <c r="J75" s="18" t="str">
        <f>+IFERROR(INDEX(Sheet1!O:O,MATCH('Import Demurrage Detention'!$R75,Sheet1!$A:$A,0),1),"")</f>
        <v/>
      </c>
      <c r="K75" s="18" t="str">
        <f>+IFERROR(INDEX(Sheet1!P:P,MATCH('Import Demurrage Detention'!$R75,Sheet1!$A:$A,0),1),"")</f>
        <v/>
      </c>
      <c r="L75" s="18" t="str">
        <f>+IFERROR(INDEX(Sheet1!Q:Q,MATCH('Import Demurrage Detention'!$R75,Sheet1!$A:$A,0),1),"")</f>
        <v/>
      </c>
      <c r="M75" s="18" t="str">
        <f>+IFERROR(INDEX(Sheet1!R:R,MATCH('Import Demurrage Detention'!$R75,Sheet1!$A:$A,0),1),"")</f>
        <v/>
      </c>
      <c r="N75" s="18" t="str">
        <f>+IFERROR(INDEX(Sheet1!S:S,MATCH('Import Demurrage Detention'!$R75,Sheet1!$A:$A,0),1),"")</f>
        <v/>
      </c>
      <c r="O75" s="18" t="str">
        <f>+IFERROR(INDEX(Sheet1!T:T,MATCH('Import Demurrage Detention'!$R75,Sheet1!$A:$A,0),1),"")</f>
        <v/>
      </c>
      <c r="P75" s="18" t="str">
        <f>+IFERROR(INDEX(Sheet1!U:U,MATCH('Import Demurrage Detention'!$R75,Sheet1!$A:$A,0),1),"")</f>
        <v/>
      </c>
      <c r="Q75" s="18" t="str">
        <f>+IFERROR(INDEX(Sheet1!V:V,MATCH('Import Demurrage Detention'!$R75,Sheet1!$A:$A,0),1),"")</f>
        <v/>
      </c>
      <c r="R75" s="15">
        <v>67</v>
      </c>
    </row>
    <row r="76" spans="1:18">
      <c r="A76" s="17" t="str">
        <f>+IFERROR(INDEX(Sheet1!$C:$C,MATCH('Import Demurrage Detention'!$R76,Sheet1!$A:$A,0),1),"")</f>
        <v/>
      </c>
      <c r="B76" s="17" t="str">
        <f>+IFERROR(INDEX(Sheet1!$F:$F,MATCH('Import Demurrage Detention'!$R76,Sheet1!$A:$A,0),1),"")</f>
        <v/>
      </c>
      <c r="C76" s="18" t="str">
        <f>+IFERROR(INDEX(Sheet1!$H:$H,MATCH('Import Demurrage Detention'!$R76,Sheet1!$A:$A,0),1),"")</f>
        <v/>
      </c>
      <c r="D76" s="18" t="str">
        <f>+IFERROR(INDEX(Sheet1!$I:$I,MATCH('Import Demurrage Detention'!$R76,Sheet1!$A:$A,0),1),"")</f>
        <v/>
      </c>
      <c r="E76" s="18" t="str">
        <f>+IFERROR(INDEX(Sheet1!J:J,MATCH('Import Demurrage Detention'!$R76,Sheet1!$A:$A,0),1),"")</f>
        <v/>
      </c>
      <c r="F76" s="18" t="str">
        <f>+IFERROR(INDEX(Sheet1!K:K,MATCH('Import Demurrage Detention'!$R76,Sheet1!$A:$A,0),1),"")</f>
        <v/>
      </c>
      <c r="G76" s="18" t="str">
        <f>+IFERROR(INDEX(Sheet1!L:L,MATCH('Import Demurrage Detention'!$R76,Sheet1!$A:$A,0),1),"")</f>
        <v/>
      </c>
      <c r="H76" s="18" t="str">
        <f>+IFERROR(INDEX(Sheet1!M:M,MATCH('Import Demurrage Detention'!$R76,Sheet1!$A:$A,0),1),"")</f>
        <v/>
      </c>
      <c r="I76" s="18" t="str">
        <f>+IFERROR(INDEX(Sheet1!N:N,MATCH('Import Demurrage Detention'!$R76,Sheet1!$A:$A,0),1),"")</f>
        <v/>
      </c>
      <c r="J76" s="18" t="str">
        <f>+IFERROR(INDEX(Sheet1!O:O,MATCH('Import Demurrage Detention'!$R76,Sheet1!$A:$A,0),1),"")</f>
        <v/>
      </c>
      <c r="K76" s="18" t="str">
        <f>+IFERROR(INDEX(Sheet1!P:P,MATCH('Import Demurrage Detention'!$R76,Sheet1!$A:$A,0),1),"")</f>
        <v/>
      </c>
      <c r="L76" s="18" t="str">
        <f>+IFERROR(INDEX(Sheet1!Q:Q,MATCH('Import Demurrage Detention'!$R76,Sheet1!$A:$A,0),1),"")</f>
        <v/>
      </c>
      <c r="M76" s="18" t="str">
        <f>+IFERROR(INDEX(Sheet1!R:R,MATCH('Import Demurrage Detention'!$R76,Sheet1!$A:$A,0),1),"")</f>
        <v/>
      </c>
      <c r="N76" s="18" t="str">
        <f>+IFERROR(INDEX(Sheet1!S:S,MATCH('Import Demurrage Detention'!$R76,Sheet1!$A:$A,0),1),"")</f>
        <v/>
      </c>
      <c r="O76" s="18" t="str">
        <f>+IFERROR(INDEX(Sheet1!T:T,MATCH('Import Demurrage Detention'!$R76,Sheet1!$A:$A,0),1),"")</f>
        <v/>
      </c>
      <c r="P76" s="18" t="str">
        <f>+IFERROR(INDEX(Sheet1!U:U,MATCH('Import Demurrage Detention'!$R76,Sheet1!$A:$A,0),1),"")</f>
        <v/>
      </c>
      <c r="Q76" s="18" t="str">
        <f>+IFERROR(INDEX(Sheet1!V:V,MATCH('Import Demurrage Detention'!$R76,Sheet1!$A:$A,0),1),"")</f>
        <v/>
      </c>
      <c r="R76" s="15">
        <v>68</v>
      </c>
    </row>
    <row r="77" spans="1:18">
      <c r="A77" s="17" t="str">
        <f>+IFERROR(INDEX(Sheet1!$C:$C,MATCH('Import Demurrage Detention'!$R77,Sheet1!$A:$A,0),1),"")</f>
        <v/>
      </c>
      <c r="B77" s="17" t="str">
        <f>+IFERROR(INDEX(Sheet1!$F:$F,MATCH('Import Demurrage Detention'!$R77,Sheet1!$A:$A,0),1),"")</f>
        <v/>
      </c>
      <c r="C77" s="18" t="str">
        <f>+IFERROR(INDEX(Sheet1!$H:$H,MATCH('Import Demurrage Detention'!$R77,Sheet1!$A:$A,0),1),"")</f>
        <v/>
      </c>
      <c r="D77" s="18" t="str">
        <f>+IFERROR(INDEX(Sheet1!$I:$I,MATCH('Import Demurrage Detention'!$R77,Sheet1!$A:$A,0),1),"")</f>
        <v/>
      </c>
      <c r="E77" s="18" t="str">
        <f>+IFERROR(INDEX(Sheet1!J:J,MATCH('Import Demurrage Detention'!$R77,Sheet1!$A:$A,0),1),"")</f>
        <v/>
      </c>
      <c r="F77" s="18" t="str">
        <f>+IFERROR(INDEX(Sheet1!K:K,MATCH('Import Demurrage Detention'!$R77,Sheet1!$A:$A,0),1),"")</f>
        <v/>
      </c>
      <c r="G77" s="18" t="str">
        <f>+IFERROR(INDEX(Sheet1!L:L,MATCH('Import Demurrage Detention'!$R77,Sheet1!$A:$A,0),1),"")</f>
        <v/>
      </c>
      <c r="H77" s="18" t="str">
        <f>+IFERROR(INDEX(Sheet1!M:M,MATCH('Import Demurrage Detention'!$R77,Sheet1!$A:$A,0),1),"")</f>
        <v/>
      </c>
      <c r="I77" s="18" t="str">
        <f>+IFERROR(INDEX(Sheet1!N:N,MATCH('Import Demurrage Detention'!$R77,Sheet1!$A:$A,0),1),"")</f>
        <v/>
      </c>
      <c r="J77" s="18" t="str">
        <f>+IFERROR(INDEX(Sheet1!O:O,MATCH('Import Demurrage Detention'!$R77,Sheet1!$A:$A,0),1),"")</f>
        <v/>
      </c>
      <c r="K77" s="18" t="str">
        <f>+IFERROR(INDEX(Sheet1!P:P,MATCH('Import Demurrage Detention'!$R77,Sheet1!$A:$A,0),1),"")</f>
        <v/>
      </c>
      <c r="L77" s="18" t="str">
        <f>+IFERROR(INDEX(Sheet1!Q:Q,MATCH('Import Demurrage Detention'!$R77,Sheet1!$A:$A,0),1),"")</f>
        <v/>
      </c>
      <c r="M77" s="18" t="str">
        <f>+IFERROR(INDEX(Sheet1!R:R,MATCH('Import Demurrage Detention'!$R77,Sheet1!$A:$A,0),1),"")</f>
        <v/>
      </c>
      <c r="N77" s="18" t="str">
        <f>+IFERROR(INDEX(Sheet1!S:S,MATCH('Import Demurrage Detention'!$R77,Sheet1!$A:$A,0),1),"")</f>
        <v/>
      </c>
      <c r="O77" s="18" t="str">
        <f>+IFERROR(INDEX(Sheet1!T:T,MATCH('Import Demurrage Detention'!$R77,Sheet1!$A:$A,0),1),"")</f>
        <v/>
      </c>
      <c r="P77" s="18" t="str">
        <f>+IFERROR(INDEX(Sheet1!U:U,MATCH('Import Demurrage Detention'!$R77,Sheet1!$A:$A,0),1),"")</f>
        <v/>
      </c>
      <c r="Q77" s="18" t="str">
        <f>+IFERROR(INDEX(Sheet1!V:V,MATCH('Import Demurrage Detention'!$R77,Sheet1!$A:$A,0),1),"")</f>
        <v/>
      </c>
      <c r="R77" s="15">
        <v>69</v>
      </c>
    </row>
    <row r="78" spans="1:18">
      <c r="A78" s="17" t="str">
        <f>+IFERROR(INDEX(Sheet1!$C:$C,MATCH('Import Demurrage Detention'!$R78,Sheet1!$A:$A,0),1),"")</f>
        <v/>
      </c>
      <c r="B78" s="17" t="str">
        <f>+IFERROR(INDEX(Sheet1!$F:$F,MATCH('Import Demurrage Detention'!$R78,Sheet1!$A:$A,0),1),"")</f>
        <v/>
      </c>
      <c r="C78" s="18" t="str">
        <f>+IFERROR(INDEX(Sheet1!$H:$H,MATCH('Import Demurrage Detention'!$R78,Sheet1!$A:$A,0),1),"")</f>
        <v/>
      </c>
      <c r="D78" s="18" t="str">
        <f>+IFERROR(INDEX(Sheet1!$I:$I,MATCH('Import Demurrage Detention'!$R78,Sheet1!$A:$A,0),1),"")</f>
        <v/>
      </c>
      <c r="E78" s="18" t="str">
        <f>+IFERROR(INDEX(Sheet1!J:J,MATCH('Import Demurrage Detention'!$R78,Sheet1!$A:$A,0),1),"")</f>
        <v/>
      </c>
      <c r="F78" s="18" t="str">
        <f>+IFERROR(INDEX(Sheet1!K:K,MATCH('Import Demurrage Detention'!$R78,Sheet1!$A:$A,0),1),"")</f>
        <v/>
      </c>
      <c r="G78" s="18" t="str">
        <f>+IFERROR(INDEX(Sheet1!L:L,MATCH('Import Demurrage Detention'!$R78,Sheet1!$A:$A,0),1),"")</f>
        <v/>
      </c>
      <c r="H78" s="18" t="str">
        <f>+IFERROR(INDEX(Sheet1!M:M,MATCH('Import Demurrage Detention'!$R78,Sheet1!$A:$A,0),1),"")</f>
        <v/>
      </c>
      <c r="I78" s="18" t="str">
        <f>+IFERROR(INDEX(Sheet1!N:N,MATCH('Import Demurrage Detention'!$R78,Sheet1!$A:$A,0),1),"")</f>
        <v/>
      </c>
      <c r="J78" s="18" t="str">
        <f>+IFERROR(INDEX(Sheet1!O:O,MATCH('Import Demurrage Detention'!$R78,Sheet1!$A:$A,0),1),"")</f>
        <v/>
      </c>
      <c r="K78" s="18" t="str">
        <f>+IFERROR(INDEX(Sheet1!P:P,MATCH('Import Demurrage Detention'!$R78,Sheet1!$A:$A,0),1),"")</f>
        <v/>
      </c>
      <c r="L78" s="18" t="str">
        <f>+IFERROR(INDEX(Sheet1!Q:Q,MATCH('Import Demurrage Detention'!$R78,Sheet1!$A:$A,0),1),"")</f>
        <v/>
      </c>
      <c r="M78" s="18" t="str">
        <f>+IFERROR(INDEX(Sheet1!R:R,MATCH('Import Demurrage Detention'!$R78,Sheet1!$A:$A,0),1),"")</f>
        <v/>
      </c>
      <c r="N78" s="18" t="str">
        <f>+IFERROR(INDEX(Sheet1!S:S,MATCH('Import Demurrage Detention'!$R78,Sheet1!$A:$A,0),1),"")</f>
        <v/>
      </c>
      <c r="O78" s="18" t="str">
        <f>+IFERROR(INDEX(Sheet1!T:T,MATCH('Import Demurrage Detention'!$R78,Sheet1!$A:$A,0),1),"")</f>
        <v/>
      </c>
      <c r="P78" s="18" t="str">
        <f>+IFERROR(INDEX(Sheet1!U:U,MATCH('Import Demurrage Detention'!$R78,Sheet1!$A:$A,0),1),"")</f>
        <v/>
      </c>
      <c r="Q78" s="18" t="str">
        <f>+IFERROR(INDEX(Sheet1!V:V,MATCH('Import Demurrage Detention'!$R78,Sheet1!$A:$A,0),1),"")</f>
        <v/>
      </c>
      <c r="R78" s="15">
        <v>70</v>
      </c>
    </row>
    <row r="79" spans="1:18">
      <c r="A79" s="17" t="str">
        <f>+IFERROR(INDEX(Sheet1!$C:$C,MATCH('Import Demurrage Detention'!$R79,Sheet1!$A:$A,0),1),"")</f>
        <v/>
      </c>
      <c r="B79" s="17" t="str">
        <f>+IFERROR(INDEX(Sheet1!$F:$F,MATCH('Import Demurrage Detention'!$R79,Sheet1!$A:$A,0),1),"")</f>
        <v/>
      </c>
      <c r="C79" s="18" t="str">
        <f>+IFERROR(INDEX(Sheet1!$H:$H,MATCH('Import Demurrage Detention'!$R79,Sheet1!$A:$A,0),1),"")</f>
        <v/>
      </c>
      <c r="D79" s="18" t="str">
        <f>+IFERROR(INDEX(Sheet1!$I:$I,MATCH('Import Demurrage Detention'!$R79,Sheet1!$A:$A,0),1),"")</f>
        <v/>
      </c>
      <c r="E79" s="18" t="str">
        <f>+IFERROR(INDEX(Sheet1!J:J,MATCH('Import Demurrage Detention'!$R79,Sheet1!$A:$A,0),1),"")</f>
        <v/>
      </c>
      <c r="F79" s="18" t="str">
        <f>+IFERROR(INDEX(Sheet1!K:K,MATCH('Import Demurrage Detention'!$R79,Sheet1!$A:$A,0),1),"")</f>
        <v/>
      </c>
      <c r="G79" s="18" t="str">
        <f>+IFERROR(INDEX(Sheet1!L:L,MATCH('Import Demurrage Detention'!$R79,Sheet1!$A:$A,0),1),"")</f>
        <v/>
      </c>
      <c r="H79" s="18" t="str">
        <f>+IFERROR(INDEX(Sheet1!M:M,MATCH('Import Demurrage Detention'!$R79,Sheet1!$A:$A,0),1),"")</f>
        <v/>
      </c>
      <c r="I79" s="18" t="str">
        <f>+IFERROR(INDEX(Sheet1!N:N,MATCH('Import Demurrage Detention'!$R79,Sheet1!$A:$A,0),1),"")</f>
        <v/>
      </c>
      <c r="J79" s="18" t="str">
        <f>+IFERROR(INDEX(Sheet1!O:O,MATCH('Import Demurrage Detention'!$R79,Sheet1!$A:$A,0),1),"")</f>
        <v/>
      </c>
      <c r="K79" s="18" t="str">
        <f>+IFERROR(INDEX(Sheet1!P:P,MATCH('Import Demurrage Detention'!$R79,Sheet1!$A:$A,0),1),"")</f>
        <v/>
      </c>
      <c r="L79" s="18" t="str">
        <f>+IFERROR(INDEX(Sheet1!Q:Q,MATCH('Import Demurrage Detention'!$R79,Sheet1!$A:$A,0),1),"")</f>
        <v/>
      </c>
      <c r="M79" s="18" t="str">
        <f>+IFERROR(INDEX(Sheet1!R:R,MATCH('Import Demurrage Detention'!$R79,Sheet1!$A:$A,0),1),"")</f>
        <v/>
      </c>
      <c r="N79" s="18" t="str">
        <f>+IFERROR(INDEX(Sheet1!S:S,MATCH('Import Demurrage Detention'!$R79,Sheet1!$A:$A,0),1),"")</f>
        <v/>
      </c>
      <c r="O79" s="18" t="str">
        <f>+IFERROR(INDEX(Sheet1!T:T,MATCH('Import Demurrage Detention'!$R79,Sheet1!$A:$A,0),1),"")</f>
        <v/>
      </c>
      <c r="P79" s="18" t="str">
        <f>+IFERROR(INDEX(Sheet1!U:U,MATCH('Import Demurrage Detention'!$R79,Sheet1!$A:$A,0),1),"")</f>
        <v/>
      </c>
      <c r="Q79" s="18" t="str">
        <f>+IFERROR(INDEX(Sheet1!V:V,MATCH('Import Demurrage Detention'!$R79,Sheet1!$A:$A,0),1),"")</f>
        <v/>
      </c>
      <c r="R79" s="15">
        <v>71</v>
      </c>
    </row>
    <row r="80" spans="1:18">
      <c r="A80" s="17" t="str">
        <f>+IFERROR(INDEX(Sheet1!$C:$C,MATCH('Import Demurrage Detention'!$R80,Sheet1!$A:$A,0),1),"")</f>
        <v/>
      </c>
      <c r="B80" s="17" t="str">
        <f>+IFERROR(INDEX(Sheet1!$F:$F,MATCH('Import Demurrage Detention'!$R80,Sheet1!$A:$A,0),1),"")</f>
        <v/>
      </c>
      <c r="C80" s="18" t="str">
        <f>+IFERROR(INDEX(Sheet1!$H:$H,MATCH('Import Demurrage Detention'!$R80,Sheet1!$A:$A,0),1),"")</f>
        <v/>
      </c>
      <c r="D80" s="18" t="str">
        <f>+IFERROR(INDEX(Sheet1!$I:$I,MATCH('Import Demurrage Detention'!$R80,Sheet1!$A:$A,0),1),"")</f>
        <v/>
      </c>
      <c r="E80" s="18" t="str">
        <f>+IFERROR(INDEX(Sheet1!J:J,MATCH('Import Demurrage Detention'!$R80,Sheet1!$A:$A,0),1),"")</f>
        <v/>
      </c>
      <c r="F80" s="18" t="str">
        <f>+IFERROR(INDEX(Sheet1!K:K,MATCH('Import Demurrage Detention'!$R80,Sheet1!$A:$A,0),1),"")</f>
        <v/>
      </c>
      <c r="G80" s="18" t="str">
        <f>+IFERROR(INDEX(Sheet1!L:L,MATCH('Import Demurrage Detention'!$R80,Sheet1!$A:$A,0),1),"")</f>
        <v/>
      </c>
      <c r="H80" s="18" t="str">
        <f>+IFERROR(INDEX(Sheet1!M:M,MATCH('Import Demurrage Detention'!$R80,Sheet1!$A:$A,0),1),"")</f>
        <v/>
      </c>
      <c r="I80" s="18" t="str">
        <f>+IFERROR(INDEX(Sheet1!N:N,MATCH('Import Demurrage Detention'!$R80,Sheet1!$A:$A,0),1),"")</f>
        <v/>
      </c>
      <c r="J80" s="18" t="str">
        <f>+IFERROR(INDEX(Sheet1!O:O,MATCH('Import Demurrage Detention'!$R80,Sheet1!$A:$A,0),1),"")</f>
        <v/>
      </c>
      <c r="K80" s="18" t="str">
        <f>+IFERROR(INDEX(Sheet1!P:P,MATCH('Import Demurrage Detention'!$R80,Sheet1!$A:$A,0),1),"")</f>
        <v/>
      </c>
      <c r="L80" s="18" t="str">
        <f>+IFERROR(INDEX(Sheet1!Q:Q,MATCH('Import Demurrage Detention'!$R80,Sheet1!$A:$A,0),1),"")</f>
        <v/>
      </c>
      <c r="M80" s="18" t="str">
        <f>+IFERROR(INDEX(Sheet1!R:R,MATCH('Import Demurrage Detention'!$R80,Sheet1!$A:$A,0),1),"")</f>
        <v/>
      </c>
      <c r="N80" s="18" t="str">
        <f>+IFERROR(INDEX(Sheet1!S:S,MATCH('Import Demurrage Detention'!$R80,Sheet1!$A:$A,0),1),"")</f>
        <v/>
      </c>
      <c r="O80" s="18" t="str">
        <f>+IFERROR(INDEX(Sheet1!T:T,MATCH('Import Demurrage Detention'!$R80,Sheet1!$A:$A,0),1),"")</f>
        <v/>
      </c>
      <c r="P80" s="18" t="str">
        <f>+IFERROR(INDEX(Sheet1!U:U,MATCH('Import Demurrage Detention'!$R80,Sheet1!$A:$A,0),1),"")</f>
        <v/>
      </c>
      <c r="Q80" s="18" t="str">
        <f>+IFERROR(INDEX(Sheet1!V:V,MATCH('Import Demurrage Detention'!$R80,Sheet1!$A:$A,0),1),"")</f>
        <v/>
      </c>
      <c r="R80" s="15">
        <v>72</v>
      </c>
    </row>
    <row r="81" spans="1:18">
      <c r="A81" s="17" t="str">
        <f>+IFERROR(INDEX(Sheet1!$C:$C,MATCH('Import Demurrage Detention'!$R81,Sheet1!$A:$A,0),1),"")</f>
        <v/>
      </c>
      <c r="B81" s="17" t="str">
        <f>+IFERROR(INDEX(Sheet1!$F:$F,MATCH('Import Demurrage Detention'!$R81,Sheet1!$A:$A,0),1),"")</f>
        <v/>
      </c>
      <c r="C81" s="18" t="str">
        <f>+IFERROR(INDEX(Sheet1!$H:$H,MATCH('Import Demurrage Detention'!$R81,Sheet1!$A:$A,0),1),"")</f>
        <v/>
      </c>
      <c r="D81" s="18" t="str">
        <f>+IFERROR(INDEX(Sheet1!$I:$I,MATCH('Import Demurrage Detention'!$R81,Sheet1!$A:$A,0),1),"")</f>
        <v/>
      </c>
      <c r="E81" s="18" t="str">
        <f>+IFERROR(INDEX(Sheet1!J:J,MATCH('Import Demurrage Detention'!$R81,Sheet1!$A:$A,0),1),"")</f>
        <v/>
      </c>
      <c r="F81" s="18" t="str">
        <f>+IFERROR(INDEX(Sheet1!K:K,MATCH('Import Demurrage Detention'!$R81,Sheet1!$A:$A,0),1),"")</f>
        <v/>
      </c>
      <c r="G81" s="18" t="str">
        <f>+IFERROR(INDEX(Sheet1!L:L,MATCH('Import Demurrage Detention'!$R81,Sheet1!$A:$A,0),1),"")</f>
        <v/>
      </c>
      <c r="H81" s="18" t="str">
        <f>+IFERROR(INDEX(Sheet1!M:M,MATCH('Import Demurrage Detention'!$R81,Sheet1!$A:$A,0),1),"")</f>
        <v/>
      </c>
      <c r="I81" s="18" t="str">
        <f>+IFERROR(INDEX(Sheet1!N:N,MATCH('Import Demurrage Detention'!$R81,Sheet1!$A:$A,0),1),"")</f>
        <v/>
      </c>
      <c r="J81" s="18" t="str">
        <f>+IFERROR(INDEX(Sheet1!O:O,MATCH('Import Demurrage Detention'!$R81,Sheet1!$A:$A,0),1),"")</f>
        <v/>
      </c>
      <c r="K81" s="18" t="str">
        <f>+IFERROR(INDEX(Sheet1!P:P,MATCH('Import Demurrage Detention'!$R81,Sheet1!$A:$A,0),1),"")</f>
        <v/>
      </c>
      <c r="L81" s="18" t="str">
        <f>+IFERROR(INDEX(Sheet1!Q:Q,MATCH('Import Demurrage Detention'!$R81,Sheet1!$A:$A,0),1),"")</f>
        <v/>
      </c>
      <c r="M81" s="18" t="str">
        <f>+IFERROR(INDEX(Sheet1!R:R,MATCH('Import Demurrage Detention'!$R81,Sheet1!$A:$A,0),1),"")</f>
        <v/>
      </c>
      <c r="N81" s="18" t="str">
        <f>+IFERROR(INDEX(Sheet1!S:S,MATCH('Import Demurrage Detention'!$R81,Sheet1!$A:$A,0),1),"")</f>
        <v/>
      </c>
      <c r="O81" s="18" t="str">
        <f>+IFERROR(INDEX(Sheet1!T:T,MATCH('Import Demurrage Detention'!$R81,Sheet1!$A:$A,0),1),"")</f>
        <v/>
      </c>
      <c r="P81" s="18" t="str">
        <f>+IFERROR(INDEX(Sheet1!U:U,MATCH('Import Demurrage Detention'!$R81,Sheet1!$A:$A,0),1),"")</f>
        <v/>
      </c>
      <c r="Q81" s="18" t="str">
        <f>+IFERROR(INDEX(Sheet1!V:V,MATCH('Import Demurrage Detention'!$R81,Sheet1!$A:$A,0),1),"")</f>
        <v/>
      </c>
      <c r="R81" s="15">
        <v>73</v>
      </c>
    </row>
    <row r="82" spans="1:18">
      <c r="A82" s="17" t="str">
        <f>+IFERROR(INDEX(Sheet1!$C:$C,MATCH('Import Demurrage Detention'!$R82,Sheet1!$A:$A,0),1),"")</f>
        <v/>
      </c>
      <c r="B82" s="17" t="str">
        <f>+IFERROR(INDEX(Sheet1!$F:$F,MATCH('Import Demurrage Detention'!$R82,Sheet1!$A:$A,0),1),"")</f>
        <v/>
      </c>
      <c r="C82" s="18" t="str">
        <f>+IFERROR(INDEX(Sheet1!$H:$H,MATCH('Import Demurrage Detention'!$R82,Sheet1!$A:$A,0),1),"")</f>
        <v/>
      </c>
      <c r="D82" s="18" t="str">
        <f>+IFERROR(INDEX(Sheet1!$I:$I,MATCH('Import Demurrage Detention'!$R82,Sheet1!$A:$A,0),1),"")</f>
        <v/>
      </c>
      <c r="E82" s="18" t="str">
        <f>+IFERROR(INDEX(Sheet1!J:J,MATCH('Import Demurrage Detention'!$R82,Sheet1!$A:$A,0),1),"")</f>
        <v/>
      </c>
      <c r="F82" s="18" t="str">
        <f>+IFERROR(INDEX(Sheet1!K:K,MATCH('Import Demurrage Detention'!$R82,Sheet1!$A:$A,0),1),"")</f>
        <v/>
      </c>
      <c r="G82" s="18" t="str">
        <f>+IFERROR(INDEX(Sheet1!L:L,MATCH('Import Demurrage Detention'!$R82,Sheet1!$A:$A,0),1),"")</f>
        <v/>
      </c>
      <c r="H82" s="18" t="str">
        <f>+IFERROR(INDEX(Sheet1!M:M,MATCH('Import Demurrage Detention'!$R82,Sheet1!$A:$A,0),1),"")</f>
        <v/>
      </c>
      <c r="I82" s="18" t="str">
        <f>+IFERROR(INDEX(Sheet1!N:N,MATCH('Import Demurrage Detention'!$R82,Sheet1!$A:$A,0),1),"")</f>
        <v/>
      </c>
      <c r="J82" s="18" t="str">
        <f>+IFERROR(INDEX(Sheet1!O:O,MATCH('Import Demurrage Detention'!$R82,Sheet1!$A:$A,0),1),"")</f>
        <v/>
      </c>
      <c r="K82" s="18" t="str">
        <f>+IFERROR(INDEX(Sheet1!P:P,MATCH('Import Demurrage Detention'!$R82,Sheet1!$A:$A,0),1),"")</f>
        <v/>
      </c>
      <c r="L82" s="18" t="str">
        <f>+IFERROR(INDEX(Sheet1!Q:Q,MATCH('Import Demurrage Detention'!$R82,Sheet1!$A:$A,0),1),"")</f>
        <v/>
      </c>
      <c r="M82" s="18" t="str">
        <f>+IFERROR(INDEX(Sheet1!R:R,MATCH('Import Demurrage Detention'!$R82,Sheet1!$A:$A,0),1),"")</f>
        <v/>
      </c>
      <c r="N82" s="18" t="str">
        <f>+IFERROR(INDEX(Sheet1!S:S,MATCH('Import Demurrage Detention'!$R82,Sheet1!$A:$A,0),1),"")</f>
        <v/>
      </c>
      <c r="O82" s="18" t="str">
        <f>+IFERROR(INDEX(Sheet1!T:T,MATCH('Import Demurrage Detention'!$R82,Sheet1!$A:$A,0),1),"")</f>
        <v/>
      </c>
      <c r="P82" s="18" t="str">
        <f>+IFERROR(INDEX(Sheet1!U:U,MATCH('Import Demurrage Detention'!$R82,Sheet1!$A:$A,0),1),"")</f>
        <v/>
      </c>
      <c r="Q82" s="18" t="str">
        <f>+IFERROR(INDEX(Sheet1!V:V,MATCH('Import Demurrage Detention'!$R82,Sheet1!$A:$A,0),1),"")</f>
        <v/>
      </c>
      <c r="R82" s="15">
        <v>74</v>
      </c>
    </row>
    <row r="83" spans="1:18">
      <c r="A83" s="17" t="str">
        <f>+IFERROR(INDEX(Sheet1!$C:$C,MATCH('Import Demurrage Detention'!$R83,Sheet1!$A:$A,0),1),"")</f>
        <v/>
      </c>
      <c r="B83" s="17" t="str">
        <f>+IFERROR(INDEX(Sheet1!$F:$F,MATCH('Import Demurrage Detention'!$R83,Sheet1!$A:$A,0),1),"")</f>
        <v/>
      </c>
      <c r="C83" s="18" t="str">
        <f>+IFERROR(INDEX(Sheet1!$H:$H,MATCH('Import Demurrage Detention'!$R83,Sheet1!$A:$A,0),1),"")</f>
        <v/>
      </c>
      <c r="D83" s="18" t="str">
        <f>+IFERROR(INDEX(Sheet1!$I:$I,MATCH('Import Demurrage Detention'!$R83,Sheet1!$A:$A,0),1),"")</f>
        <v/>
      </c>
      <c r="E83" s="18" t="str">
        <f>+IFERROR(INDEX(Sheet1!J:J,MATCH('Import Demurrage Detention'!$R83,Sheet1!$A:$A,0),1),"")</f>
        <v/>
      </c>
      <c r="F83" s="18" t="str">
        <f>+IFERROR(INDEX(Sheet1!K:K,MATCH('Import Demurrage Detention'!$R83,Sheet1!$A:$A,0),1),"")</f>
        <v/>
      </c>
      <c r="G83" s="18" t="str">
        <f>+IFERROR(INDEX(Sheet1!L:L,MATCH('Import Demurrage Detention'!$R83,Sheet1!$A:$A,0),1),"")</f>
        <v/>
      </c>
      <c r="H83" s="18" t="str">
        <f>+IFERROR(INDEX(Sheet1!M:M,MATCH('Import Demurrage Detention'!$R83,Sheet1!$A:$A,0),1),"")</f>
        <v/>
      </c>
      <c r="I83" s="18" t="str">
        <f>+IFERROR(INDEX(Sheet1!N:N,MATCH('Import Demurrage Detention'!$R83,Sheet1!$A:$A,0),1),"")</f>
        <v/>
      </c>
      <c r="J83" s="18" t="str">
        <f>+IFERROR(INDEX(Sheet1!O:O,MATCH('Import Demurrage Detention'!$R83,Sheet1!$A:$A,0),1),"")</f>
        <v/>
      </c>
      <c r="K83" s="18" t="str">
        <f>+IFERROR(INDEX(Sheet1!P:P,MATCH('Import Demurrage Detention'!$R83,Sheet1!$A:$A,0),1),"")</f>
        <v/>
      </c>
      <c r="L83" s="18" t="str">
        <f>+IFERROR(INDEX(Sheet1!Q:Q,MATCH('Import Demurrage Detention'!$R83,Sheet1!$A:$A,0),1),"")</f>
        <v/>
      </c>
      <c r="M83" s="18" t="str">
        <f>+IFERROR(INDEX(Sheet1!R:R,MATCH('Import Demurrage Detention'!$R83,Sheet1!$A:$A,0),1),"")</f>
        <v/>
      </c>
      <c r="N83" s="18" t="str">
        <f>+IFERROR(INDEX(Sheet1!S:S,MATCH('Import Demurrage Detention'!$R83,Sheet1!$A:$A,0),1),"")</f>
        <v/>
      </c>
      <c r="O83" s="18" t="str">
        <f>+IFERROR(INDEX(Sheet1!T:T,MATCH('Import Demurrage Detention'!$R83,Sheet1!$A:$A,0),1),"")</f>
        <v/>
      </c>
      <c r="P83" s="18" t="str">
        <f>+IFERROR(INDEX(Sheet1!U:U,MATCH('Import Demurrage Detention'!$R83,Sheet1!$A:$A,0),1),"")</f>
        <v/>
      </c>
      <c r="Q83" s="18" t="str">
        <f>+IFERROR(INDEX(Sheet1!V:V,MATCH('Import Demurrage Detention'!$R83,Sheet1!$A:$A,0),1),"")</f>
        <v/>
      </c>
      <c r="R83" s="15">
        <v>75</v>
      </c>
    </row>
    <row r="84" spans="1:18">
      <c r="A84" s="17" t="str">
        <f>+IFERROR(INDEX(Sheet1!$C:$C,MATCH('Import Demurrage Detention'!$R84,Sheet1!$A:$A,0),1),"")</f>
        <v/>
      </c>
      <c r="B84" s="17" t="str">
        <f>+IFERROR(INDEX(Sheet1!$F:$F,MATCH('Import Demurrage Detention'!$R84,Sheet1!$A:$A,0),1),"")</f>
        <v/>
      </c>
      <c r="C84" s="18" t="str">
        <f>+IFERROR(INDEX(Sheet1!$H:$H,MATCH('Import Demurrage Detention'!$R84,Sheet1!$A:$A,0),1),"")</f>
        <v/>
      </c>
      <c r="D84" s="18" t="str">
        <f>+IFERROR(INDEX(Sheet1!$I:$I,MATCH('Import Demurrage Detention'!$R84,Sheet1!$A:$A,0),1),"")</f>
        <v/>
      </c>
      <c r="E84" s="18" t="str">
        <f>+IFERROR(INDEX(Sheet1!J:J,MATCH('Import Demurrage Detention'!$R84,Sheet1!$A:$A,0),1),"")</f>
        <v/>
      </c>
      <c r="F84" s="18" t="str">
        <f>+IFERROR(INDEX(Sheet1!K:K,MATCH('Import Demurrage Detention'!$R84,Sheet1!$A:$A,0),1),"")</f>
        <v/>
      </c>
      <c r="G84" s="18" t="str">
        <f>+IFERROR(INDEX(Sheet1!L:L,MATCH('Import Demurrage Detention'!$R84,Sheet1!$A:$A,0),1),"")</f>
        <v/>
      </c>
      <c r="H84" s="18" t="str">
        <f>+IFERROR(INDEX(Sheet1!M:M,MATCH('Import Demurrage Detention'!$R84,Sheet1!$A:$A,0),1),"")</f>
        <v/>
      </c>
      <c r="I84" s="18" t="str">
        <f>+IFERROR(INDEX(Sheet1!N:N,MATCH('Import Demurrage Detention'!$R84,Sheet1!$A:$A,0),1),"")</f>
        <v/>
      </c>
      <c r="J84" s="18" t="str">
        <f>+IFERROR(INDEX(Sheet1!O:O,MATCH('Import Demurrage Detention'!$R84,Sheet1!$A:$A,0),1),"")</f>
        <v/>
      </c>
      <c r="K84" s="18" t="str">
        <f>+IFERROR(INDEX(Sheet1!P:P,MATCH('Import Demurrage Detention'!$R84,Sheet1!$A:$A,0),1),"")</f>
        <v/>
      </c>
      <c r="L84" s="18" t="str">
        <f>+IFERROR(INDEX(Sheet1!Q:Q,MATCH('Import Demurrage Detention'!$R84,Sheet1!$A:$A,0),1),"")</f>
        <v/>
      </c>
      <c r="M84" s="18" t="str">
        <f>+IFERROR(INDEX(Sheet1!R:R,MATCH('Import Demurrage Detention'!$R84,Sheet1!$A:$A,0),1),"")</f>
        <v/>
      </c>
      <c r="N84" s="18" t="str">
        <f>+IFERROR(INDEX(Sheet1!S:S,MATCH('Import Demurrage Detention'!$R84,Sheet1!$A:$A,0),1),"")</f>
        <v/>
      </c>
      <c r="O84" s="18" t="str">
        <f>+IFERROR(INDEX(Sheet1!T:T,MATCH('Import Demurrage Detention'!$R84,Sheet1!$A:$A,0),1),"")</f>
        <v/>
      </c>
      <c r="P84" s="18" t="str">
        <f>+IFERROR(INDEX(Sheet1!U:U,MATCH('Import Demurrage Detention'!$R84,Sheet1!$A:$A,0),1),"")</f>
        <v/>
      </c>
      <c r="Q84" s="18" t="str">
        <f>+IFERROR(INDEX(Sheet1!V:V,MATCH('Import Demurrage Detention'!$R84,Sheet1!$A:$A,0),1),"")</f>
        <v/>
      </c>
      <c r="R84" s="15">
        <v>76</v>
      </c>
    </row>
    <row r="85" spans="1:18">
      <c r="A85" s="17" t="str">
        <f>+IFERROR(INDEX(Sheet1!$C:$C,MATCH('Import Demurrage Detention'!$R85,Sheet1!$A:$A,0),1),"")</f>
        <v/>
      </c>
      <c r="B85" s="17" t="str">
        <f>+IFERROR(INDEX(Sheet1!$F:$F,MATCH('Import Demurrage Detention'!$R85,Sheet1!$A:$A,0),1),"")</f>
        <v/>
      </c>
      <c r="C85" s="18" t="str">
        <f>+IFERROR(INDEX(Sheet1!$H:$H,MATCH('Import Demurrage Detention'!$R85,Sheet1!$A:$A,0),1),"")</f>
        <v/>
      </c>
      <c r="D85" s="18" t="str">
        <f>+IFERROR(INDEX(Sheet1!$I:$I,MATCH('Import Demurrage Detention'!$R85,Sheet1!$A:$A,0),1),"")</f>
        <v/>
      </c>
      <c r="E85" s="18" t="str">
        <f>+IFERROR(INDEX(Sheet1!J:J,MATCH('Import Demurrage Detention'!$R85,Sheet1!$A:$A,0),1),"")</f>
        <v/>
      </c>
      <c r="F85" s="18" t="str">
        <f>+IFERROR(INDEX(Sheet1!K:K,MATCH('Import Demurrage Detention'!$R85,Sheet1!$A:$A,0),1),"")</f>
        <v/>
      </c>
      <c r="G85" s="18" t="str">
        <f>+IFERROR(INDEX(Sheet1!L:L,MATCH('Import Demurrage Detention'!$R85,Sheet1!$A:$A,0),1),"")</f>
        <v/>
      </c>
      <c r="H85" s="18" t="str">
        <f>+IFERROR(INDEX(Sheet1!M:M,MATCH('Import Demurrage Detention'!$R85,Sheet1!$A:$A,0),1),"")</f>
        <v/>
      </c>
      <c r="I85" s="18" t="str">
        <f>+IFERROR(INDEX(Sheet1!N:N,MATCH('Import Demurrage Detention'!$R85,Sheet1!$A:$A,0),1),"")</f>
        <v/>
      </c>
      <c r="J85" s="18" t="str">
        <f>+IFERROR(INDEX(Sheet1!O:O,MATCH('Import Demurrage Detention'!$R85,Sheet1!$A:$A,0),1),"")</f>
        <v/>
      </c>
      <c r="K85" s="18" t="str">
        <f>+IFERROR(INDEX(Sheet1!P:P,MATCH('Import Demurrage Detention'!$R85,Sheet1!$A:$A,0),1),"")</f>
        <v/>
      </c>
      <c r="L85" s="18" t="str">
        <f>+IFERROR(INDEX(Sheet1!Q:Q,MATCH('Import Demurrage Detention'!$R85,Sheet1!$A:$A,0),1),"")</f>
        <v/>
      </c>
      <c r="M85" s="18" t="str">
        <f>+IFERROR(INDEX(Sheet1!R:R,MATCH('Import Demurrage Detention'!$R85,Sheet1!$A:$A,0),1),"")</f>
        <v/>
      </c>
      <c r="N85" s="18" t="str">
        <f>+IFERROR(INDEX(Sheet1!S:S,MATCH('Import Demurrage Detention'!$R85,Sheet1!$A:$A,0),1),"")</f>
        <v/>
      </c>
      <c r="O85" s="18" t="str">
        <f>+IFERROR(INDEX(Sheet1!T:T,MATCH('Import Demurrage Detention'!$R85,Sheet1!$A:$A,0),1),"")</f>
        <v/>
      </c>
      <c r="P85" s="18" t="str">
        <f>+IFERROR(INDEX(Sheet1!U:U,MATCH('Import Demurrage Detention'!$R85,Sheet1!$A:$A,0),1),"")</f>
        <v/>
      </c>
      <c r="Q85" s="18" t="str">
        <f>+IFERROR(INDEX(Sheet1!V:V,MATCH('Import Demurrage Detention'!$R85,Sheet1!$A:$A,0),1),"")</f>
        <v/>
      </c>
      <c r="R85" s="15">
        <v>77</v>
      </c>
    </row>
    <row r="86" spans="1:18">
      <c r="A86" s="17" t="str">
        <f>+IFERROR(INDEX(Sheet1!$C:$C,MATCH('Import Demurrage Detention'!$R86,Sheet1!$A:$A,0),1),"")</f>
        <v/>
      </c>
      <c r="B86" s="17" t="str">
        <f>+IFERROR(INDEX(Sheet1!$F:$F,MATCH('Import Demurrage Detention'!$R86,Sheet1!$A:$A,0),1),"")</f>
        <v/>
      </c>
      <c r="C86" s="18" t="str">
        <f>+IFERROR(INDEX(Sheet1!$H:$H,MATCH('Import Demurrage Detention'!$R86,Sheet1!$A:$A,0),1),"")</f>
        <v/>
      </c>
      <c r="D86" s="18" t="str">
        <f>+IFERROR(INDEX(Sheet1!$I:$I,MATCH('Import Demurrage Detention'!$R86,Sheet1!$A:$A,0),1),"")</f>
        <v/>
      </c>
      <c r="E86" s="18" t="str">
        <f>+IFERROR(INDEX(Sheet1!J:J,MATCH('Import Demurrage Detention'!$R86,Sheet1!$A:$A,0),1),"")</f>
        <v/>
      </c>
      <c r="F86" s="18" t="str">
        <f>+IFERROR(INDEX(Sheet1!K:K,MATCH('Import Demurrage Detention'!$R86,Sheet1!$A:$A,0),1),"")</f>
        <v/>
      </c>
      <c r="G86" s="18" t="str">
        <f>+IFERROR(INDEX(Sheet1!L:L,MATCH('Import Demurrage Detention'!$R86,Sheet1!$A:$A,0),1),"")</f>
        <v/>
      </c>
      <c r="H86" s="18" t="str">
        <f>+IFERROR(INDEX(Sheet1!M:M,MATCH('Import Demurrage Detention'!$R86,Sheet1!$A:$A,0),1),"")</f>
        <v/>
      </c>
      <c r="I86" s="18" t="str">
        <f>+IFERROR(INDEX(Sheet1!N:N,MATCH('Import Demurrage Detention'!$R86,Sheet1!$A:$A,0),1),"")</f>
        <v/>
      </c>
      <c r="J86" s="18" t="str">
        <f>+IFERROR(INDEX(Sheet1!O:O,MATCH('Import Demurrage Detention'!$R86,Sheet1!$A:$A,0),1),"")</f>
        <v/>
      </c>
      <c r="K86" s="18" t="str">
        <f>+IFERROR(INDEX(Sheet1!P:P,MATCH('Import Demurrage Detention'!$R86,Sheet1!$A:$A,0),1),"")</f>
        <v/>
      </c>
      <c r="L86" s="18" t="str">
        <f>+IFERROR(INDEX(Sheet1!Q:Q,MATCH('Import Demurrage Detention'!$R86,Sheet1!$A:$A,0),1),"")</f>
        <v/>
      </c>
      <c r="M86" s="18" t="str">
        <f>+IFERROR(INDEX(Sheet1!R:R,MATCH('Import Demurrage Detention'!$R86,Sheet1!$A:$A,0),1),"")</f>
        <v/>
      </c>
      <c r="N86" s="18" t="str">
        <f>+IFERROR(INDEX(Sheet1!S:S,MATCH('Import Demurrage Detention'!$R86,Sheet1!$A:$A,0),1),"")</f>
        <v/>
      </c>
      <c r="O86" s="18" t="str">
        <f>+IFERROR(INDEX(Sheet1!T:T,MATCH('Import Demurrage Detention'!$R86,Sheet1!$A:$A,0),1),"")</f>
        <v/>
      </c>
      <c r="P86" s="18" t="str">
        <f>+IFERROR(INDEX(Sheet1!U:U,MATCH('Import Demurrage Detention'!$R86,Sheet1!$A:$A,0),1),"")</f>
        <v/>
      </c>
      <c r="Q86" s="18" t="str">
        <f>+IFERROR(INDEX(Sheet1!V:V,MATCH('Import Demurrage Detention'!$R86,Sheet1!$A:$A,0),1),"")</f>
        <v/>
      </c>
      <c r="R86" s="15">
        <v>78</v>
      </c>
    </row>
    <row r="87" spans="1:18">
      <c r="A87" s="17" t="str">
        <f>+IFERROR(INDEX(Sheet1!$C:$C,MATCH('Import Demurrage Detention'!$R87,Sheet1!$A:$A,0),1),"")</f>
        <v/>
      </c>
      <c r="B87" s="17" t="str">
        <f>+IFERROR(INDEX(Sheet1!$F:$F,MATCH('Import Demurrage Detention'!$R87,Sheet1!$A:$A,0),1),"")</f>
        <v/>
      </c>
      <c r="C87" s="18" t="str">
        <f>+IFERROR(INDEX(Sheet1!$H:$H,MATCH('Import Demurrage Detention'!$R87,Sheet1!$A:$A,0),1),"")</f>
        <v/>
      </c>
      <c r="D87" s="18" t="str">
        <f>+IFERROR(INDEX(Sheet1!$I:$I,MATCH('Import Demurrage Detention'!$R87,Sheet1!$A:$A,0),1),"")</f>
        <v/>
      </c>
      <c r="E87" s="18" t="str">
        <f>+IFERROR(INDEX(Sheet1!J:J,MATCH('Import Demurrage Detention'!$R87,Sheet1!$A:$A,0),1),"")</f>
        <v/>
      </c>
      <c r="F87" s="18" t="str">
        <f>+IFERROR(INDEX(Sheet1!K:K,MATCH('Import Demurrage Detention'!$R87,Sheet1!$A:$A,0),1),"")</f>
        <v/>
      </c>
      <c r="G87" s="18" t="str">
        <f>+IFERROR(INDEX(Sheet1!L:L,MATCH('Import Demurrage Detention'!$R87,Sheet1!$A:$A,0),1),"")</f>
        <v/>
      </c>
      <c r="H87" s="18" t="str">
        <f>+IFERROR(INDEX(Sheet1!M:M,MATCH('Import Demurrage Detention'!$R87,Sheet1!$A:$A,0),1),"")</f>
        <v/>
      </c>
      <c r="I87" s="18" t="str">
        <f>+IFERROR(INDEX(Sheet1!N:N,MATCH('Import Demurrage Detention'!$R87,Sheet1!$A:$A,0),1),"")</f>
        <v/>
      </c>
      <c r="J87" s="18" t="str">
        <f>+IFERROR(INDEX(Sheet1!O:O,MATCH('Import Demurrage Detention'!$R87,Sheet1!$A:$A,0),1),"")</f>
        <v/>
      </c>
      <c r="K87" s="18" t="str">
        <f>+IFERROR(INDEX(Sheet1!P:P,MATCH('Import Demurrage Detention'!$R87,Sheet1!$A:$A,0),1),"")</f>
        <v/>
      </c>
      <c r="L87" s="18" t="str">
        <f>+IFERROR(INDEX(Sheet1!Q:Q,MATCH('Import Demurrage Detention'!$R87,Sheet1!$A:$A,0),1),"")</f>
        <v/>
      </c>
      <c r="M87" s="18" t="str">
        <f>+IFERROR(INDEX(Sheet1!R:R,MATCH('Import Demurrage Detention'!$R87,Sheet1!$A:$A,0),1),"")</f>
        <v/>
      </c>
      <c r="N87" s="18" t="str">
        <f>+IFERROR(INDEX(Sheet1!S:S,MATCH('Import Demurrage Detention'!$R87,Sheet1!$A:$A,0),1),"")</f>
        <v/>
      </c>
      <c r="O87" s="18" t="str">
        <f>+IFERROR(INDEX(Sheet1!T:T,MATCH('Import Demurrage Detention'!$R87,Sheet1!$A:$A,0),1),"")</f>
        <v/>
      </c>
      <c r="P87" s="18" t="str">
        <f>+IFERROR(INDEX(Sheet1!U:U,MATCH('Import Demurrage Detention'!$R87,Sheet1!$A:$A,0),1),"")</f>
        <v/>
      </c>
      <c r="Q87" s="18" t="str">
        <f>+IFERROR(INDEX(Sheet1!V:V,MATCH('Import Demurrage Detention'!$R87,Sheet1!$A:$A,0),1),"")</f>
        <v/>
      </c>
      <c r="R87" s="15">
        <v>79</v>
      </c>
    </row>
    <row r="88" spans="1:18">
      <c r="A88" s="17" t="str">
        <f>+IFERROR(INDEX(Sheet1!$C:$C,MATCH('Import Demurrage Detention'!$R88,Sheet1!$A:$A,0),1),"")</f>
        <v/>
      </c>
      <c r="B88" s="17" t="str">
        <f>+IFERROR(INDEX(Sheet1!$F:$F,MATCH('Import Demurrage Detention'!$R88,Sheet1!$A:$A,0),1),"")</f>
        <v/>
      </c>
      <c r="C88" s="18" t="str">
        <f>+IFERROR(INDEX(Sheet1!$H:$H,MATCH('Import Demurrage Detention'!$R88,Sheet1!$A:$A,0),1),"")</f>
        <v/>
      </c>
      <c r="D88" s="18" t="str">
        <f>+IFERROR(INDEX(Sheet1!$I:$I,MATCH('Import Demurrage Detention'!$R88,Sheet1!$A:$A,0),1),"")</f>
        <v/>
      </c>
      <c r="E88" s="18" t="str">
        <f>+IFERROR(INDEX(Sheet1!J:J,MATCH('Import Demurrage Detention'!$R88,Sheet1!$A:$A,0),1),"")</f>
        <v/>
      </c>
      <c r="F88" s="18" t="str">
        <f>+IFERROR(INDEX(Sheet1!K:K,MATCH('Import Demurrage Detention'!$R88,Sheet1!$A:$A,0),1),"")</f>
        <v/>
      </c>
      <c r="G88" s="18" t="str">
        <f>+IFERROR(INDEX(Sheet1!L:L,MATCH('Import Demurrage Detention'!$R88,Sheet1!$A:$A,0),1),"")</f>
        <v/>
      </c>
      <c r="H88" s="18" t="str">
        <f>+IFERROR(INDEX(Sheet1!M:M,MATCH('Import Demurrage Detention'!$R88,Sheet1!$A:$A,0),1),"")</f>
        <v/>
      </c>
      <c r="I88" s="18" t="str">
        <f>+IFERROR(INDEX(Sheet1!N:N,MATCH('Import Demurrage Detention'!$R88,Sheet1!$A:$A,0),1),"")</f>
        <v/>
      </c>
      <c r="J88" s="18" t="str">
        <f>+IFERROR(INDEX(Sheet1!O:O,MATCH('Import Demurrage Detention'!$R88,Sheet1!$A:$A,0),1),"")</f>
        <v/>
      </c>
      <c r="K88" s="18" t="str">
        <f>+IFERROR(INDEX(Sheet1!P:P,MATCH('Import Demurrage Detention'!$R88,Sheet1!$A:$A,0),1),"")</f>
        <v/>
      </c>
      <c r="L88" s="18" t="str">
        <f>+IFERROR(INDEX(Sheet1!Q:Q,MATCH('Import Demurrage Detention'!$R88,Sheet1!$A:$A,0),1),"")</f>
        <v/>
      </c>
      <c r="M88" s="18" t="str">
        <f>+IFERROR(INDEX(Sheet1!R:R,MATCH('Import Demurrage Detention'!$R88,Sheet1!$A:$A,0),1),"")</f>
        <v/>
      </c>
      <c r="N88" s="18" t="str">
        <f>+IFERROR(INDEX(Sheet1!S:S,MATCH('Import Demurrage Detention'!$R88,Sheet1!$A:$A,0),1),"")</f>
        <v/>
      </c>
      <c r="O88" s="18" t="str">
        <f>+IFERROR(INDEX(Sheet1!T:T,MATCH('Import Demurrage Detention'!$R88,Sheet1!$A:$A,0),1),"")</f>
        <v/>
      </c>
      <c r="P88" s="18" t="str">
        <f>+IFERROR(INDEX(Sheet1!U:U,MATCH('Import Demurrage Detention'!$R88,Sheet1!$A:$A,0),1),"")</f>
        <v/>
      </c>
      <c r="Q88" s="18" t="str">
        <f>+IFERROR(INDEX(Sheet1!V:V,MATCH('Import Demurrage Detention'!$R88,Sheet1!$A:$A,0),1),"")</f>
        <v/>
      </c>
      <c r="R88" s="15">
        <v>80</v>
      </c>
    </row>
    <row r="89" spans="1:18">
      <c r="A89" s="17" t="str">
        <f>+IFERROR(INDEX(Sheet1!$C:$C,MATCH('Import Demurrage Detention'!$R89,Sheet1!$A:$A,0),1),"")</f>
        <v/>
      </c>
      <c r="B89" s="17" t="str">
        <f>+IFERROR(INDEX(Sheet1!$F:$F,MATCH('Import Demurrage Detention'!$R89,Sheet1!$A:$A,0),1),"")</f>
        <v/>
      </c>
      <c r="C89" s="18" t="str">
        <f>+IFERROR(INDEX(Sheet1!$H:$H,MATCH('Import Demurrage Detention'!$R89,Sheet1!$A:$A,0),1),"")</f>
        <v/>
      </c>
      <c r="D89" s="18" t="str">
        <f>+IFERROR(INDEX(Sheet1!$I:$I,MATCH('Import Demurrage Detention'!$R89,Sheet1!$A:$A,0),1),"")</f>
        <v/>
      </c>
      <c r="E89" s="18" t="str">
        <f>+IFERROR(INDEX(Sheet1!J:J,MATCH('Import Demurrage Detention'!$R89,Sheet1!$A:$A,0),1),"")</f>
        <v/>
      </c>
      <c r="F89" s="18" t="str">
        <f>+IFERROR(INDEX(Sheet1!K:K,MATCH('Import Demurrage Detention'!$R89,Sheet1!$A:$A,0),1),"")</f>
        <v/>
      </c>
      <c r="G89" s="18" t="str">
        <f>+IFERROR(INDEX(Sheet1!L:L,MATCH('Import Demurrage Detention'!$R89,Sheet1!$A:$A,0),1),"")</f>
        <v/>
      </c>
      <c r="H89" s="18" t="str">
        <f>+IFERROR(INDEX(Sheet1!M:M,MATCH('Import Demurrage Detention'!$R89,Sheet1!$A:$A,0),1),"")</f>
        <v/>
      </c>
      <c r="I89" s="18" t="str">
        <f>+IFERROR(INDEX(Sheet1!N:N,MATCH('Import Demurrage Detention'!$R89,Sheet1!$A:$A,0),1),"")</f>
        <v/>
      </c>
      <c r="J89" s="18" t="str">
        <f>+IFERROR(INDEX(Sheet1!O:O,MATCH('Import Demurrage Detention'!$R89,Sheet1!$A:$A,0),1),"")</f>
        <v/>
      </c>
      <c r="K89" s="18" t="str">
        <f>+IFERROR(INDEX(Sheet1!P:P,MATCH('Import Demurrage Detention'!$R89,Sheet1!$A:$A,0),1),"")</f>
        <v/>
      </c>
      <c r="L89" s="18" t="str">
        <f>+IFERROR(INDEX(Sheet1!Q:Q,MATCH('Import Demurrage Detention'!$R89,Sheet1!$A:$A,0),1),"")</f>
        <v/>
      </c>
      <c r="M89" s="18" t="str">
        <f>+IFERROR(INDEX(Sheet1!R:R,MATCH('Import Demurrage Detention'!$R89,Sheet1!$A:$A,0),1),"")</f>
        <v/>
      </c>
      <c r="N89" s="18" t="str">
        <f>+IFERROR(INDEX(Sheet1!S:S,MATCH('Import Demurrage Detention'!$R89,Sheet1!$A:$A,0),1),"")</f>
        <v/>
      </c>
      <c r="O89" s="18" t="str">
        <f>+IFERROR(INDEX(Sheet1!T:T,MATCH('Import Demurrage Detention'!$R89,Sheet1!$A:$A,0),1),"")</f>
        <v/>
      </c>
      <c r="P89" s="18" t="str">
        <f>+IFERROR(INDEX(Sheet1!U:U,MATCH('Import Demurrage Detention'!$R89,Sheet1!$A:$A,0),1),"")</f>
        <v/>
      </c>
      <c r="Q89" s="18" t="str">
        <f>+IFERROR(INDEX(Sheet1!V:V,MATCH('Import Demurrage Detention'!$R89,Sheet1!$A:$A,0),1),"")</f>
        <v/>
      </c>
      <c r="R89" s="15">
        <v>81</v>
      </c>
    </row>
    <row r="90" spans="1:18">
      <c r="A90" s="17" t="str">
        <f>+IFERROR(INDEX(Sheet1!$C:$C,MATCH('Import Demurrage Detention'!$R90,Sheet1!$A:$A,0),1),"")</f>
        <v/>
      </c>
      <c r="B90" s="17" t="str">
        <f>+IFERROR(INDEX(Sheet1!$F:$F,MATCH('Import Demurrage Detention'!$R90,Sheet1!$A:$A,0),1),"")</f>
        <v/>
      </c>
      <c r="C90" s="18" t="str">
        <f>+IFERROR(INDEX(Sheet1!$H:$H,MATCH('Import Demurrage Detention'!$R90,Sheet1!$A:$A,0),1),"")</f>
        <v/>
      </c>
      <c r="D90" s="18" t="str">
        <f>+IFERROR(INDEX(Sheet1!$I:$I,MATCH('Import Demurrage Detention'!$R90,Sheet1!$A:$A,0),1),"")</f>
        <v/>
      </c>
      <c r="E90" s="18" t="str">
        <f>+IFERROR(INDEX(Sheet1!J:J,MATCH('Import Demurrage Detention'!$R90,Sheet1!$A:$A,0),1),"")</f>
        <v/>
      </c>
      <c r="F90" s="18" t="str">
        <f>+IFERROR(INDEX(Sheet1!K:K,MATCH('Import Demurrage Detention'!$R90,Sheet1!$A:$A,0),1),"")</f>
        <v/>
      </c>
      <c r="G90" s="18" t="str">
        <f>+IFERROR(INDEX(Sheet1!L:L,MATCH('Import Demurrage Detention'!$R90,Sheet1!$A:$A,0),1),"")</f>
        <v/>
      </c>
      <c r="H90" s="18" t="str">
        <f>+IFERROR(INDEX(Sheet1!M:M,MATCH('Import Demurrage Detention'!$R90,Sheet1!$A:$A,0),1),"")</f>
        <v/>
      </c>
      <c r="I90" s="18" t="str">
        <f>+IFERROR(INDEX(Sheet1!N:N,MATCH('Import Demurrage Detention'!$R90,Sheet1!$A:$A,0),1),"")</f>
        <v/>
      </c>
      <c r="J90" s="18" t="str">
        <f>+IFERROR(INDEX(Sheet1!O:O,MATCH('Import Demurrage Detention'!$R90,Sheet1!$A:$A,0),1),"")</f>
        <v/>
      </c>
      <c r="K90" s="18" t="str">
        <f>+IFERROR(INDEX(Sheet1!P:P,MATCH('Import Demurrage Detention'!$R90,Sheet1!$A:$A,0),1),"")</f>
        <v/>
      </c>
      <c r="L90" s="18" t="str">
        <f>+IFERROR(INDEX(Sheet1!Q:Q,MATCH('Import Demurrage Detention'!$R90,Sheet1!$A:$A,0),1),"")</f>
        <v/>
      </c>
      <c r="M90" s="18" t="str">
        <f>+IFERROR(INDEX(Sheet1!R:R,MATCH('Import Demurrage Detention'!$R90,Sheet1!$A:$A,0),1),"")</f>
        <v/>
      </c>
      <c r="N90" s="18" t="str">
        <f>+IFERROR(INDEX(Sheet1!S:S,MATCH('Import Demurrage Detention'!$R90,Sheet1!$A:$A,0),1),"")</f>
        <v/>
      </c>
      <c r="O90" s="18" t="str">
        <f>+IFERROR(INDEX(Sheet1!T:T,MATCH('Import Demurrage Detention'!$R90,Sheet1!$A:$A,0),1),"")</f>
        <v/>
      </c>
      <c r="P90" s="18" t="str">
        <f>+IFERROR(INDEX(Sheet1!U:U,MATCH('Import Demurrage Detention'!$R90,Sheet1!$A:$A,0),1),"")</f>
        <v/>
      </c>
      <c r="Q90" s="18" t="str">
        <f>+IFERROR(INDEX(Sheet1!V:V,MATCH('Import Demurrage Detention'!$R90,Sheet1!$A:$A,0),1),"")</f>
        <v/>
      </c>
      <c r="R90" s="15">
        <v>82</v>
      </c>
    </row>
    <row r="91" spans="1:18">
      <c r="A91" s="17" t="str">
        <f>+IFERROR(INDEX(Sheet1!$C:$C,MATCH('Import Demurrage Detention'!$R91,Sheet1!$A:$A,0),1),"")</f>
        <v/>
      </c>
      <c r="B91" s="17" t="str">
        <f>+IFERROR(INDEX(Sheet1!$F:$F,MATCH('Import Demurrage Detention'!$R91,Sheet1!$A:$A,0),1),"")</f>
        <v/>
      </c>
      <c r="C91" s="18" t="str">
        <f>+IFERROR(INDEX(Sheet1!$H:$H,MATCH('Import Demurrage Detention'!$R91,Sheet1!$A:$A,0),1),"")</f>
        <v/>
      </c>
      <c r="D91" s="18" t="str">
        <f>+IFERROR(INDEX(Sheet1!$I:$I,MATCH('Import Demurrage Detention'!$R91,Sheet1!$A:$A,0),1),"")</f>
        <v/>
      </c>
      <c r="E91" s="18" t="str">
        <f>+IFERROR(INDEX(Sheet1!J:J,MATCH('Import Demurrage Detention'!$R91,Sheet1!$A:$A,0),1),"")</f>
        <v/>
      </c>
      <c r="F91" s="18" t="str">
        <f>+IFERROR(INDEX(Sheet1!K:K,MATCH('Import Demurrage Detention'!$R91,Sheet1!$A:$A,0),1),"")</f>
        <v/>
      </c>
      <c r="G91" s="18" t="str">
        <f>+IFERROR(INDEX(Sheet1!L:L,MATCH('Import Demurrage Detention'!$R91,Sheet1!$A:$A,0),1),"")</f>
        <v/>
      </c>
      <c r="H91" s="18" t="str">
        <f>+IFERROR(INDEX(Sheet1!M:M,MATCH('Import Demurrage Detention'!$R91,Sheet1!$A:$A,0),1),"")</f>
        <v/>
      </c>
      <c r="I91" s="18" t="str">
        <f>+IFERROR(INDEX(Sheet1!N:N,MATCH('Import Demurrage Detention'!$R91,Sheet1!$A:$A,0),1),"")</f>
        <v/>
      </c>
      <c r="J91" s="18" t="str">
        <f>+IFERROR(INDEX(Sheet1!O:O,MATCH('Import Demurrage Detention'!$R91,Sheet1!$A:$A,0),1),"")</f>
        <v/>
      </c>
      <c r="K91" s="18" t="str">
        <f>+IFERROR(INDEX(Sheet1!P:P,MATCH('Import Demurrage Detention'!$R91,Sheet1!$A:$A,0),1),"")</f>
        <v/>
      </c>
      <c r="L91" s="18" t="str">
        <f>+IFERROR(INDEX(Sheet1!Q:Q,MATCH('Import Demurrage Detention'!$R91,Sheet1!$A:$A,0),1),"")</f>
        <v/>
      </c>
      <c r="M91" s="18" t="str">
        <f>+IFERROR(INDEX(Sheet1!R:R,MATCH('Import Demurrage Detention'!$R91,Sheet1!$A:$A,0),1),"")</f>
        <v/>
      </c>
      <c r="N91" s="18" t="str">
        <f>+IFERROR(INDEX(Sheet1!S:S,MATCH('Import Demurrage Detention'!$R91,Sheet1!$A:$A,0),1),"")</f>
        <v/>
      </c>
      <c r="O91" s="18" t="str">
        <f>+IFERROR(INDEX(Sheet1!T:T,MATCH('Import Demurrage Detention'!$R91,Sheet1!$A:$A,0),1),"")</f>
        <v/>
      </c>
      <c r="P91" s="18" t="str">
        <f>+IFERROR(INDEX(Sheet1!U:U,MATCH('Import Demurrage Detention'!$R91,Sheet1!$A:$A,0),1),"")</f>
        <v/>
      </c>
      <c r="Q91" s="18" t="str">
        <f>+IFERROR(INDEX(Sheet1!V:V,MATCH('Import Demurrage Detention'!$R91,Sheet1!$A:$A,0),1),"")</f>
        <v/>
      </c>
      <c r="R91" s="15">
        <v>83</v>
      </c>
    </row>
    <row r="92" spans="1:18">
      <c r="A92" s="17" t="str">
        <f>+IFERROR(INDEX(Sheet1!$C:$C,MATCH('Import Demurrage Detention'!$R92,Sheet1!$A:$A,0),1),"")</f>
        <v/>
      </c>
      <c r="B92" s="17" t="str">
        <f>+IFERROR(INDEX(Sheet1!$F:$F,MATCH('Import Demurrage Detention'!$R92,Sheet1!$A:$A,0),1),"")</f>
        <v/>
      </c>
      <c r="C92" s="18" t="str">
        <f>+IFERROR(INDEX(Sheet1!$H:$H,MATCH('Import Demurrage Detention'!$R92,Sheet1!$A:$A,0),1),"")</f>
        <v/>
      </c>
      <c r="D92" s="18" t="str">
        <f>+IFERROR(INDEX(Sheet1!$I:$I,MATCH('Import Demurrage Detention'!$R92,Sheet1!$A:$A,0),1),"")</f>
        <v/>
      </c>
      <c r="E92" s="18" t="str">
        <f>+IFERROR(INDEX(Sheet1!J:J,MATCH('Import Demurrage Detention'!$R92,Sheet1!$A:$A,0),1),"")</f>
        <v/>
      </c>
      <c r="F92" s="18" t="str">
        <f>+IFERROR(INDEX(Sheet1!K:K,MATCH('Import Demurrage Detention'!$R92,Sheet1!$A:$A,0),1),"")</f>
        <v/>
      </c>
      <c r="G92" s="18" t="str">
        <f>+IFERROR(INDEX(Sheet1!L:L,MATCH('Import Demurrage Detention'!$R92,Sheet1!$A:$A,0),1),"")</f>
        <v/>
      </c>
      <c r="H92" s="18" t="str">
        <f>+IFERROR(INDEX(Sheet1!M:M,MATCH('Import Demurrage Detention'!$R92,Sheet1!$A:$A,0),1),"")</f>
        <v/>
      </c>
      <c r="I92" s="18" t="str">
        <f>+IFERROR(INDEX(Sheet1!N:N,MATCH('Import Demurrage Detention'!$R92,Sheet1!$A:$A,0),1),"")</f>
        <v/>
      </c>
      <c r="J92" s="18" t="str">
        <f>+IFERROR(INDEX(Sheet1!O:O,MATCH('Import Demurrage Detention'!$R92,Sheet1!$A:$A,0),1),"")</f>
        <v/>
      </c>
      <c r="K92" s="18" t="str">
        <f>+IFERROR(INDEX(Sheet1!P:P,MATCH('Import Demurrage Detention'!$R92,Sheet1!$A:$A,0),1),"")</f>
        <v/>
      </c>
      <c r="L92" s="18" t="str">
        <f>+IFERROR(INDEX(Sheet1!Q:Q,MATCH('Import Demurrage Detention'!$R92,Sheet1!$A:$A,0),1),"")</f>
        <v/>
      </c>
      <c r="M92" s="18" t="str">
        <f>+IFERROR(INDEX(Sheet1!R:R,MATCH('Import Demurrage Detention'!$R92,Sheet1!$A:$A,0),1),"")</f>
        <v/>
      </c>
      <c r="N92" s="18" t="str">
        <f>+IFERROR(INDEX(Sheet1!S:S,MATCH('Import Demurrage Detention'!$R92,Sheet1!$A:$A,0),1),"")</f>
        <v/>
      </c>
      <c r="O92" s="18" t="str">
        <f>+IFERROR(INDEX(Sheet1!T:T,MATCH('Import Demurrage Detention'!$R92,Sheet1!$A:$A,0),1),"")</f>
        <v/>
      </c>
      <c r="P92" s="18" t="str">
        <f>+IFERROR(INDEX(Sheet1!U:U,MATCH('Import Demurrage Detention'!$R92,Sheet1!$A:$A,0),1),"")</f>
        <v/>
      </c>
      <c r="Q92" s="18" t="str">
        <f>+IFERROR(INDEX(Sheet1!V:V,MATCH('Import Demurrage Detention'!$R92,Sheet1!$A:$A,0),1),"")</f>
        <v/>
      </c>
      <c r="R92" s="15">
        <v>84</v>
      </c>
    </row>
    <row r="93" spans="1:18">
      <c r="A93" s="17" t="str">
        <f>+IFERROR(INDEX(Sheet1!$C:$C,MATCH('Import Demurrage Detention'!$R93,Sheet1!$A:$A,0),1),"")</f>
        <v/>
      </c>
      <c r="B93" s="17" t="str">
        <f>+IFERROR(INDEX(Sheet1!$F:$F,MATCH('Import Demurrage Detention'!$R93,Sheet1!$A:$A,0),1),"")</f>
        <v/>
      </c>
      <c r="C93" s="18" t="str">
        <f>+IFERROR(INDEX(Sheet1!$H:$H,MATCH('Import Demurrage Detention'!$R93,Sheet1!$A:$A,0),1),"")</f>
        <v/>
      </c>
      <c r="D93" s="18" t="str">
        <f>+IFERROR(INDEX(Sheet1!$I:$I,MATCH('Import Demurrage Detention'!$R93,Sheet1!$A:$A,0),1),"")</f>
        <v/>
      </c>
      <c r="E93" s="18" t="str">
        <f>+IFERROR(INDEX(Sheet1!J:J,MATCH('Import Demurrage Detention'!$R93,Sheet1!$A:$A,0),1),"")</f>
        <v/>
      </c>
      <c r="F93" s="18" t="str">
        <f>+IFERROR(INDEX(Sheet1!K:K,MATCH('Import Demurrage Detention'!$R93,Sheet1!$A:$A,0),1),"")</f>
        <v/>
      </c>
      <c r="G93" s="18" t="str">
        <f>+IFERROR(INDEX(Sheet1!L:L,MATCH('Import Demurrage Detention'!$R93,Sheet1!$A:$A,0),1),"")</f>
        <v/>
      </c>
      <c r="H93" s="18" t="str">
        <f>+IFERROR(INDEX(Sheet1!M:M,MATCH('Import Demurrage Detention'!$R93,Sheet1!$A:$A,0),1),"")</f>
        <v/>
      </c>
      <c r="I93" s="18" t="str">
        <f>+IFERROR(INDEX(Sheet1!N:N,MATCH('Import Demurrage Detention'!$R93,Sheet1!$A:$A,0),1),"")</f>
        <v/>
      </c>
      <c r="J93" s="18" t="str">
        <f>+IFERROR(INDEX(Sheet1!O:O,MATCH('Import Demurrage Detention'!$R93,Sheet1!$A:$A,0),1),"")</f>
        <v/>
      </c>
      <c r="K93" s="18" t="str">
        <f>+IFERROR(INDEX(Sheet1!P:P,MATCH('Import Demurrage Detention'!$R93,Sheet1!$A:$A,0),1),"")</f>
        <v/>
      </c>
      <c r="L93" s="18" t="str">
        <f>+IFERROR(INDEX(Sheet1!Q:Q,MATCH('Import Demurrage Detention'!$R93,Sheet1!$A:$A,0),1),"")</f>
        <v/>
      </c>
      <c r="M93" s="18" t="str">
        <f>+IFERROR(INDEX(Sheet1!R:R,MATCH('Import Demurrage Detention'!$R93,Sheet1!$A:$A,0),1),"")</f>
        <v/>
      </c>
      <c r="N93" s="18" t="str">
        <f>+IFERROR(INDEX(Sheet1!S:S,MATCH('Import Demurrage Detention'!$R93,Sheet1!$A:$A,0),1),"")</f>
        <v/>
      </c>
      <c r="O93" s="18" t="str">
        <f>+IFERROR(INDEX(Sheet1!T:T,MATCH('Import Demurrage Detention'!$R93,Sheet1!$A:$A,0),1),"")</f>
        <v/>
      </c>
      <c r="P93" s="18" t="str">
        <f>+IFERROR(INDEX(Sheet1!U:U,MATCH('Import Demurrage Detention'!$R93,Sheet1!$A:$A,0),1),"")</f>
        <v/>
      </c>
      <c r="Q93" s="18" t="str">
        <f>+IFERROR(INDEX(Sheet1!V:V,MATCH('Import Demurrage Detention'!$R93,Sheet1!$A:$A,0),1),"")</f>
        <v/>
      </c>
      <c r="R93" s="15">
        <v>85</v>
      </c>
    </row>
    <row r="94" spans="1:18">
      <c r="A94" s="17" t="str">
        <f>+IFERROR(INDEX(Sheet1!$C:$C,MATCH('Import Demurrage Detention'!$R94,Sheet1!$A:$A,0),1),"")</f>
        <v/>
      </c>
      <c r="B94" s="17" t="str">
        <f>+IFERROR(INDEX(Sheet1!$F:$F,MATCH('Import Demurrage Detention'!$R94,Sheet1!$A:$A,0),1),"")</f>
        <v/>
      </c>
      <c r="C94" s="18" t="str">
        <f>+IFERROR(INDEX(Sheet1!$H:$H,MATCH('Import Demurrage Detention'!$R94,Sheet1!$A:$A,0),1),"")</f>
        <v/>
      </c>
      <c r="D94" s="18" t="str">
        <f>+IFERROR(INDEX(Sheet1!$I:$I,MATCH('Import Demurrage Detention'!$R94,Sheet1!$A:$A,0),1),"")</f>
        <v/>
      </c>
      <c r="E94" s="18" t="str">
        <f>+IFERROR(INDEX(Sheet1!J:J,MATCH('Import Demurrage Detention'!$R94,Sheet1!$A:$A,0),1),"")</f>
        <v/>
      </c>
      <c r="F94" s="18" t="str">
        <f>+IFERROR(INDEX(Sheet1!K:K,MATCH('Import Demurrage Detention'!$R94,Sheet1!$A:$A,0),1),"")</f>
        <v/>
      </c>
      <c r="G94" s="18" t="str">
        <f>+IFERROR(INDEX(Sheet1!L:L,MATCH('Import Demurrage Detention'!$R94,Sheet1!$A:$A,0),1),"")</f>
        <v/>
      </c>
      <c r="H94" s="18" t="str">
        <f>+IFERROR(INDEX(Sheet1!M:M,MATCH('Import Demurrage Detention'!$R94,Sheet1!$A:$A,0),1),"")</f>
        <v/>
      </c>
      <c r="I94" s="18" t="str">
        <f>+IFERROR(INDEX(Sheet1!N:N,MATCH('Import Demurrage Detention'!$R94,Sheet1!$A:$A,0),1),"")</f>
        <v/>
      </c>
      <c r="J94" s="18" t="str">
        <f>+IFERROR(INDEX(Sheet1!O:O,MATCH('Import Demurrage Detention'!$R94,Sheet1!$A:$A,0),1),"")</f>
        <v/>
      </c>
      <c r="K94" s="18" t="str">
        <f>+IFERROR(INDEX(Sheet1!P:P,MATCH('Import Demurrage Detention'!$R94,Sheet1!$A:$A,0),1),"")</f>
        <v/>
      </c>
      <c r="L94" s="18" t="str">
        <f>+IFERROR(INDEX(Sheet1!Q:Q,MATCH('Import Demurrage Detention'!$R94,Sheet1!$A:$A,0),1),"")</f>
        <v/>
      </c>
      <c r="M94" s="18" t="str">
        <f>+IFERROR(INDEX(Sheet1!R:R,MATCH('Import Demurrage Detention'!$R94,Sheet1!$A:$A,0),1),"")</f>
        <v/>
      </c>
      <c r="N94" s="18" t="str">
        <f>+IFERROR(INDEX(Sheet1!S:S,MATCH('Import Demurrage Detention'!$R94,Sheet1!$A:$A,0),1),"")</f>
        <v/>
      </c>
      <c r="O94" s="18" t="str">
        <f>+IFERROR(INDEX(Sheet1!T:T,MATCH('Import Demurrage Detention'!$R94,Sheet1!$A:$A,0),1),"")</f>
        <v/>
      </c>
      <c r="P94" s="18" t="str">
        <f>+IFERROR(INDEX(Sheet1!U:U,MATCH('Import Demurrage Detention'!$R94,Sheet1!$A:$A,0),1),"")</f>
        <v/>
      </c>
      <c r="Q94" s="18" t="str">
        <f>+IFERROR(INDEX(Sheet1!V:V,MATCH('Import Demurrage Detention'!$R94,Sheet1!$A:$A,0),1),"")</f>
        <v/>
      </c>
      <c r="R94" s="15">
        <v>86</v>
      </c>
    </row>
    <row r="95" spans="1:18">
      <c r="A95" s="17" t="str">
        <f>+IFERROR(INDEX(Sheet1!$C:$C,MATCH('Import Demurrage Detention'!$R95,Sheet1!$A:$A,0),1),"")</f>
        <v/>
      </c>
      <c r="B95" s="17" t="str">
        <f>+IFERROR(INDEX(Sheet1!$F:$F,MATCH('Import Demurrage Detention'!$R95,Sheet1!$A:$A,0),1),"")</f>
        <v/>
      </c>
      <c r="C95" s="18" t="str">
        <f>+IFERROR(INDEX(Sheet1!$H:$H,MATCH('Import Demurrage Detention'!$R95,Sheet1!$A:$A,0),1),"")</f>
        <v/>
      </c>
      <c r="D95" s="18" t="str">
        <f>+IFERROR(INDEX(Sheet1!$I:$I,MATCH('Import Demurrage Detention'!$R95,Sheet1!$A:$A,0),1),"")</f>
        <v/>
      </c>
      <c r="E95" s="18" t="str">
        <f>+IFERROR(INDEX(Sheet1!J:J,MATCH('Import Demurrage Detention'!$R95,Sheet1!$A:$A,0),1),"")</f>
        <v/>
      </c>
      <c r="F95" s="18" t="str">
        <f>+IFERROR(INDEX(Sheet1!K:K,MATCH('Import Demurrage Detention'!$R95,Sheet1!$A:$A,0),1),"")</f>
        <v/>
      </c>
      <c r="G95" s="18" t="str">
        <f>+IFERROR(INDEX(Sheet1!L:L,MATCH('Import Demurrage Detention'!$R95,Sheet1!$A:$A,0),1),"")</f>
        <v/>
      </c>
      <c r="H95" s="18" t="str">
        <f>+IFERROR(INDEX(Sheet1!M:M,MATCH('Import Demurrage Detention'!$R95,Sheet1!$A:$A,0),1),"")</f>
        <v/>
      </c>
      <c r="I95" s="18" t="str">
        <f>+IFERROR(INDEX(Sheet1!N:N,MATCH('Import Demurrage Detention'!$R95,Sheet1!$A:$A,0),1),"")</f>
        <v/>
      </c>
      <c r="J95" s="18" t="str">
        <f>+IFERROR(INDEX(Sheet1!O:O,MATCH('Import Demurrage Detention'!$R95,Sheet1!$A:$A,0),1),"")</f>
        <v/>
      </c>
      <c r="K95" s="18" t="str">
        <f>+IFERROR(INDEX(Sheet1!P:P,MATCH('Import Demurrage Detention'!$R95,Sheet1!$A:$A,0),1),"")</f>
        <v/>
      </c>
      <c r="L95" s="18" t="str">
        <f>+IFERROR(INDEX(Sheet1!Q:Q,MATCH('Import Demurrage Detention'!$R95,Sheet1!$A:$A,0),1),"")</f>
        <v/>
      </c>
      <c r="M95" s="18" t="str">
        <f>+IFERROR(INDEX(Sheet1!R:R,MATCH('Import Demurrage Detention'!$R95,Sheet1!$A:$A,0),1),"")</f>
        <v/>
      </c>
      <c r="N95" s="18" t="str">
        <f>+IFERROR(INDEX(Sheet1!S:S,MATCH('Import Demurrage Detention'!$R95,Sheet1!$A:$A,0),1),"")</f>
        <v/>
      </c>
      <c r="O95" s="18" t="str">
        <f>+IFERROR(INDEX(Sheet1!T:T,MATCH('Import Demurrage Detention'!$R95,Sheet1!$A:$A,0),1),"")</f>
        <v/>
      </c>
      <c r="P95" s="18" t="str">
        <f>+IFERROR(INDEX(Sheet1!U:U,MATCH('Import Demurrage Detention'!$R95,Sheet1!$A:$A,0),1),"")</f>
        <v/>
      </c>
      <c r="Q95" s="18" t="str">
        <f>+IFERROR(INDEX(Sheet1!V:V,MATCH('Import Demurrage Detention'!$R95,Sheet1!$A:$A,0),1),"")</f>
        <v/>
      </c>
      <c r="R95" s="15">
        <v>87</v>
      </c>
    </row>
    <row r="96" spans="1:18">
      <c r="A96" s="17" t="str">
        <f>+IFERROR(INDEX(Sheet1!$C:$C,MATCH('Import Demurrage Detention'!$R96,Sheet1!$A:$A,0),1),"")</f>
        <v/>
      </c>
      <c r="B96" s="17" t="str">
        <f>+IFERROR(INDEX(Sheet1!$F:$F,MATCH('Import Demurrage Detention'!$R96,Sheet1!$A:$A,0),1),"")</f>
        <v/>
      </c>
      <c r="C96" s="18" t="str">
        <f>+IFERROR(INDEX(Sheet1!$H:$H,MATCH('Import Demurrage Detention'!$R96,Sheet1!$A:$A,0),1),"")</f>
        <v/>
      </c>
      <c r="D96" s="18" t="str">
        <f>+IFERROR(INDEX(Sheet1!$I:$I,MATCH('Import Demurrage Detention'!$R96,Sheet1!$A:$A,0),1),"")</f>
        <v/>
      </c>
      <c r="E96" s="18" t="str">
        <f>+IFERROR(INDEX(Sheet1!J:J,MATCH('Import Demurrage Detention'!$R96,Sheet1!$A:$A,0),1),"")</f>
        <v/>
      </c>
      <c r="F96" s="18" t="str">
        <f>+IFERROR(INDEX(Sheet1!K:K,MATCH('Import Demurrage Detention'!$R96,Sheet1!$A:$A,0),1),"")</f>
        <v/>
      </c>
      <c r="G96" s="18" t="str">
        <f>+IFERROR(INDEX(Sheet1!L:L,MATCH('Import Demurrage Detention'!$R96,Sheet1!$A:$A,0),1),"")</f>
        <v/>
      </c>
      <c r="H96" s="18" t="str">
        <f>+IFERROR(INDEX(Sheet1!M:M,MATCH('Import Demurrage Detention'!$R96,Sheet1!$A:$A,0),1),"")</f>
        <v/>
      </c>
      <c r="I96" s="18" t="str">
        <f>+IFERROR(INDEX(Sheet1!N:N,MATCH('Import Demurrage Detention'!$R96,Sheet1!$A:$A,0),1),"")</f>
        <v/>
      </c>
      <c r="J96" s="18" t="str">
        <f>+IFERROR(INDEX(Sheet1!O:O,MATCH('Import Demurrage Detention'!$R96,Sheet1!$A:$A,0),1),"")</f>
        <v/>
      </c>
      <c r="K96" s="18" t="str">
        <f>+IFERROR(INDEX(Sheet1!P:P,MATCH('Import Demurrage Detention'!$R96,Sheet1!$A:$A,0),1),"")</f>
        <v/>
      </c>
      <c r="L96" s="18" t="str">
        <f>+IFERROR(INDEX(Sheet1!Q:Q,MATCH('Import Demurrage Detention'!$R96,Sheet1!$A:$A,0),1),"")</f>
        <v/>
      </c>
      <c r="M96" s="18" t="str">
        <f>+IFERROR(INDEX(Sheet1!R:R,MATCH('Import Demurrage Detention'!$R96,Sheet1!$A:$A,0),1),"")</f>
        <v/>
      </c>
      <c r="N96" s="18" t="str">
        <f>+IFERROR(INDEX(Sheet1!S:S,MATCH('Import Demurrage Detention'!$R96,Sheet1!$A:$A,0),1),"")</f>
        <v/>
      </c>
      <c r="O96" s="18" t="str">
        <f>+IFERROR(INDEX(Sheet1!T:T,MATCH('Import Demurrage Detention'!$R96,Sheet1!$A:$A,0),1),"")</f>
        <v/>
      </c>
      <c r="P96" s="18" t="str">
        <f>+IFERROR(INDEX(Sheet1!U:U,MATCH('Import Demurrage Detention'!$R96,Sheet1!$A:$A,0),1),"")</f>
        <v/>
      </c>
      <c r="Q96" s="18" t="str">
        <f>+IFERROR(INDEX(Sheet1!V:V,MATCH('Import Demurrage Detention'!$R96,Sheet1!$A:$A,0),1),"")</f>
        <v/>
      </c>
      <c r="R96" s="15">
        <v>88</v>
      </c>
    </row>
    <row r="97" spans="1:18">
      <c r="A97" s="17" t="str">
        <f>+IFERROR(INDEX(Sheet1!$C:$C,MATCH('Import Demurrage Detention'!$R97,Sheet1!$A:$A,0),1),"")</f>
        <v/>
      </c>
      <c r="B97" s="17" t="str">
        <f>+IFERROR(INDEX(Sheet1!$F:$F,MATCH('Import Demurrage Detention'!$R97,Sheet1!$A:$A,0),1),"")</f>
        <v/>
      </c>
      <c r="C97" s="18" t="str">
        <f>+IFERROR(INDEX(Sheet1!$H:$H,MATCH('Import Demurrage Detention'!$R97,Sheet1!$A:$A,0),1),"")</f>
        <v/>
      </c>
      <c r="D97" s="18" t="str">
        <f>+IFERROR(INDEX(Sheet1!$I:$I,MATCH('Import Demurrage Detention'!$R97,Sheet1!$A:$A,0),1),"")</f>
        <v/>
      </c>
      <c r="E97" s="18" t="str">
        <f>+IFERROR(INDEX(Sheet1!J:J,MATCH('Import Demurrage Detention'!$R97,Sheet1!$A:$A,0),1),"")</f>
        <v/>
      </c>
      <c r="F97" s="18" t="str">
        <f>+IFERROR(INDEX(Sheet1!K:K,MATCH('Import Demurrage Detention'!$R97,Sheet1!$A:$A,0),1),"")</f>
        <v/>
      </c>
      <c r="G97" s="18" t="str">
        <f>+IFERROR(INDEX(Sheet1!L:L,MATCH('Import Demurrage Detention'!$R97,Sheet1!$A:$A,0),1),"")</f>
        <v/>
      </c>
      <c r="H97" s="18" t="str">
        <f>+IFERROR(INDEX(Sheet1!M:M,MATCH('Import Demurrage Detention'!$R97,Sheet1!$A:$A,0),1),"")</f>
        <v/>
      </c>
      <c r="I97" s="18" t="str">
        <f>+IFERROR(INDEX(Sheet1!N:N,MATCH('Import Demurrage Detention'!$R97,Sheet1!$A:$A,0),1),"")</f>
        <v/>
      </c>
      <c r="J97" s="18" t="str">
        <f>+IFERROR(INDEX(Sheet1!O:O,MATCH('Import Demurrage Detention'!$R97,Sheet1!$A:$A,0),1),"")</f>
        <v/>
      </c>
      <c r="K97" s="18" t="str">
        <f>+IFERROR(INDEX(Sheet1!P:P,MATCH('Import Demurrage Detention'!$R97,Sheet1!$A:$A,0),1),"")</f>
        <v/>
      </c>
      <c r="L97" s="18" t="str">
        <f>+IFERROR(INDEX(Sheet1!Q:Q,MATCH('Import Demurrage Detention'!$R97,Sheet1!$A:$A,0),1),"")</f>
        <v/>
      </c>
      <c r="M97" s="18" t="str">
        <f>+IFERROR(INDEX(Sheet1!R:R,MATCH('Import Demurrage Detention'!$R97,Sheet1!$A:$A,0),1),"")</f>
        <v/>
      </c>
      <c r="N97" s="18" t="str">
        <f>+IFERROR(INDEX(Sheet1!S:S,MATCH('Import Demurrage Detention'!$R97,Sheet1!$A:$A,0),1),"")</f>
        <v/>
      </c>
      <c r="O97" s="18" t="str">
        <f>+IFERROR(INDEX(Sheet1!T:T,MATCH('Import Demurrage Detention'!$R97,Sheet1!$A:$A,0),1),"")</f>
        <v/>
      </c>
      <c r="P97" s="18" t="str">
        <f>+IFERROR(INDEX(Sheet1!U:U,MATCH('Import Demurrage Detention'!$R97,Sheet1!$A:$A,0),1),"")</f>
        <v/>
      </c>
      <c r="Q97" s="18" t="str">
        <f>+IFERROR(INDEX(Sheet1!V:V,MATCH('Import Demurrage Detention'!$R97,Sheet1!$A:$A,0),1),"")</f>
        <v/>
      </c>
      <c r="R97" s="15">
        <v>89</v>
      </c>
    </row>
    <row r="98" spans="1:18">
      <c r="A98" s="17" t="str">
        <f>+IFERROR(INDEX(Sheet1!$C:$C,MATCH('Import Demurrage Detention'!$R98,Sheet1!$A:$A,0),1),"")</f>
        <v/>
      </c>
      <c r="B98" s="17" t="str">
        <f>+IFERROR(INDEX(Sheet1!$F:$F,MATCH('Import Demurrage Detention'!$R98,Sheet1!$A:$A,0),1),"")</f>
        <v/>
      </c>
      <c r="C98" s="18" t="str">
        <f>+IFERROR(INDEX(Sheet1!$H:$H,MATCH('Import Demurrage Detention'!$R98,Sheet1!$A:$A,0),1),"")</f>
        <v/>
      </c>
      <c r="D98" s="18" t="str">
        <f>+IFERROR(INDEX(Sheet1!$I:$I,MATCH('Import Demurrage Detention'!$R98,Sheet1!$A:$A,0),1),"")</f>
        <v/>
      </c>
      <c r="E98" s="18" t="str">
        <f>+IFERROR(INDEX(Sheet1!J:J,MATCH('Import Demurrage Detention'!$R98,Sheet1!$A:$A,0),1),"")</f>
        <v/>
      </c>
      <c r="F98" s="18" t="str">
        <f>+IFERROR(INDEX(Sheet1!K:K,MATCH('Import Demurrage Detention'!$R98,Sheet1!$A:$A,0),1),"")</f>
        <v/>
      </c>
      <c r="G98" s="18" t="str">
        <f>+IFERROR(INDEX(Sheet1!L:L,MATCH('Import Demurrage Detention'!$R98,Sheet1!$A:$A,0),1),"")</f>
        <v/>
      </c>
      <c r="H98" s="18" t="str">
        <f>+IFERROR(INDEX(Sheet1!M:M,MATCH('Import Demurrage Detention'!$R98,Sheet1!$A:$A,0),1),"")</f>
        <v/>
      </c>
      <c r="I98" s="18" t="str">
        <f>+IFERROR(INDEX(Sheet1!N:N,MATCH('Import Demurrage Detention'!$R98,Sheet1!$A:$A,0),1),"")</f>
        <v/>
      </c>
      <c r="J98" s="18" t="str">
        <f>+IFERROR(INDEX(Sheet1!O:O,MATCH('Import Demurrage Detention'!$R98,Sheet1!$A:$A,0),1),"")</f>
        <v/>
      </c>
      <c r="K98" s="18" t="str">
        <f>+IFERROR(INDEX(Sheet1!P:P,MATCH('Import Demurrage Detention'!$R98,Sheet1!$A:$A,0),1),"")</f>
        <v/>
      </c>
      <c r="L98" s="18" t="str">
        <f>+IFERROR(INDEX(Sheet1!Q:Q,MATCH('Import Demurrage Detention'!$R98,Sheet1!$A:$A,0),1),"")</f>
        <v/>
      </c>
      <c r="M98" s="18" t="str">
        <f>+IFERROR(INDEX(Sheet1!R:R,MATCH('Import Demurrage Detention'!$R98,Sheet1!$A:$A,0),1),"")</f>
        <v/>
      </c>
      <c r="N98" s="18" t="str">
        <f>+IFERROR(INDEX(Sheet1!S:S,MATCH('Import Demurrage Detention'!$R98,Sheet1!$A:$A,0),1),"")</f>
        <v/>
      </c>
      <c r="O98" s="18" t="str">
        <f>+IFERROR(INDEX(Sheet1!T:T,MATCH('Import Demurrage Detention'!$R98,Sheet1!$A:$A,0),1),"")</f>
        <v/>
      </c>
      <c r="P98" s="18" t="str">
        <f>+IFERROR(INDEX(Sheet1!U:U,MATCH('Import Demurrage Detention'!$R98,Sheet1!$A:$A,0),1),"")</f>
        <v/>
      </c>
      <c r="Q98" s="18" t="str">
        <f>+IFERROR(INDEX(Sheet1!V:V,MATCH('Import Demurrage Detention'!$R98,Sheet1!$A:$A,0),1),"")</f>
        <v/>
      </c>
      <c r="R98" s="15">
        <v>90</v>
      </c>
    </row>
    <row r="99" spans="1:18">
      <c r="A99" s="17" t="str">
        <f>+IFERROR(INDEX(Sheet1!$C:$C,MATCH('Import Demurrage Detention'!$R99,Sheet1!$A:$A,0),1),"")</f>
        <v/>
      </c>
      <c r="B99" s="17" t="str">
        <f>+IFERROR(INDEX(Sheet1!$F:$F,MATCH('Import Demurrage Detention'!$R99,Sheet1!$A:$A,0),1),"")</f>
        <v/>
      </c>
      <c r="C99" s="18" t="str">
        <f>+IFERROR(INDEX(Sheet1!$H:$H,MATCH('Import Demurrage Detention'!$R99,Sheet1!$A:$A,0),1),"")</f>
        <v/>
      </c>
      <c r="D99" s="18" t="str">
        <f>+IFERROR(INDEX(Sheet1!$I:$I,MATCH('Import Demurrage Detention'!$R99,Sheet1!$A:$A,0),1),"")</f>
        <v/>
      </c>
      <c r="E99" s="18" t="str">
        <f>+IFERROR(INDEX(Sheet1!J:J,MATCH('Import Demurrage Detention'!$R99,Sheet1!$A:$A,0),1),"")</f>
        <v/>
      </c>
      <c r="F99" s="18" t="str">
        <f>+IFERROR(INDEX(Sheet1!K:K,MATCH('Import Demurrage Detention'!$R99,Sheet1!$A:$A,0),1),"")</f>
        <v/>
      </c>
      <c r="G99" s="18" t="str">
        <f>+IFERROR(INDEX(Sheet1!L:L,MATCH('Import Demurrage Detention'!$R99,Sheet1!$A:$A,0),1),"")</f>
        <v/>
      </c>
      <c r="H99" s="18" t="str">
        <f>+IFERROR(INDEX(Sheet1!M:M,MATCH('Import Demurrage Detention'!$R99,Sheet1!$A:$A,0),1),"")</f>
        <v/>
      </c>
      <c r="I99" s="18" t="str">
        <f>+IFERROR(INDEX(Sheet1!N:N,MATCH('Import Demurrage Detention'!$R99,Sheet1!$A:$A,0),1),"")</f>
        <v/>
      </c>
      <c r="J99" s="18" t="str">
        <f>+IFERROR(INDEX(Sheet1!O:O,MATCH('Import Demurrage Detention'!$R99,Sheet1!$A:$A,0),1),"")</f>
        <v/>
      </c>
      <c r="K99" s="18" t="str">
        <f>+IFERROR(INDEX(Sheet1!P:P,MATCH('Import Demurrage Detention'!$R99,Sheet1!$A:$A,0),1),"")</f>
        <v/>
      </c>
      <c r="L99" s="18" t="str">
        <f>+IFERROR(INDEX(Sheet1!Q:Q,MATCH('Import Demurrage Detention'!$R99,Sheet1!$A:$A,0),1),"")</f>
        <v/>
      </c>
      <c r="M99" s="18" t="str">
        <f>+IFERROR(INDEX(Sheet1!R:R,MATCH('Import Demurrage Detention'!$R99,Sheet1!$A:$A,0),1),"")</f>
        <v/>
      </c>
      <c r="N99" s="18" t="str">
        <f>+IFERROR(INDEX(Sheet1!S:S,MATCH('Import Demurrage Detention'!$R99,Sheet1!$A:$A,0),1),"")</f>
        <v/>
      </c>
      <c r="O99" s="18" t="str">
        <f>+IFERROR(INDEX(Sheet1!T:T,MATCH('Import Demurrage Detention'!$R99,Sheet1!$A:$A,0),1),"")</f>
        <v/>
      </c>
      <c r="P99" s="18" t="str">
        <f>+IFERROR(INDEX(Sheet1!U:U,MATCH('Import Demurrage Detention'!$R99,Sheet1!$A:$A,0),1),"")</f>
        <v/>
      </c>
      <c r="Q99" s="18" t="str">
        <f>+IFERROR(INDEX(Sheet1!V:V,MATCH('Import Demurrage Detention'!$R99,Sheet1!$A:$A,0),1),"")</f>
        <v/>
      </c>
      <c r="R99" s="15">
        <v>91</v>
      </c>
    </row>
    <row r="100" spans="1:18">
      <c r="A100" s="17" t="str">
        <f>+IFERROR(INDEX(Sheet1!$C:$C,MATCH('Import Demurrage Detention'!$R100,Sheet1!$A:$A,0),1),"")</f>
        <v/>
      </c>
      <c r="B100" s="17" t="str">
        <f>+IFERROR(INDEX(Sheet1!$F:$F,MATCH('Import Demurrage Detention'!$R100,Sheet1!$A:$A,0),1),"")</f>
        <v/>
      </c>
      <c r="C100" s="18" t="str">
        <f>+IFERROR(INDEX(Sheet1!$H:$H,MATCH('Import Demurrage Detention'!$R100,Sheet1!$A:$A,0),1),"")</f>
        <v/>
      </c>
      <c r="D100" s="18" t="str">
        <f>+IFERROR(INDEX(Sheet1!$I:$I,MATCH('Import Demurrage Detention'!$R100,Sheet1!$A:$A,0),1),"")</f>
        <v/>
      </c>
      <c r="E100" s="18" t="str">
        <f>+IFERROR(INDEX(Sheet1!J:J,MATCH('Import Demurrage Detention'!$R100,Sheet1!$A:$A,0),1),"")</f>
        <v/>
      </c>
      <c r="F100" s="18" t="str">
        <f>+IFERROR(INDEX(Sheet1!K:K,MATCH('Import Demurrage Detention'!$R100,Sheet1!$A:$A,0),1),"")</f>
        <v/>
      </c>
      <c r="G100" s="18" t="str">
        <f>+IFERROR(INDEX(Sheet1!L:L,MATCH('Import Demurrage Detention'!$R100,Sheet1!$A:$A,0),1),"")</f>
        <v/>
      </c>
      <c r="H100" s="18" t="str">
        <f>+IFERROR(INDEX(Sheet1!M:M,MATCH('Import Demurrage Detention'!$R100,Sheet1!$A:$A,0),1),"")</f>
        <v/>
      </c>
      <c r="I100" s="18" t="str">
        <f>+IFERROR(INDEX(Sheet1!N:N,MATCH('Import Demurrage Detention'!$R100,Sheet1!$A:$A,0),1),"")</f>
        <v/>
      </c>
      <c r="J100" s="18" t="str">
        <f>+IFERROR(INDEX(Sheet1!O:O,MATCH('Import Demurrage Detention'!$R100,Sheet1!$A:$A,0),1),"")</f>
        <v/>
      </c>
      <c r="K100" s="18" t="str">
        <f>+IFERROR(INDEX(Sheet1!P:P,MATCH('Import Demurrage Detention'!$R100,Sheet1!$A:$A,0),1),"")</f>
        <v/>
      </c>
      <c r="L100" s="18" t="str">
        <f>+IFERROR(INDEX(Sheet1!Q:Q,MATCH('Import Demurrage Detention'!$R100,Sheet1!$A:$A,0),1),"")</f>
        <v/>
      </c>
      <c r="M100" s="18" t="str">
        <f>+IFERROR(INDEX(Sheet1!R:R,MATCH('Import Demurrage Detention'!$R100,Sheet1!$A:$A,0),1),"")</f>
        <v/>
      </c>
      <c r="N100" s="18" t="str">
        <f>+IFERROR(INDEX(Sheet1!S:S,MATCH('Import Demurrage Detention'!$R100,Sheet1!$A:$A,0),1),"")</f>
        <v/>
      </c>
      <c r="O100" s="18" t="str">
        <f>+IFERROR(INDEX(Sheet1!T:T,MATCH('Import Demurrage Detention'!$R100,Sheet1!$A:$A,0),1),"")</f>
        <v/>
      </c>
      <c r="P100" s="18" t="str">
        <f>+IFERROR(INDEX(Sheet1!U:U,MATCH('Import Demurrage Detention'!$R100,Sheet1!$A:$A,0),1),"")</f>
        <v/>
      </c>
      <c r="Q100" s="18" t="str">
        <f>+IFERROR(INDEX(Sheet1!V:V,MATCH('Import Demurrage Detention'!$R100,Sheet1!$A:$A,0),1),"")</f>
        <v/>
      </c>
      <c r="R100" s="15">
        <v>92</v>
      </c>
    </row>
    <row r="101" spans="1:18">
      <c r="A101" s="17" t="str">
        <f>+IFERROR(INDEX(Sheet1!$C:$C,MATCH('Import Demurrage Detention'!$R101,Sheet1!$A:$A,0),1),"")</f>
        <v/>
      </c>
      <c r="B101" s="17" t="str">
        <f>+IFERROR(INDEX(Sheet1!$F:$F,MATCH('Import Demurrage Detention'!$R101,Sheet1!$A:$A,0),1),"")</f>
        <v/>
      </c>
      <c r="C101" s="18" t="str">
        <f>+IFERROR(INDEX(Sheet1!$H:$H,MATCH('Import Demurrage Detention'!$R101,Sheet1!$A:$A,0),1),"")</f>
        <v/>
      </c>
      <c r="D101" s="18" t="str">
        <f>+IFERROR(INDEX(Sheet1!$I:$I,MATCH('Import Demurrage Detention'!$R101,Sheet1!$A:$A,0),1),"")</f>
        <v/>
      </c>
      <c r="E101" s="18" t="str">
        <f>+IFERROR(INDEX(Sheet1!J:J,MATCH('Import Demurrage Detention'!$R101,Sheet1!$A:$A,0),1),"")</f>
        <v/>
      </c>
      <c r="F101" s="18" t="str">
        <f>+IFERROR(INDEX(Sheet1!K:K,MATCH('Import Demurrage Detention'!$R101,Sheet1!$A:$A,0),1),"")</f>
        <v/>
      </c>
      <c r="G101" s="18" t="str">
        <f>+IFERROR(INDEX(Sheet1!L:L,MATCH('Import Demurrage Detention'!$R101,Sheet1!$A:$A,0),1),"")</f>
        <v/>
      </c>
      <c r="H101" s="18" t="str">
        <f>+IFERROR(INDEX(Sheet1!M:M,MATCH('Import Demurrage Detention'!$R101,Sheet1!$A:$A,0),1),"")</f>
        <v/>
      </c>
      <c r="I101" s="18" t="str">
        <f>+IFERROR(INDEX(Sheet1!N:N,MATCH('Import Demurrage Detention'!$R101,Sheet1!$A:$A,0),1),"")</f>
        <v/>
      </c>
      <c r="J101" s="18" t="str">
        <f>+IFERROR(INDEX(Sheet1!O:O,MATCH('Import Demurrage Detention'!$R101,Sheet1!$A:$A,0),1),"")</f>
        <v/>
      </c>
      <c r="K101" s="18" t="str">
        <f>+IFERROR(INDEX(Sheet1!P:P,MATCH('Import Demurrage Detention'!$R101,Sheet1!$A:$A,0),1),"")</f>
        <v/>
      </c>
      <c r="L101" s="18" t="str">
        <f>+IFERROR(INDEX(Sheet1!Q:Q,MATCH('Import Demurrage Detention'!$R101,Sheet1!$A:$A,0),1),"")</f>
        <v/>
      </c>
      <c r="M101" s="18" t="str">
        <f>+IFERROR(INDEX(Sheet1!R:R,MATCH('Import Demurrage Detention'!$R101,Sheet1!$A:$A,0),1),"")</f>
        <v/>
      </c>
      <c r="N101" s="18" t="str">
        <f>+IFERROR(INDEX(Sheet1!S:S,MATCH('Import Demurrage Detention'!$R101,Sheet1!$A:$A,0),1),"")</f>
        <v/>
      </c>
      <c r="O101" s="18" t="str">
        <f>+IFERROR(INDEX(Sheet1!T:T,MATCH('Import Demurrage Detention'!$R101,Sheet1!$A:$A,0),1),"")</f>
        <v/>
      </c>
      <c r="P101" s="18" t="str">
        <f>+IFERROR(INDEX(Sheet1!U:U,MATCH('Import Demurrage Detention'!$R101,Sheet1!$A:$A,0),1),"")</f>
        <v/>
      </c>
      <c r="Q101" s="18" t="str">
        <f>+IFERROR(INDEX(Sheet1!V:V,MATCH('Import Demurrage Detention'!$R101,Sheet1!$A:$A,0),1),"")</f>
        <v/>
      </c>
      <c r="R101" s="15">
        <v>93</v>
      </c>
    </row>
    <row r="102" spans="1:18">
      <c r="A102" s="17" t="str">
        <f>+IFERROR(INDEX(Sheet1!$C:$C,MATCH('Import Demurrage Detention'!$R102,Sheet1!$A:$A,0),1),"")</f>
        <v/>
      </c>
      <c r="B102" s="17" t="str">
        <f>+IFERROR(INDEX(Sheet1!$F:$F,MATCH('Import Demurrage Detention'!$R102,Sheet1!$A:$A,0),1),"")</f>
        <v/>
      </c>
      <c r="C102" s="18" t="str">
        <f>+IFERROR(INDEX(Sheet1!$H:$H,MATCH('Import Demurrage Detention'!$R102,Sheet1!$A:$A,0),1),"")</f>
        <v/>
      </c>
      <c r="D102" s="18" t="str">
        <f>+IFERROR(INDEX(Sheet1!$I:$I,MATCH('Import Demurrage Detention'!$R102,Sheet1!$A:$A,0),1),"")</f>
        <v/>
      </c>
      <c r="E102" s="18" t="str">
        <f>+IFERROR(INDEX(Sheet1!J:J,MATCH('Import Demurrage Detention'!$R102,Sheet1!$A:$A,0),1),"")</f>
        <v/>
      </c>
      <c r="F102" s="18" t="str">
        <f>+IFERROR(INDEX(Sheet1!K:K,MATCH('Import Demurrage Detention'!$R102,Sheet1!$A:$A,0),1),"")</f>
        <v/>
      </c>
      <c r="G102" s="18" t="str">
        <f>+IFERROR(INDEX(Sheet1!L:L,MATCH('Import Demurrage Detention'!$R102,Sheet1!$A:$A,0),1),"")</f>
        <v/>
      </c>
      <c r="H102" s="18" t="str">
        <f>+IFERROR(INDEX(Sheet1!M:M,MATCH('Import Demurrage Detention'!$R102,Sheet1!$A:$A,0),1),"")</f>
        <v/>
      </c>
      <c r="I102" s="18" t="str">
        <f>+IFERROR(INDEX(Sheet1!N:N,MATCH('Import Demurrage Detention'!$R102,Sheet1!$A:$A,0),1),"")</f>
        <v/>
      </c>
      <c r="J102" s="18" t="str">
        <f>+IFERROR(INDEX(Sheet1!O:O,MATCH('Import Demurrage Detention'!$R102,Sheet1!$A:$A,0),1),"")</f>
        <v/>
      </c>
      <c r="K102" s="18" t="str">
        <f>+IFERROR(INDEX(Sheet1!P:P,MATCH('Import Demurrage Detention'!$R102,Sheet1!$A:$A,0),1),"")</f>
        <v/>
      </c>
      <c r="L102" s="18" t="str">
        <f>+IFERROR(INDEX(Sheet1!Q:Q,MATCH('Import Demurrage Detention'!$R102,Sheet1!$A:$A,0),1),"")</f>
        <v/>
      </c>
      <c r="M102" s="18" t="str">
        <f>+IFERROR(INDEX(Sheet1!R:R,MATCH('Import Demurrage Detention'!$R102,Sheet1!$A:$A,0),1),"")</f>
        <v/>
      </c>
      <c r="N102" s="18" t="str">
        <f>+IFERROR(INDEX(Sheet1!S:S,MATCH('Import Demurrage Detention'!$R102,Sheet1!$A:$A,0),1),"")</f>
        <v/>
      </c>
      <c r="O102" s="18" t="str">
        <f>+IFERROR(INDEX(Sheet1!T:T,MATCH('Import Demurrage Detention'!$R102,Sheet1!$A:$A,0),1),"")</f>
        <v/>
      </c>
      <c r="P102" s="18" t="str">
        <f>+IFERROR(INDEX(Sheet1!U:U,MATCH('Import Demurrage Detention'!$R102,Sheet1!$A:$A,0),1),"")</f>
        <v/>
      </c>
      <c r="Q102" s="18" t="str">
        <f>+IFERROR(INDEX(Sheet1!V:V,MATCH('Import Demurrage Detention'!$R102,Sheet1!$A:$A,0),1),"")</f>
        <v/>
      </c>
      <c r="R102" s="15">
        <v>94</v>
      </c>
    </row>
    <row r="103" spans="1:18">
      <c r="A103" s="17" t="str">
        <f>+IFERROR(INDEX(Sheet1!$C:$C,MATCH('Import Demurrage Detention'!$R103,Sheet1!$A:$A,0),1),"")</f>
        <v/>
      </c>
      <c r="B103" s="17" t="str">
        <f>+IFERROR(INDEX(Sheet1!$F:$F,MATCH('Import Demurrage Detention'!$R103,Sheet1!$A:$A,0),1),"")</f>
        <v/>
      </c>
      <c r="C103" s="18" t="str">
        <f>+IFERROR(INDEX(Sheet1!$H:$H,MATCH('Import Demurrage Detention'!$R103,Sheet1!$A:$A,0),1),"")</f>
        <v/>
      </c>
      <c r="D103" s="18" t="str">
        <f>+IFERROR(INDEX(Sheet1!$I:$I,MATCH('Import Demurrage Detention'!$R103,Sheet1!$A:$A,0),1),"")</f>
        <v/>
      </c>
      <c r="E103" s="18" t="str">
        <f>+IFERROR(INDEX(Sheet1!J:J,MATCH('Import Demurrage Detention'!$R103,Sheet1!$A:$A,0),1),"")</f>
        <v/>
      </c>
      <c r="F103" s="18" t="str">
        <f>+IFERROR(INDEX(Sheet1!K:K,MATCH('Import Demurrage Detention'!$R103,Sheet1!$A:$A,0),1),"")</f>
        <v/>
      </c>
      <c r="G103" s="18" t="str">
        <f>+IFERROR(INDEX(Sheet1!L:L,MATCH('Import Demurrage Detention'!$R103,Sheet1!$A:$A,0),1),"")</f>
        <v/>
      </c>
      <c r="H103" s="18" t="str">
        <f>+IFERROR(INDEX(Sheet1!M:M,MATCH('Import Demurrage Detention'!$R103,Sheet1!$A:$A,0),1),"")</f>
        <v/>
      </c>
      <c r="I103" s="18" t="str">
        <f>+IFERROR(INDEX(Sheet1!N:N,MATCH('Import Demurrage Detention'!$R103,Sheet1!$A:$A,0),1),"")</f>
        <v/>
      </c>
      <c r="J103" s="18" t="str">
        <f>+IFERROR(INDEX(Sheet1!O:O,MATCH('Import Demurrage Detention'!$R103,Sheet1!$A:$A,0),1),"")</f>
        <v/>
      </c>
      <c r="K103" s="18" t="str">
        <f>+IFERROR(INDEX(Sheet1!P:P,MATCH('Import Demurrage Detention'!$R103,Sheet1!$A:$A,0),1),"")</f>
        <v/>
      </c>
      <c r="L103" s="18" t="str">
        <f>+IFERROR(INDEX(Sheet1!Q:Q,MATCH('Import Demurrage Detention'!$R103,Sheet1!$A:$A,0),1),"")</f>
        <v/>
      </c>
      <c r="M103" s="18" t="str">
        <f>+IFERROR(INDEX(Sheet1!R:R,MATCH('Import Demurrage Detention'!$R103,Sheet1!$A:$A,0),1),"")</f>
        <v/>
      </c>
      <c r="N103" s="18" t="str">
        <f>+IFERROR(INDEX(Sheet1!S:S,MATCH('Import Demurrage Detention'!$R103,Sheet1!$A:$A,0),1),"")</f>
        <v/>
      </c>
      <c r="O103" s="18" t="str">
        <f>+IFERROR(INDEX(Sheet1!T:T,MATCH('Import Demurrage Detention'!$R103,Sheet1!$A:$A,0),1),"")</f>
        <v/>
      </c>
      <c r="P103" s="18" t="str">
        <f>+IFERROR(INDEX(Sheet1!U:U,MATCH('Import Demurrage Detention'!$R103,Sheet1!$A:$A,0),1),"")</f>
        <v/>
      </c>
      <c r="Q103" s="18" t="str">
        <f>+IFERROR(INDEX(Sheet1!V:V,MATCH('Import Demurrage Detention'!$R103,Sheet1!$A:$A,0),1),"")</f>
        <v/>
      </c>
      <c r="R103" s="15">
        <v>95</v>
      </c>
    </row>
    <row r="104" spans="1:18">
      <c r="A104" s="17" t="str">
        <f>+IFERROR(INDEX(Sheet1!$C:$C,MATCH('Import Demurrage Detention'!$R104,Sheet1!$A:$A,0),1),"")</f>
        <v/>
      </c>
      <c r="B104" s="17" t="str">
        <f>+IFERROR(INDEX(Sheet1!$F:$F,MATCH('Import Demurrage Detention'!$R104,Sheet1!$A:$A,0),1),"")</f>
        <v/>
      </c>
      <c r="C104" s="18" t="str">
        <f>+IFERROR(INDEX(Sheet1!$H:$H,MATCH('Import Demurrage Detention'!$R104,Sheet1!$A:$A,0),1),"")</f>
        <v/>
      </c>
      <c r="D104" s="18" t="str">
        <f>+IFERROR(INDEX(Sheet1!$I:$I,MATCH('Import Demurrage Detention'!$R104,Sheet1!$A:$A,0),1),"")</f>
        <v/>
      </c>
      <c r="E104" s="18" t="str">
        <f>+IFERROR(INDEX(Sheet1!J:J,MATCH('Import Demurrage Detention'!$R104,Sheet1!$A:$A,0),1),"")</f>
        <v/>
      </c>
      <c r="F104" s="18" t="str">
        <f>+IFERROR(INDEX(Sheet1!K:K,MATCH('Import Demurrage Detention'!$R104,Sheet1!$A:$A,0),1),"")</f>
        <v/>
      </c>
      <c r="G104" s="18" t="str">
        <f>+IFERROR(INDEX(Sheet1!L:L,MATCH('Import Demurrage Detention'!$R104,Sheet1!$A:$A,0),1),"")</f>
        <v/>
      </c>
      <c r="H104" s="18" t="str">
        <f>+IFERROR(INDEX(Sheet1!M:M,MATCH('Import Demurrage Detention'!$R104,Sheet1!$A:$A,0),1),"")</f>
        <v/>
      </c>
      <c r="I104" s="18" t="str">
        <f>+IFERROR(INDEX(Sheet1!N:N,MATCH('Import Demurrage Detention'!$R104,Sheet1!$A:$A,0),1),"")</f>
        <v/>
      </c>
      <c r="J104" s="18" t="str">
        <f>+IFERROR(INDEX(Sheet1!O:O,MATCH('Import Demurrage Detention'!$R104,Sheet1!$A:$A,0),1),"")</f>
        <v/>
      </c>
      <c r="K104" s="18" t="str">
        <f>+IFERROR(INDEX(Sheet1!P:P,MATCH('Import Demurrage Detention'!$R104,Sheet1!$A:$A,0),1),"")</f>
        <v/>
      </c>
      <c r="L104" s="18" t="str">
        <f>+IFERROR(INDEX(Sheet1!Q:Q,MATCH('Import Demurrage Detention'!$R104,Sheet1!$A:$A,0),1),"")</f>
        <v/>
      </c>
      <c r="M104" s="18" t="str">
        <f>+IFERROR(INDEX(Sheet1!R:R,MATCH('Import Demurrage Detention'!$R104,Sheet1!$A:$A,0),1),"")</f>
        <v/>
      </c>
      <c r="N104" s="18" t="str">
        <f>+IFERROR(INDEX(Sheet1!S:S,MATCH('Import Demurrage Detention'!$R104,Sheet1!$A:$A,0),1),"")</f>
        <v/>
      </c>
      <c r="O104" s="18" t="str">
        <f>+IFERROR(INDEX(Sheet1!T:T,MATCH('Import Demurrage Detention'!$R104,Sheet1!$A:$A,0),1),"")</f>
        <v/>
      </c>
      <c r="P104" s="18" t="str">
        <f>+IFERROR(INDEX(Sheet1!U:U,MATCH('Import Demurrage Detention'!$R104,Sheet1!$A:$A,0),1),"")</f>
        <v/>
      </c>
      <c r="Q104" s="18" t="str">
        <f>+IFERROR(INDEX(Sheet1!V:V,MATCH('Import Demurrage Detention'!$R104,Sheet1!$A:$A,0),1),"")</f>
        <v/>
      </c>
      <c r="R104" s="15">
        <v>96</v>
      </c>
    </row>
    <row r="105" spans="1:18">
      <c r="A105" s="17" t="str">
        <f>+IFERROR(INDEX(Sheet1!$C:$C,MATCH('Import Demurrage Detention'!$R105,Sheet1!$A:$A,0),1),"")</f>
        <v/>
      </c>
      <c r="B105" s="17" t="str">
        <f>+IFERROR(INDEX(Sheet1!$F:$F,MATCH('Import Demurrage Detention'!$R105,Sheet1!$A:$A,0),1),"")</f>
        <v/>
      </c>
      <c r="C105" s="18" t="str">
        <f>+IFERROR(INDEX(Sheet1!$H:$H,MATCH('Import Demurrage Detention'!$R105,Sheet1!$A:$A,0),1),"")</f>
        <v/>
      </c>
      <c r="D105" s="18" t="str">
        <f>+IFERROR(INDEX(Sheet1!$I:$I,MATCH('Import Demurrage Detention'!$R105,Sheet1!$A:$A,0),1),"")</f>
        <v/>
      </c>
      <c r="E105" s="18" t="str">
        <f>+IFERROR(INDEX(Sheet1!J:J,MATCH('Import Demurrage Detention'!$R105,Sheet1!$A:$A,0),1),"")</f>
        <v/>
      </c>
      <c r="F105" s="18" t="str">
        <f>+IFERROR(INDEX(Sheet1!K:K,MATCH('Import Demurrage Detention'!$R105,Sheet1!$A:$A,0),1),"")</f>
        <v/>
      </c>
      <c r="G105" s="18" t="str">
        <f>+IFERROR(INDEX(Sheet1!L:L,MATCH('Import Demurrage Detention'!$R105,Sheet1!$A:$A,0),1),"")</f>
        <v/>
      </c>
      <c r="H105" s="18" t="str">
        <f>+IFERROR(INDEX(Sheet1!M:M,MATCH('Import Demurrage Detention'!$R105,Sheet1!$A:$A,0),1),"")</f>
        <v/>
      </c>
      <c r="I105" s="18" t="str">
        <f>+IFERROR(INDEX(Sheet1!N:N,MATCH('Import Demurrage Detention'!$R105,Sheet1!$A:$A,0),1),"")</f>
        <v/>
      </c>
      <c r="J105" s="18" t="str">
        <f>+IFERROR(INDEX(Sheet1!O:O,MATCH('Import Demurrage Detention'!$R105,Sheet1!$A:$A,0),1),"")</f>
        <v/>
      </c>
      <c r="K105" s="18" t="str">
        <f>+IFERROR(INDEX(Sheet1!P:P,MATCH('Import Demurrage Detention'!$R105,Sheet1!$A:$A,0),1),"")</f>
        <v/>
      </c>
      <c r="L105" s="18" t="str">
        <f>+IFERROR(INDEX(Sheet1!Q:Q,MATCH('Import Demurrage Detention'!$R105,Sheet1!$A:$A,0),1),"")</f>
        <v/>
      </c>
      <c r="M105" s="18" t="str">
        <f>+IFERROR(INDEX(Sheet1!R:R,MATCH('Import Demurrage Detention'!$R105,Sheet1!$A:$A,0),1),"")</f>
        <v/>
      </c>
      <c r="N105" s="18" t="str">
        <f>+IFERROR(INDEX(Sheet1!S:S,MATCH('Import Demurrage Detention'!$R105,Sheet1!$A:$A,0),1),"")</f>
        <v/>
      </c>
      <c r="O105" s="18" t="str">
        <f>+IFERROR(INDEX(Sheet1!T:T,MATCH('Import Demurrage Detention'!$R105,Sheet1!$A:$A,0),1),"")</f>
        <v/>
      </c>
      <c r="P105" s="18" t="str">
        <f>+IFERROR(INDEX(Sheet1!U:U,MATCH('Import Demurrage Detention'!$R105,Sheet1!$A:$A,0),1),"")</f>
        <v/>
      </c>
      <c r="Q105" s="18" t="str">
        <f>+IFERROR(INDEX(Sheet1!V:V,MATCH('Import Demurrage Detention'!$R105,Sheet1!$A:$A,0),1),"")</f>
        <v/>
      </c>
      <c r="R105" s="15">
        <v>97</v>
      </c>
    </row>
    <row r="106" spans="1:18">
      <c r="A106" s="17" t="str">
        <f>+IFERROR(INDEX(Sheet1!$C:$C,MATCH('Import Demurrage Detention'!$R106,Sheet1!$A:$A,0),1),"")</f>
        <v/>
      </c>
      <c r="B106" s="17" t="str">
        <f>+IFERROR(INDEX(Sheet1!$F:$F,MATCH('Import Demurrage Detention'!$R106,Sheet1!$A:$A,0),1),"")</f>
        <v/>
      </c>
      <c r="C106" s="18" t="str">
        <f>+IFERROR(INDEX(Sheet1!$H:$H,MATCH('Import Demurrage Detention'!$R106,Sheet1!$A:$A,0),1),"")</f>
        <v/>
      </c>
      <c r="D106" s="18" t="str">
        <f>+IFERROR(INDEX(Sheet1!$I:$I,MATCH('Import Demurrage Detention'!$R106,Sheet1!$A:$A,0),1),"")</f>
        <v/>
      </c>
      <c r="E106" s="18" t="str">
        <f>+IFERROR(INDEX(Sheet1!J:J,MATCH('Import Demurrage Detention'!$R106,Sheet1!$A:$A,0),1),"")</f>
        <v/>
      </c>
      <c r="F106" s="18" t="str">
        <f>+IFERROR(INDEX(Sheet1!K:K,MATCH('Import Demurrage Detention'!$R106,Sheet1!$A:$A,0),1),"")</f>
        <v/>
      </c>
      <c r="G106" s="18" t="str">
        <f>+IFERROR(INDEX(Sheet1!L:L,MATCH('Import Demurrage Detention'!$R106,Sheet1!$A:$A,0),1),"")</f>
        <v/>
      </c>
      <c r="H106" s="18" t="str">
        <f>+IFERROR(INDEX(Sheet1!M:M,MATCH('Import Demurrage Detention'!$R106,Sheet1!$A:$A,0),1),"")</f>
        <v/>
      </c>
      <c r="I106" s="18" t="str">
        <f>+IFERROR(INDEX(Sheet1!N:N,MATCH('Import Demurrage Detention'!$R106,Sheet1!$A:$A,0),1),"")</f>
        <v/>
      </c>
      <c r="J106" s="18" t="str">
        <f>+IFERROR(INDEX(Sheet1!O:O,MATCH('Import Demurrage Detention'!$R106,Sheet1!$A:$A,0),1),"")</f>
        <v/>
      </c>
      <c r="K106" s="18" t="str">
        <f>+IFERROR(INDEX(Sheet1!P:P,MATCH('Import Demurrage Detention'!$R106,Sheet1!$A:$A,0),1),"")</f>
        <v/>
      </c>
      <c r="L106" s="18" t="str">
        <f>+IFERROR(INDEX(Sheet1!Q:Q,MATCH('Import Demurrage Detention'!$R106,Sheet1!$A:$A,0),1),"")</f>
        <v/>
      </c>
      <c r="M106" s="18" t="str">
        <f>+IFERROR(INDEX(Sheet1!R:R,MATCH('Import Demurrage Detention'!$R106,Sheet1!$A:$A,0),1),"")</f>
        <v/>
      </c>
      <c r="N106" s="18" t="str">
        <f>+IFERROR(INDEX(Sheet1!S:S,MATCH('Import Demurrage Detention'!$R106,Sheet1!$A:$A,0),1),"")</f>
        <v/>
      </c>
      <c r="O106" s="18" t="str">
        <f>+IFERROR(INDEX(Sheet1!T:T,MATCH('Import Demurrage Detention'!$R106,Sheet1!$A:$A,0),1),"")</f>
        <v/>
      </c>
      <c r="P106" s="18" t="str">
        <f>+IFERROR(INDEX(Sheet1!U:U,MATCH('Import Demurrage Detention'!$R106,Sheet1!$A:$A,0),1),"")</f>
        <v/>
      </c>
      <c r="Q106" s="18" t="str">
        <f>+IFERROR(INDEX(Sheet1!V:V,MATCH('Import Demurrage Detention'!$R106,Sheet1!$A:$A,0),1),"")</f>
        <v/>
      </c>
      <c r="R106" s="15">
        <v>98</v>
      </c>
    </row>
    <row r="107" spans="1:18">
      <c r="A107" s="17" t="str">
        <f>+IFERROR(INDEX(Sheet1!$C:$C,MATCH('Import Demurrage Detention'!$R107,Sheet1!$A:$A,0),1),"")</f>
        <v/>
      </c>
      <c r="B107" s="17" t="str">
        <f>+IFERROR(INDEX(Sheet1!$F:$F,MATCH('Import Demurrage Detention'!$R107,Sheet1!$A:$A,0),1),"")</f>
        <v/>
      </c>
      <c r="C107" s="18" t="str">
        <f>+IFERROR(INDEX(Sheet1!$H:$H,MATCH('Import Demurrage Detention'!$R107,Sheet1!$A:$A,0),1),"")</f>
        <v/>
      </c>
      <c r="D107" s="18" t="str">
        <f>+IFERROR(INDEX(Sheet1!$I:$I,MATCH('Import Demurrage Detention'!$R107,Sheet1!$A:$A,0),1),"")</f>
        <v/>
      </c>
      <c r="E107" s="18" t="str">
        <f>+IFERROR(INDEX(Sheet1!J:J,MATCH('Import Demurrage Detention'!$R107,Sheet1!$A:$A,0),1),"")</f>
        <v/>
      </c>
      <c r="F107" s="18" t="str">
        <f>+IFERROR(INDEX(Sheet1!K:K,MATCH('Import Demurrage Detention'!$R107,Sheet1!$A:$A,0),1),"")</f>
        <v/>
      </c>
      <c r="G107" s="18" t="str">
        <f>+IFERROR(INDEX(Sheet1!L:L,MATCH('Import Demurrage Detention'!$R107,Sheet1!$A:$A,0),1),"")</f>
        <v/>
      </c>
      <c r="H107" s="18" t="str">
        <f>+IFERROR(INDEX(Sheet1!M:M,MATCH('Import Demurrage Detention'!$R107,Sheet1!$A:$A,0),1),"")</f>
        <v/>
      </c>
      <c r="I107" s="18" t="str">
        <f>+IFERROR(INDEX(Sheet1!N:N,MATCH('Import Demurrage Detention'!$R107,Sheet1!$A:$A,0),1),"")</f>
        <v/>
      </c>
      <c r="J107" s="18" t="str">
        <f>+IFERROR(INDEX(Sheet1!O:O,MATCH('Import Demurrage Detention'!$R107,Sheet1!$A:$A,0),1),"")</f>
        <v/>
      </c>
      <c r="K107" s="18" t="str">
        <f>+IFERROR(INDEX(Sheet1!P:P,MATCH('Import Demurrage Detention'!$R107,Sheet1!$A:$A,0),1),"")</f>
        <v/>
      </c>
      <c r="L107" s="18" t="str">
        <f>+IFERROR(INDEX(Sheet1!Q:Q,MATCH('Import Demurrage Detention'!$R107,Sheet1!$A:$A,0),1),"")</f>
        <v/>
      </c>
      <c r="M107" s="18" t="str">
        <f>+IFERROR(INDEX(Sheet1!R:R,MATCH('Import Demurrage Detention'!$R107,Sheet1!$A:$A,0),1),"")</f>
        <v/>
      </c>
      <c r="N107" s="18" t="str">
        <f>+IFERROR(INDEX(Sheet1!S:S,MATCH('Import Demurrage Detention'!$R107,Sheet1!$A:$A,0),1),"")</f>
        <v/>
      </c>
      <c r="O107" s="18" t="str">
        <f>+IFERROR(INDEX(Sheet1!T:T,MATCH('Import Demurrage Detention'!$R107,Sheet1!$A:$A,0),1),"")</f>
        <v/>
      </c>
      <c r="P107" s="18" t="str">
        <f>+IFERROR(INDEX(Sheet1!U:U,MATCH('Import Demurrage Detention'!$R107,Sheet1!$A:$A,0),1),"")</f>
        <v/>
      </c>
      <c r="Q107" s="18" t="str">
        <f>+IFERROR(INDEX(Sheet1!V:V,MATCH('Import Demurrage Detention'!$R107,Sheet1!$A:$A,0),1),"")</f>
        <v/>
      </c>
      <c r="R107" s="15">
        <v>99</v>
      </c>
    </row>
    <row r="108" spans="1:18">
      <c r="A108" s="17" t="str">
        <f>+IFERROR(INDEX(Sheet1!$C:$C,MATCH('Import Demurrage Detention'!$R108,Sheet1!$A:$A,0),1),"")</f>
        <v/>
      </c>
      <c r="B108" s="17" t="str">
        <f>+IFERROR(INDEX(Sheet1!$F:$F,MATCH('Import Demurrage Detention'!$R108,Sheet1!$A:$A,0),1),"")</f>
        <v/>
      </c>
      <c r="C108" s="18" t="str">
        <f>+IFERROR(INDEX(Sheet1!$H:$H,MATCH('Import Demurrage Detention'!$R108,Sheet1!$A:$A,0),1),"")</f>
        <v/>
      </c>
      <c r="D108" s="18" t="str">
        <f>+IFERROR(INDEX(Sheet1!$I:$I,MATCH('Import Demurrage Detention'!$R108,Sheet1!$A:$A,0),1),"")</f>
        <v/>
      </c>
      <c r="E108" s="18" t="str">
        <f>+IFERROR(INDEX(Sheet1!J:J,MATCH('Import Demurrage Detention'!$R108,Sheet1!$A:$A,0),1),"")</f>
        <v/>
      </c>
      <c r="F108" s="18" t="str">
        <f>+IFERROR(INDEX(Sheet1!K:K,MATCH('Import Demurrage Detention'!$R108,Sheet1!$A:$A,0),1),"")</f>
        <v/>
      </c>
      <c r="G108" s="18" t="str">
        <f>+IFERROR(INDEX(Sheet1!L:L,MATCH('Import Demurrage Detention'!$R108,Sheet1!$A:$A,0),1),"")</f>
        <v/>
      </c>
      <c r="H108" s="18" t="str">
        <f>+IFERROR(INDEX(Sheet1!M:M,MATCH('Import Demurrage Detention'!$R108,Sheet1!$A:$A,0),1),"")</f>
        <v/>
      </c>
      <c r="I108" s="18" t="str">
        <f>+IFERROR(INDEX(Sheet1!N:N,MATCH('Import Demurrage Detention'!$R108,Sheet1!$A:$A,0),1),"")</f>
        <v/>
      </c>
      <c r="J108" s="18" t="str">
        <f>+IFERROR(INDEX(Sheet1!O:O,MATCH('Import Demurrage Detention'!$R108,Sheet1!$A:$A,0),1),"")</f>
        <v/>
      </c>
      <c r="K108" s="18" t="str">
        <f>+IFERROR(INDEX(Sheet1!P:P,MATCH('Import Demurrage Detention'!$R108,Sheet1!$A:$A,0),1),"")</f>
        <v/>
      </c>
      <c r="L108" s="18" t="str">
        <f>+IFERROR(INDEX(Sheet1!Q:Q,MATCH('Import Demurrage Detention'!$R108,Sheet1!$A:$A,0),1),"")</f>
        <v/>
      </c>
      <c r="M108" s="18" t="str">
        <f>+IFERROR(INDEX(Sheet1!R:R,MATCH('Import Demurrage Detention'!$R108,Sheet1!$A:$A,0),1),"")</f>
        <v/>
      </c>
      <c r="N108" s="18" t="str">
        <f>+IFERROR(INDEX(Sheet1!S:S,MATCH('Import Demurrage Detention'!$R108,Sheet1!$A:$A,0),1),"")</f>
        <v/>
      </c>
      <c r="O108" s="18" t="str">
        <f>+IFERROR(INDEX(Sheet1!T:T,MATCH('Import Demurrage Detention'!$R108,Sheet1!$A:$A,0),1),"")</f>
        <v/>
      </c>
      <c r="P108" s="18" t="str">
        <f>+IFERROR(INDEX(Sheet1!U:U,MATCH('Import Demurrage Detention'!$R108,Sheet1!$A:$A,0),1),"")</f>
        <v/>
      </c>
      <c r="Q108" s="18" t="str">
        <f>+IFERROR(INDEX(Sheet1!V:V,MATCH('Import Demurrage Detention'!$R108,Sheet1!$A:$A,0),1),"")</f>
        <v/>
      </c>
      <c r="R108" s="15">
        <v>100</v>
      </c>
    </row>
    <row r="109" spans="1:18">
      <c r="A109" s="17" t="str">
        <f>+IFERROR(INDEX(Sheet1!$C:$C,MATCH('Import Demurrage Detention'!$R109,Sheet1!$A:$A,0),1),"")</f>
        <v/>
      </c>
      <c r="B109" s="17" t="str">
        <f>+IFERROR(INDEX(Sheet1!$F:$F,MATCH('Import Demurrage Detention'!$R109,Sheet1!$A:$A,0),1),"")</f>
        <v/>
      </c>
      <c r="C109" s="18" t="str">
        <f>+IFERROR(INDEX(Sheet1!$H:$H,MATCH('Import Demurrage Detention'!$R109,Sheet1!$A:$A,0),1),"")</f>
        <v/>
      </c>
      <c r="D109" s="18" t="str">
        <f>+IFERROR(INDEX(Sheet1!$I:$I,MATCH('Import Demurrage Detention'!$R109,Sheet1!$A:$A,0),1),"")</f>
        <v/>
      </c>
      <c r="E109" s="18" t="str">
        <f>+IFERROR(INDEX(Sheet1!J:J,MATCH('Import Demurrage Detention'!$R109,Sheet1!$A:$A,0),1),"")</f>
        <v/>
      </c>
      <c r="F109" s="18" t="str">
        <f>+IFERROR(INDEX(Sheet1!K:K,MATCH('Import Demurrage Detention'!$R109,Sheet1!$A:$A,0),1),"")</f>
        <v/>
      </c>
      <c r="G109" s="18" t="str">
        <f>+IFERROR(INDEX(Sheet1!L:L,MATCH('Import Demurrage Detention'!$R109,Sheet1!$A:$A,0),1),"")</f>
        <v/>
      </c>
      <c r="H109" s="18" t="str">
        <f>+IFERROR(INDEX(Sheet1!M:M,MATCH('Import Demurrage Detention'!$R109,Sheet1!$A:$A,0),1),"")</f>
        <v/>
      </c>
      <c r="I109" s="18" t="str">
        <f>+IFERROR(INDEX(Sheet1!N:N,MATCH('Import Demurrage Detention'!$R109,Sheet1!$A:$A,0),1),"")</f>
        <v/>
      </c>
      <c r="J109" s="18" t="str">
        <f>+IFERROR(INDEX(Sheet1!O:O,MATCH('Import Demurrage Detention'!$R109,Sheet1!$A:$A,0),1),"")</f>
        <v/>
      </c>
      <c r="K109" s="18" t="str">
        <f>+IFERROR(INDEX(Sheet1!P:P,MATCH('Import Demurrage Detention'!$R109,Sheet1!$A:$A,0),1),"")</f>
        <v/>
      </c>
      <c r="L109" s="18" t="str">
        <f>+IFERROR(INDEX(Sheet1!Q:Q,MATCH('Import Demurrage Detention'!$R109,Sheet1!$A:$A,0),1),"")</f>
        <v/>
      </c>
      <c r="M109" s="18" t="str">
        <f>+IFERROR(INDEX(Sheet1!R:R,MATCH('Import Demurrage Detention'!$R109,Sheet1!$A:$A,0),1),"")</f>
        <v/>
      </c>
      <c r="N109" s="18" t="str">
        <f>+IFERROR(INDEX(Sheet1!S:S,MATCH('Import Demurrage Detention'!$R109,Sheet1!$A:$A,0),1),"")</f>
        <v/>
      </c>
      <c r="O109" s="18" t="str">
        <f>+IFERROR(INDEX(Sheet1!T:T,MATCH('Import Demurrage Detention'!$R109,Sheet1!$A:$A,0),1),"")</f>
        <v/>
      </c>
      <c r="P109" s="18" t="str">
        <f>+IFERROR(INDEX(Sheet1!U:U,MATCH('Import Demurrage Detention'!$R109,Sheet1!$A:$A,0),1),"")</f>
        <v/>
      </c>
      <c r="Q109" s="18" t="str">
        <f>+IFERROR(INDEX(Sheet1!V:V,MATCH('Import Demurrage Detention'!$R109,Sheet1!$A:$A,0),1),"")</f>
        <v/>
      </c>
      <c r="R109" s="15">
        <v>101</v>
      </c>
    </row>
    <row r="110" spans="1:18">
      <c r="A110" s="17" t="str">
        <f>+IFERROR(INDEX(Sheet1!$C:$C,MATCH('Import Demurrage Detention'!$R110,Sheet1!$A:$A,0),1),"")</f>
        <v/>
      </c>
      <c r="B110" s="17" t="str">
        <f>+IFERROR(INDEX(Sheet1!$F:$F,MATCH('Import Demurrage Detention'!$R110,Sheet1!$A:$A,0),1),"")</f>
        <v/>
      </c>
      <c r="C110" s="18" t="str">
        <f>+IFERROR(INDEX(Sheet1!$H:$H,MATCH('Import Demurrage Detention'!$R110,Sheet1!$A:$A,0),1),"")</f>
        <v/>
      </c>
      <c r="D110" s="18" t="str">
        <f>+IFERROR(INDEX(Sheet1!$I:$I,MATCH('Import Demurrage Detention'!$R110,Sheet1!$A:$A,0),1),"")</f>
        <v/>
      </c>
      <c r="E110" s="18" t="str">
        <f>+IFERROR(INDEX(Sheet1!J:J,MATCH('Import Demurrage Detention'!$R110,Sheet1!$A:$A,0),1),"")</f>
        <v/>
      </c>
      <c r="F110" s="18" t="str">
        <f>+IFERROR(INDEX(Sheet1!K:K,MATCH('Import Demurrage Detention'!$R110,Sheet1!$A:$A,0),1),"")</f>
        <v/>
      </c>
      <c r="G110" s="18" t="str">
        <f>+IFERROR(INDEX(Sheet1!L:L,MATCH('Import Demurrage Detention'!$R110,Sheet1!$A:$A,0),1),"")</f>
        <v/>
      </c>
      <c r="H110" s="18" t="str">
        <f>+IFERROR(INDEX(Sheet1!M:M,MATCH('Import Demurrage Detention'!$R110,Sheet1!$A:$A,0),1),"")</f>
        <v/>
      </c>
      <c r="I110" s="18" t="str">
        <f>+IFERROR(INDEX(Sheet1!N:N,MATCH('Import Demurrage Detention'!$R110,Sheet1!$A:$A,0),1),"")</f>
        <v/>
      </c>
      <c r="J110" s="18" t="str">
        <f>+IFERROR(INDEX(Sheet1!O:O,MATCH('Import Demurrage Detention'!$R110,Sheet1!$A:$A,0),1),"")</f>
        <v/>
      </c>
      <c r="K110" s="18" t="str">
        <f>+IFERROR(INDEX(Sheet1!P:P,MATCH('Import Demurrage Detention'!$R110,Sheet1!$A:$A,0),1),"")</f>
        <v/>
      </c>
      <c r="L110" s="18" t="str">
        <f>+IFERROR(INDEX(Sheet1!Q:Q,MATCH('Import Demurrage Detention'!$R110,Sheet1!$A:$A,0),1),"")</f>
        <v/>
      </c>
      <c r="M110" s="18" t="str">
        <f>+IFERROR(INDEX(Sheet1!R:R,MATCH('Import Demurrage Detention'!$R110,Sheet1!$A:$A,0),1),"")</f>
        <v/>
      </c>
      <c r="N110" s="18" t="str">
        <f>+IFERROR(INDEX(Sheet1!S:S,MATCH('Import Demurrage Detention'!$R110,Sheet1!$A:$A,0),1),"")</f>
        <v/>
      </c>
      <c r="O110" s="18" t="str">
        <f>+IFERROR(INDEX(Sheet1!T:T,MATCH('Import Demurrage Detention'!$R110,Sheet1!$A:$A,0),1),"")</f>
        <v/>
      </c>
      <c r="P110" s="18" t="str">
        <f>+IFERROR(INDEX(Sheet1!U:U,MATCH('Import Demurrage Detention'!$R110,Sheet1!$A:$A,0),1),"")</f>
        <v/>
      </c>
      <c r="Q110" s="18" t="str">
        <f>+IFERROR(INDEX(Sheet1!V:V,MATCH('Import Demurrage Detention'!$R110,Sheet1!$A:$A,0),1),"")</f>
        <v/>
      </c>
      <c r="R110" s="15">
        <v>102</v>
      </c>
    </row>
    <row r="111" spans="1:18">
      <c r="A111" s="17" t="str">
        <f>+IFERROR(INDEX(Sheet1!$C:$C,MATCH('Import Demurrage Detention'!$R111,Sheet1!$A:$A,0),1),"")</f>
        <v/>
      </c>
      <c r="B111" s="17" t="str">
        <f>+IFERROR(INDEX(Sheet1!$F:$F,MATCH('Import Demurrage Detention'!$R111,Sheet1!$A:$A,0),1),"")</f>
        <v/>
      </c>
      <c r="C111" s="18" t="str">
        <f>+IFERROR(INDEX(Sheet1!$H:$H,MATCH('Import Demurrage Detention'!$R111,Sheet1!$A:$A,0),1),"")</f>
        <v/>
      </c>
      <c r="D111" s="18" t="str">
        <f>+IFERROR(INDEX(Sheet1!$I:$I,MATCH('Import Demurrage Detention'!$R111,Sheet1!$A:$A,0),1),"")</f>
        <v/>
      </c>
      <c r="E111" s="18" t="str">
        <f>+IFERROR(INDEX(Sheet1!J:J,MATCH('Import Demurrage Detention'!$R111,Sheet1!$A:$A,0),1),"")</f>
        <v/>
      </c>
      <c r="F111" s="18" t="str">
        <f>+IFERROR(INDEX(Sheet1!K:K,MATCH('Import Demurrage Detention'!$R111,Sheet1!$A:$A,0),1),"")</f>
        <v/>
      </c>
      <c r="G111" s="18" t="str">
        <f>+IFERROR(INDEX(Sheet1!L:L,MATCH('Import Demurrage Detention'!$R111,Sheet1!$A:$A,0),1),"")</f>
        <v/>
      </c>
      <c r="H111" s="18" t="str">
        <f>+IFERROR(INDEX(Sheet1!M:M,MATCH('Import Demurrage Detention'!$R111,Sheet1!$A:$A,0),1),"")</f>
        <v/>
      </c>
      <c r="I111" s="18" t="str">
        <f>+IFERROR(INDEX(Sheet1!N:N,MATCH('Import Demurrage Detention'!$R111,Sheet1!$A:$A,0),1),"")</f>
        <v/>
      </c>
      <c r="J111" s="18" t="str">
        <f>+IFERROR(INDEX(Sheet1!O:O,MATCH('Import Demurrage Detention'!$R111,Sheet1!$A:$A,0),1),"")</f>
        <v/>
      </c>
      <c r="K111" s="18" t="str">
        <f>+IFERROR(INDEX(Sheet1!P:P,MATCH('Import Demurrage Detention'!$R111,Sheet1!$A:$A,0),1),"")</f>
        <v/>
      </c>
      <c r="L111" s="18" t="str">
        <f>+IFERROR(INDEX(Sheet1!Q:Q,MATCH('Import Demurrage Detention'!$R111,Sheet1!$A:$A,0),1),"")</f>
        <v/>
      </c>
      <c r="M111" s="18" t="str">
        <f>+IFERROR(INDEX(Sheet1!R:R,MATCH('Import Demurrage Detention'!$R111,Sheet1!$A:$A,0),1),"")</f>
        <v/>
      </c>
      <c r="N111" s="18" t="str">
        <f>+IFERROR(INDEX(Sheet1!S:S,MATCH('Import Demurrage Detention'!$R111,Sheet1!$A:$A,0),1),"")</f>
        <v/>
      </c>
      <c r="O111" s="18" t="str">
        <f>+IFERROR(INDEX(Sheet1!T:T,MATCH('Import Demurrage Detention'!$R111,Sheet1!$A:$A,0),1),"")</f>
        <v/>
      </c>
      <c r="P111" s="18" t="str">
        <f>+IFERROR(INDEX(Sheet1!U:U,MATCH('Import Demurrage Detention'!$R111,Sheet1!$A:$A,0),1),"")</f>
        <v/>
      </c>
      <c r="Q111" s="18" t="str">
        <f>+IFERROR(INDEX(Sheet1!V:V,MATCH('Import Demurrage Detention'!$R111,Sheet1!$A:$A,0),1),"")</f>
        <v/>
      </c>
      <c r="R111" s="15">
        <v>103</v>
      </c>
    </row>
    <row r="112" spans="1:18">
      <c r="A112" s="17" t="str">
        <f>+IFERROR(INDEX(Sheet1!$C:$C,MATCH('Import Demurrage Detention'!$R112,Sheet1!$A:$A,0),1),"")</f>
        <v/>
      </c>
      <c r="B112" s="17" t="str">
        <f>+IFERROR(INDEX(Sheet1!$F:$F,MATCH('Import Demurrage Detention'!$R112,Sheet1!$A:$A,0),1),"")</f>
        <v/>
      </c>
      <c r="C112" s="18" t="str">
        <f>+IFERROR(INDEX(Sheet1!$H:$H,MATCH('Import Demurrage Detention'!$R112,Sheet1!$A:$A,0),1),"")</f>
        <v/>
      </c>
      <c r="D112" s="18" t="str">
        <f>+IFERROR(INDEX(Sheet1!$I:$I,MATCH('Import Demurrage Detention'!$R112,Sheet1!$A:$A,0),1),"")</f>
        <v/>
      </c>
      <c r="E112" s="18" t="str">
        <f>+IFERROR(INDEX(Sheet1!J:J,MATCH('Import Demurrage Detention'!$R112,Sheet1!$A:$A,0),1),"")</f>
        <v/>
      </c>
      <c r="F112" s="18" t="str">
        <f>+IFERROR(INDEX(Sheet1!K:K,MATCH('Import Demurrage Detention'!$R112,Sheet1!$A:$A,0),1),"")</f>
        <v/>
      </c>
      <c r="G112" s="18" t="str">
        <f>+IFERROR(INDEX(Sheet1!L:L,MATCH('Import Demurrage Detention'!$R112,Sheet1!$A:$A,0),1),"")</f>
        <v/>
      </c>
      <c r="H112" s="18" t="str">
        <f>+IFERROR(INDEX(Sheet1!M:M,MATCH('Import Demurrage Detention'!$R112,Sheet1!$A:$A,0),1),"")</f>
        <v/>
      </c>
      <c r="I112" s="18" t="str">
        <f>+IFERROR(INDEX(Sheet1!N:N,MATCH('Import Demurrage Detention'!$R112,Sheet1!$A:$A,0),1),"")</f>
        <v/>
      </c>
      <c r="J112" s="18" t="str">
        <f>+IFERROR(INDEX(Sheet1!O:O,MATCH('Import Demurrage Detention'!$R112,Sheet1!$A:$A,0),1),"")</f>
        <v/>
      </c>
      <c r="K112" s="18" t="str">
        <f>+IFERROR(INDEX(Sheet1!P:P,MATCH('Import Demurrage Detention'!$R112,Sheet1!$A:$A,0),1),"")</f>
        <v/>
      </c>
      <c r="L112" s="18" t="str">
        <f>+IFERROR(INDEX(Sheet1!Q:Q,MATCH('Import Demurrage Detention'!$R112,Sheet1!$A:$A,0),1),"")</f>
        <v/>
      </c>
      <c r="M112" s="18" t="str">
        <f>+IFERROR(INDEX(Sheet1!R:R,MATCH('Import Demurrage Detention'!$R112,Sheet1!$A:$A,0),1),"")</f>
        <v/>
      </c>
      <c r="N112" s="18" t="str">
        <f>+IFERROR(INDEX(Sheet1!S:S,MATCH('Import Demurrage Detention'!$R112,Sheet1!$A:$A,0),1),"")</f>
        <v/>
      </c>
      <c r="O112" s="18" t="str">
        <f>+IFERROR(INDEX(Sheet1!T:T,MATCH('Import Demurrage Detention'!$R112,Sheet1!$A:$A,0),1),"")</f>
        <v/>
      </c>
      <c r="P112" s="18" t="str">
        <f>+IFERROR(INDEX(Sheet1!U:U,MATCH('Import Demurrage Detention'!$R112,Sheet1!$A:$A,0),1),"")</f>
        <v/>
      </c>
      <c r="Q112" s="18" t="str">
        <f>+IFERROR(INDEX(Sheet1!V:V,MATCH('Import Demurrage Detention'!$R112,Sheet1!$A:$A,0),1),"")</f>
        <v/>
      </c>
      <c r="R112" s="15">
        <v>104</v>
      </c>
    </row>
    <row r="113" spans="1:18">
      <c r="A113" s="17" t="str">
        <f>+IFERROR(INDEX(Sheet1!$C:$C,MATCH('Import Demurrage Detention'!$R113,Sheet1!$A:$A,0),1),"")</f>
        <v/>
      </c>
      <c r="B113" s="17" t="str">
        <f>+IFERROR(INDEX(Sheet1!$F:$F,MATCH('Import Demurrage Detention'!$R113,Sheet1!$A:$A,0),1),"")</f>
        <v/>
      </c>
      <c r="C113" s="18" t="str">
        <f>+IFERROR(INDEX(Sheet1!$H:$H,MATCH('Import Demurrage Detention'!$R113,Sheet1!$A:$A,0),1),"")</f>
        <v/>
      </c>
      <c r="D113" s="18" t="str">
        <f>+IFERROR(INDEX(Sheet1!$I:$I,MATCH('Import Demurrage Detention'!$R113,Sheet1!$A:$A,0),1),"")</f>
        <v/>
      </c>
      <c r="E113" s="18" t="str">
        <f>+IFERROR(INDEX(Sheet1!J:J,MATCH('Import Demurrage Detention'!$R113,Sheet1!$A:$A,0),1),"")</f>
        <v/>
      </c>
      <c r="F113" s="18" t="str">
        <f>+IFERROR(INDEX(Sheet1!K:K,MATCH('Import Demurrage Detention'!$R113,Sheet1!$A:$A,0),1),"")</f>
        <v/>
      </c>
      <c r="G113" s="18" t="str">
        <f>+IFERROR(INDEX(Sheet1!L:L,MATCH('Import Demurrage Detention'!$R113,Sheet1!$A:$A,0),1),"")</f>
        <v/>
      </c>
      <c r="H113" s="18" t="str">
        <f>+IFERROR(INDEX(Sheet1!M:M,MATCH('Import Demurrage Detention'!$R113,Sheet1!$A:$A,0),1),"")</f>
        <v/>
      </c>
      <c r="I113" s="18" t="str">
        <f>+IFERROR(INDEX(Sheet1!N:N,MATCH('Import Demurrage Detention'!$R113,Sheet1!$A:$A,0),1),"")</f>
        <v/>
      </c>
      <c r="J113" s="18" t="str">
        <f>+IFERROR(INDEX(Sheet1!O:O,MATCH('Import Demurrage Detention'!$R113,Sheet1!$A:$A,0),1),"")</f>
        <v/>
      </c>
      <c r="K113" s="18" t="str">
        <f>+IFERROR(INDEX(Sheet1!P:P,MATCH('Import Demurrage Detention'!$R113,Sheet1!$A:$A,0),1),"")</f>
        <v/>
      </c>
      <c r="L113" s="18" t="str">
        <f>+IFERROR(INDEX(Sheet1!Q:Q,MATCH('Import Demurrage Detention'!$R113,Sheet1!$A:$A,0),1),"")</f>
        <v/>
      </c>
      <c r="M113" s="18" t="str">
        <f>+IFERROR(INDEX(Sheet1!R:R,MATCH('Import Demurrage Detention'!$R113,Sheet1!$A:$A,0),1),"")</f>
        <v/>
      </c>
      <c r="N113" s="18" t="str">
        <f>+IFERROR(INDEX(Sheet1!S:S,MATCH('Import Demurrage Detention'!$R113,Sheet1!$A:$A,0),1),"")</f>
        <v/>
      </c>
      <c r="O113" s="18" t="str">
        <f>+IFERROR(INDEX(Sheet1!T:T,MATCH('Import Demurrage Detention'!$R113,Sheet1!$A:$A,0),1),"")</f>
        <v/>
      </c>
      <c r="P113" s="18" t="str">
        <f>+IFERROR(INDEX(Sheet1!U:U,MATCH('Import Demurrage Detention'!$R113,Sheet1!$A:$A,0),1),"")</f>
        <v/>
      </c>
      <c r="Q113" s="18" t="str">
        <f>+IFERROR(INDEX(Sheet1!V:V,MATCH('Import Demurrage Detention'!$R113,Sheet1!$A:$A,0),1),"")</f>
        <v/>
      </c>
      <c r="R113" s="15">
        <v>105</v>
      </c>
    </row>
    <row r="114" spans="1:18">
      <c r="A114" s="17" t="str">
        <f>+IFERROR(INDEX(Sheet1!$C:$C,MATCH('Import Demurrage Detention'!$R114,Sheet1!$A:$A,0),1),"")</f>
        <v/>
      </c>
      <c r="B114" s="17" t="str">
        <f>+IFERROR(INDEX(Sheet1!$F:$F,MATCH('Import Demurrage Detention'!$R114,Sheet1!$A:$A,0),1),"")</f>
        <v/>
      </c>
      <c r="C114" s="18" t="str">
        <f>+IFERROR(INDEX(Sheet1!$H:$H,MATCH('Import Demurrage Detention'!$R114,Sheet1!$A:$A,0),1),"")</f>
        <v/>
      </c>
      <c r="D114" s="18" t="str">
        <f>+IFERROR(INDEX(Sheet1!$I:$I,MATCH('Import Demurrage Detention'!$R114,Sheet1!$A:$A,0),1),"")</f>
        <v/>
      </c>
      <c r="E114" s="18" t="str">
        <f>+IFERROR(INDEX(Sheet1!J:J,MATCH('Import Demurrage Detention'!$R114,Sheet1!$A:$A,0),1),"")</f>
        <v/>
      </c>
      <c r="F114" s="18" t="str">
        <f>+IFERROR(INDEX(Sheet1!K:K,MATCH('Import Demurrage Detention'!$R114,Sheet1!$A:$A,0),1),"")</f>
        <v/>
      </c>
      <c r="G114" s="18" t="str">
        <f>+IFERROR(INDEX(Sheet1!L:L,MATCH('Import Demurrage Detention'!$R114,Sheet1!$A:$A,0),1),"")</f>
        <v/>
      </c>
      <c r="H114" s="18" t="str">
        <f>+IFERROR(INDEX(Sheet1!M:M,MATCH('Import Demurrage Detention'!$R114,Sheet1!$A:$A,0),1),"")</f>
        <v/>
      </c>
      <c r="I114" s="18" t="str">
        <f>+IFERROR(INDEX(Sheet1!N:N,MATCH('Import Demurrage Detention'!$R114,Sheet1!$A:$A,0),1),"")</f>
        <v/>
      </c>
      <c r="J114" s="18" t="str">
        <f>+IFERROR(INDEX(Sheet1!O:O,MATCH('Import Demurrage Detention'!$R114,Sheet1!$A:$A,0),1),"")</f>
        <v/>
      </c>
      <c r="K114" s="18" t="str">
        <f>+IFERROR(INDEX(Sheet1!P:P,MATCH('Import Demurrage Detention'!$R114,Sheet1!$A:$A,0),1),"")</f>
        <v/>
      </c>
      <c r="L114" s="18" t="str">
        <f>+IFERROR(INDEX(Sheet1!Q:Q,MATCH('Import Demurrage Detention'!$R114,Sheet1!$A:$A,0),1),"")</f>
        <v/>
      </c>
      <c r="M114" s="18" t="str">
        <f>+IFERROR(INDEX(Sheet1!R:R,MATCH('Import Demurrage Detention'!$R114,Sheet1!$A:$A,0),1),"")</f>
        <v/>
      </c>
      <c r="N114" s="18" t="str">
        <f>+IFERROR(INDEX(Sheet1!S:S,MATCH('Import Demurrage Detention'!$R114,Sheet1!$A:$A,0),1),"")</f>
        <v/>
      </c>
      <c r="O114" s="18" t="str">
        <f>+IFERROR(INDEX(Sheet1!T:T,MATCH('Import Demurrage Detention'!$R114,Sheet1!$A:$A,0),1),"")</f>
        <v/>
      </c>
      <c r="P114" s="18" t="str">
        <f>+IFERROR(INDEX(Sheet1!U:U,MATCH('Import Demurrage Detention'!$R114,Sheet1!$A:$A,0),1),"")</f>
        <v/>
      </c>
      <c r="Q114" s="18" t="str">
        <f>+IFERROR(INDEX(Sheet1!V:V,MATCH('Import Demurrage Detention'!$R114,Sheet1!$A:$A,0),1),"")</f>
        <v/>
      </c>
      <c r="R114" s="15">
        <v>106</v>
      </c>
    </row>
    <row r="115" spans="1:18">
      <c r="A115" s="17" t="str">
        <f>+IFERROR(INDEX(Sheet1!$C:$C,MATCH('Import Demurrage Detention'!$R115,Sheet1!$A:$A,0),1),"")</f>
        <v/>
      </c>
      <c r="B115" s="17" t="str">
        <f>+IFERROR(INDEX(Sheet1!$F:$F,MATCH('Import Demurrage Detention'!$R115,Sheet1!$A:$A,0),1),"")</f>
        <v/>
      </c>
      <c r="C115" s="18" t="str">
        <f>+IFERROR(INDEX(Sheet1!$H:$H,MATCH('Import Demurrage Detention'!$R115,Sheet1!$A:$A,0),1),"")</f>
        <v/>
      </c>
      <c r="D115" s="18" t="str">
        <f>+IFERROR(INDEX(Sheet1!$I:$I,MATCH('Import Demurrage Detention'!$R115,Sheet1!$A:$A,0),1),"")</f>
        <v/>
      </c>
      <c r="E115" s="18" t="str">
        <f>+IFERROR(INDEX(Sheet1!J:J,MATCH('Import Demurrage Detention'!$R115,Sheet1!$A:$A,0),1),"")</f>
        <v/>
      </c>
      <c r="F115" s="18" t="str">
        <f>+IFERROR(INDEX(Sheet1!K:K,MATCH('Import Demurrage Detention'!$R115,Sheet1!$A:$A,0),1),"")</f>
        <v/>
      </c>
      <c r="G115" s="18" t="str">
        <f>+IFERROR(INDEX(Sheet1!L:L,MATCH('Import Demurrage Detention'!$R115,Sheet1!$A:$A,0),1),"")</f>
        <v/>
      </c>
      <c r="H115" s="18" t="str">
        <f>+IFERROR(INDEX(Sheet1!M:M,MATCH('Import Demurrage Detention'!$R115,Sheet1!$A:$A,0),1),"")</f>
        <v/>
      </c>
      <c r="I115" s="18" t="str">
        <f>+IFERROR(INDEX(Sheet1!N:N,MATCH('Import Demurrage Detention'!$R115,Sheet1!$A:$A,0),1),"")</f>
        <v/>
      </c>
      <c r="J115" s="18" t="str">
        <f>+IFERROR(INDEX(Sheet1!O:O,MATCH('Import Demurrage Detention'!$R115,Sheet1!$A:$A,0),1),"")</f>
        <v/>
      </c>
      <c r="K115" s="18" t="str">
        <f>+IFERROR(INDEX(Sheet1!P:P,MATCH('Import Demurrage Detention'!$R115,Sheet1!$A:$A,0),1),"")</f>
        <v/>
      </c>
      <c r="L115" s="18" t="str">
        <f>+IFERROR(INDEX(Sheet1!Q:Q,MATCH('Import Demurrage Detention'!$R115,Sheet1!$A:$A,0),1),"")</f>
        <v/>
      </c>
      <c r="M115" s="18" t="str">
        <f>+IFERROR(INDEX(Sheet1!R:R,MATCH('Import Demurrage Detention'!$R115,Sheet1!$A:$A,0),1),"")</f>
        <v/>
      </c>
      <c r="N115" s="18" t="str">
        <f>+IFERROR(INDEX(Sheet1!S:S,MATCH('Import Demurrage Detention'!$R115,Sheet1!$A:$A,0),1),"")</f>
        <v/>
      </c>
      <c r="O115" s="18" t="str">
        <f>+IFERROR(INDEX(Sheet1!T:T,MATCH('Import Demurrage Detention'!$R115,Sheet1!$A:$A,0),1),"")</f>
        <v/>
      </c>
      <c r="P115" s="18" t="str">
        <f>+IFERROR(INDEX(Sheet1!U:U,MATCH('Import Demurrage Detention'!$R115,Sheet1!$A:$A,0),1),"")</f>
        <v/>
      </c>
      <c r="Q115" s="18" t="str">
        <f>+IFERROR(INDEX(Sheet1!V:V,MATCH('Import Demurrage Detention'!$R115,Sheet1!$A:$A,0),1),"")</f>
        <v/>
      </c>
      <c r="R115" s="15">
        <v>107</v>
      </c>
    </row>
    <row r="116" spans="1:18">
      <c r="A116" s="17" t="str">
        <f>+IFERROR(INDEX(Sheet1!$C:$C,MATCH('Import Demurrage Detention'!$R116,Sheet1!$A:$A,0),1),"")</f>
        <v/>
      </c>
      <c r="B116" s="17" t="str">
        <f>+IFERROR(INDEX(Sheet1!$F:$F,MATCH('Import Demurrage Detention'!$R116,Sheet1!$A:$A,0),1),"")</f>
        <v/>
      </c>
      <c r="C116" s="18" t="str">
        <f>+IFERROR(INDEX(Sheet1!$H:$H,MATCH('Import Demurrage Detention'!$R116,Sheet1!$A:$A,0),1),"")</f>
        <v/>
      </c>
      <c r="D116" s="18" t="str">
        <f>+IFERROR(INDEX(Sheet1!$I:$I,MATCH('Import Demurrage Detention'!$R116,Sheet1!$A:$A,0),1),"")</f>
        <v/>
      </c>
      <c r="E116" s="18" t="str">
        <f>+IFERROR(INDEX(Sheet1!J:J,MATCH('Import Demurrage Detention'!$R116,Sheet1!$A:$A,0),1),"")</f>
        <v/>
      </c>
      <c r="F116" s="18" t="str">
        <f>+IFERROR(INDEX(Sheet1!K:K,MATCH('Import Demurrage Detention'!$R116,Sheet1!$A:$A,0),1),"")</f>
        <v/>
      </c>
      <c r="G116" s="18" t="str">
        <f>+IFERROR(INDEX(Sheet1!L:L,MATCH('Import Demurrage Detention'!$R116,Sheet1!$A:$A,0),1),"")</f>
        <v/>
      </c>
      <c r="H116" s="18" t="str">
        <f>+IFERROR(INDEX(Sheet1!M:M,MATCH('Import Demurrage Detention'!$R116,Sheet1!$A:$A,0),1),"")</f>
        <v/>
      </c>
      <c r="I116" s="18" t="str">
        <f>+IFERROR(INDEX(Sheet1!N:N,MATCH('Import Demurrage Detention'!$R116,Sheet1!$A:$A,0),1),"")</f>
        <v/>
      </c>
      <c r="J116" s="18" t="str">
        <f>+IFERROR(INDEX(Sheet1!O:O,MATCH('Import Demurrage Detention'!$R116,Sheet1!$A:$A,0),1),"")</f>
        <v/>
      </c>
      <c r="K116" s="18" t="str">
        <f>+IFERROR(INDEX(Sheet1!P:P,MATCH('Import Demurrage Detention'!$R116,Sheet1!$A:$A,0),1),"")</f>
        <v/>
      </c>
      <c r="L116" s="18" t="str">
        <f>+IFERROR(INDEX(Sheet1!Q:Q,MATCH('Import Demurrage Detention'!$R116,Sheet1!$A:$A,0),1),"")</f>
        <v/>
      </c>
      <c r="M116" s="18" t="str">
        <f>+IFERROR(INDEX(Sheet1!R:R,MATCH('Import Demurrage Detention'!$R116,Sheet1!$A:$A,0),1),"")</f>
        <v/>
      </c>
      <c r="N116" s="18" t="str">
        <f>+IFERROR(INDEX(Sheet1!S:S,MATCH('Import Demurrage Detention'!$R116,Sheet1!$A:$A,0),1),"")</f>
        <v/>
      </c>
      <c r="O116" s="18" t="str">
        <f>+IFERROR(INDEX(Sheet1!T:T,MATCH('Import Demurrage Detention'!$R116,Sheet1!$A:$A,0),1),"")</f>
        <v/>
      </c>
      <c r="P116" s="18" t="str">
        <f>+IFERROR(INDEX(Sheet1!U:U,MATCH('Import Demurrage Detention'!$R116,Sheet1!$A:$A,0),1),"")</f>
        <v/>
      </c>
      <c r="Q116" s="18" t="str">
        <f>+IFERROR(INDEX(Sheet1!V:V,MATCH('Import Demurrage Detention'!$R116,Sheet1!$A:$A,0),1),"")</f>
        <v/>
      </c>
      <c r="R116" s="15">
        <v>108</v>
      </c>
    </row>
    <row r="117" spans="1:18">
      <c r="A117" s="17" t="str">
        <f>+IFERROR(INDEX(Sheet1!$C:$C,MATCH('Import Demurrage Detention'!$R117,Sheet1!$A:$A,0),1),"")</f>
        <v/>
      </c>
      <c r="B117" s="17" t="str">
        <f>+IFERROR(INDEX(Sheet1!$F:$F,MATCH('Import Demurrage Detention'!$R117,Sheet1!$A:$A,0),1),"")</f>
        <v/>
      </c>
      <c r="C117" s="18" t="str">
        <f>+IFERROR(INDEX(Sheet1!$H:$H,MATCH('Import Demurrage Detention'!$R117,Sheet1!$A:$A,0),1),"")</f>
        <v/>
      </c>
      <c r="D117" s="18" t="str">
        <f>+IFERROR(INDEX(Sheet1!$I:$I,MATCH('Import Demurrage Detention'!$R117,Sheet1!$A:$A,0),1),"")</f>
        <v/>
      </c>
      <c r="E117" s="18" t="str">
        <f>+IFERROR(INDEX(Sheet1!J:J,MATCH('Import Demurrage Detention'!$R117,Sheet1!$A:$A,0),1),"")</f>
        <v/>
      </c>
      <c r="F117" s="18" t="str">
        <f>+IFERROR(INDEX(Sheet1!K:K,MATCH('Import Demurrage Detention'!$R117,Sheet1!$A:$A,0),1),"")</f>
        <v/>
      </c>
      <c r="G117" s="18" t="str">
        <f>+IFERROR(INDEX(Sheet1!L:L,MATCH('Import Demurrage Detention'!$R117,Sheet1!$A:$A,0),1),"")</f>
        <v/>
      </c>
      <c r="H117" s="18" t="str">
        <f>+IFERROR(INDEX(Sheet1!M:M,MATCH('Import Demurrage Detention'!$R117,Sheet1!$A:$A,0),1),"")</f>
        <v/>
      </c>
      <c r="I117" s="18" t="str">
        <f>+IFERROR(INDEX(Sheet1!N:N,MATCH('Import Demurrage Detention'!$R117,Sheet1!$A:$A,0),1),"")</f>
        <v/>
      </c>
      <c r="J117" s="18" t="str">
        <f>+IFERROR(INDEX(Sheet1!O:O,MATCH('Import Demurrage Detention'!$R117,Sheet1!$A:$A,0),1),"")</f>
        <v/>
      </c>
      <c r="K117" s="18" t="str">
        <f>+IFERROR(INDEX(Sheet1!P:P,MATCH('Import Demurrage Detention'!$R117,Sheet1!$A:$A,0),1),"")</f>
        <v/>
      </c>
      <c r="L117" s="18" t="str">
        <f>+IFERROR(INDEX(Sheet1!Q:Q,MATCH('Import Demurrage Detention'!$R117,Sheet1!$A:$A,0),1),"")</f>
        <v/>
      </c>
      <c r="M117" s="18" t="str">
        <f>+IFERROR(INDEX(Sheet1!R:R,MATCH('Import Demurrage Detention'!$R117,Sheet1!$A:$A,0),1),"")</f>
        <v/>
      </c>
      <c r="N117" s="18" t="str">
        <f>+IFERROR(INDEX(Sheet1!S:S,MATCH('Import Demurrage Detention'!$R117,Sheet1!$A:$A,0),1),"")</f>
        <v/>
      </c>
      <c r="O117" s="18" t="str">
        <f>+IFERROR(INDEX(Sheet1!T:T,MATCH('Import Demurrage Detention'!$R117,Sheet1!$A:$A,0),1),"")</f>
        <v/>
      </c>
      <c r="P117" s="18" t="str">
        <f>+IFERROR(INDEX(Sheet1!U:U,MATCH('Import Demurrage Detention'!$R117,Sheet1!$A:$A,0),1),"")</f>
        <v/>
      </c>
      <c r="Q117" s="18" t="str">
        <f>+IFERROR(INDEX(Sheet1!V:V,MATCH('Import Demurrage Detention'!$R117,Sheet1!$A:$A,0),1),"")</f>
        <v/>
      </c>
      <c r="R117" s="15">
        <v>109</v>
      </c>
    </row>
    <row r="118" spans="1:18">
      <c r="A118" s="17" t="str">
        <f>+IFERROR(INDEX(Sheet1!$C:$C,MATCH('Import Demurrage Detention'!$R118,Sheet1!$A:$A,0),1),"")</f>
        <v/>
      </c>
      <c r="B118" s="17" t="str">
        <f>+IFERROR(INDEX(Sheet1!$F:$F,MATCH('Import Demurrage Detention'!$R118,Sheet1!$A:$A,0),1),"")</f>
        <v/>
      </c>
      <c r="C118" s="18" t="str">
        <f>+IFERROR(INDEX(Sheet1!$H:$H,MATCH('Import Demurrage Detention'!$R118,Sheet1!$A:$A,0),1),"")</f>
        <v/>
      </c>
      <c r="D118" s="18" t="str">
        <f>+IFERROR(INDEX(Sheet1!$I:$I,MATCH('Import Demurrage Detention'!$R118,Sheet1!$A:$A,0),1),"")</f>
        <v/>
      </c>
      <c r="E118" s="18" t="str">
        <f>+IFERROR(INDEX(Sheet1!J:J,MATCH('Import Demurrage Detention'!$R118,Sheet1!$A:$A,0),1),"")</f>
        <v/>
      </c>
      <c r="F118" s="18" t="str">
        <f>+IFERROR(INDEX(Sheet1!K:K,MATCH('Import Demurrage Detention'!$R118,Sheet1!$A:$A,0),1),"")</f>
        <v/>
      </c>
      <c r="G118" s="18" t="str">
        <f>+IFERROR(INDEX(Sheet1!L:L,MATCH('Import Demurrage Detention'!$R118,Sheet1!$A:$A,0),1),"")</f>
        <v/>
      </c>
      <c r="H118" s="18" t="str">
        <f>+IFERROR(INDEX(Sheet1!M:M,MATCH('Import Demurrage Detention'!$R118,Sheet1!$A:$A,0),1),"")</f>
        <v/>
      </c>
      <c r="I118" s="18" t="str">
        <f>+IFERROR(INDEX(Sheet1!N:N,MATCH('Import Demurrage Detention'!$R118,Sheet1!$A:$A,0),1),"")</f>
        <v/>
      </c>
      <c r="J118" s="18" t="str">
        <f>+IFERROR(INDEX(Sheet1!O:O,MATCH('Import Demurrage Detention'!$R118,Sheet1!$A:$A,0),1),"")</f>
        <v/>
      </c>
      <c r="K118" s="18" t="str">
        <f>+IFERROR(INDEX(Sheet1!P:P,MATCH('Import Demurrage Detention'!$R118,Sheet1!$A:$A,0),1),"")</f>
        <v/>
      </c>
      <c r="L118" s="18" t="str">
        <f>+IFERROR(INDEX(Sheet1!Q:Q,MATCH('Import Demurrage Detention'!$R118,Sheet1!$A:$A,0),1),"")</f>
        <v/>
      </c>
      <c r="M118" s="18" t="str">
        <f>+IFERROR(INDEX(Sheet1!R:R,MATCH('Import Demurrage Detention'!$R118,Sheet1!$A:$A,0),1),"")</f>
        <v/>
      </c>
      <c r="N118" s="18" t="str">
        <f>+IFERROR(INDEX(Sheet1!S:S,MATCH('Import Demurrage Detention'!$R118,Sheet1!$A:$A,0),1),"")</f>
        <v/>
      </c>
      <c r="O118" s="18" t="str">
        <f>+IFERROR(INDEX(Sheet1!T:T,MATCH('Import Demurrage Detention'!$R118,Sheet1!$A:$A,0),1),"")</f>
        <v/>
      </c>
      <c r="P118" s="18" t="str">
        <f>+IFERROR(INDEX(Sheet1!U:U,MATCH('Import Demurrage Detention'!$R118,Sheet1!$A:$A,0),1),"")</f>
        <v/>
      </c>
      <c r="Q118" s="18" t="str">
        <f>+IFERROR(INDEX(Sheet1!V:V,MATCH('Import Demurrage Detention'!$R118,Sheet1!$A:$A,0),1),"")</f>
        <v/>
      </c>
      <c r="R118" s="15">
        <v>110</v>
      </c>
    </row>
    <row r="119" spans="1:18">
      <c r="A119" s="17" t="str">
        <f>+IFERROR(INDEX(Sheet1!$C:$C,MATCH('Import Demurrage Detention'!$R119,Sheet1!$A:$A,0),1),"")</f>
        <v/>
      </c>
      <c r="B119" s="17" t="str">
        <f>+IFERROR(INDEX(Sheet1!$F:$F,MATCH('Import Demurrage Detention'!$R119,Sheet1!$A:$A,0),1),"")</f>
        <v/>
      </c>
      <c r="C119" s="18" t="str">
        <f>+IFERROR(INDEX(Sheet1!$H:$H,MATCH('Import Demurrage Detention'!$R119,Sheet1!$A:$A,0),1),"")</f>
        <v/>
      </c>
      <c r="D119" s="18" t="str">
        <f>+IFERROR(INDEX(Sheet1!$I:$I,MATCH('Import Demurrage Detention'!$R119,Sheet1!$A:$A,0),1),"")</f>
        <v/>
      </c>
      <c r="E119" s="18" t="str">
        <f>+IFERROR(INDEX(Sheet1!J:J,MATCH('Import Demurrage Detention'!$R119,Sheet1!$A:$A,0),1),"")</f>
        <v/>
      </c>
      <c r="F119" s="18" t="str">
        <f>+IFERROR(INDEX(Sheet1!K:K,MATCH('Import Demurrage Detention'!$R119,Sheet1!$A:$A,0),1),"")</f>
        <v/>
      </c>
      <c r="G119" s="18" t="str">
        <f>+IFERROR(INDEX(Sheet1!L:L,MATCH('Import Demurrage Detention'!$R119,Sheet1!$A:$A,0),1),"")</f>
        <v/>
      </c>
      <c r="H119" s="18" t="str">
        <f>+IFERROR(INDEX(Sheet1!M:M,MATCH('Import Demurrage Detention'!$R119,Sheet1!$A:$A,0),1),"")</f>
        <v/>
      </c>
      <c r="I119" s="18" t="str">
        <f>+IFERROR(INDEX(Sheet1!N:N,MATCH('Import Demurrage Detention'!$R119,Sheet1!$A:$A,0),1),"")</f>
        <v/>
      </c>
      <c r="J119" s="18" t="str">
        <f>+IFERROR(INDEX(Sheet1!O:O,MATCH('Import Demurrage Detention'!$R119,Sheet1!$A:$A,0),1),"")</f>
        <v/>
      </c>
      <c r="K119" s="18" t="str">
        <f>+IFERROR(INDEX(Sheet1!P:P,MATCH('Import Demurrage Detention'!$R119,Sheet1!$A:$A,0),1),"")</f>
        <v/>
      </c>
      <c r="L119" s="18" t="str">
        <f>+IFERROR(INDEX(Sheet1!Q:Q,MATCH('Import Demurrage Detention'!$R119,Sheet1!$A:$A,0),1),"")</f>
        <v/>
      </c>
      <c r="M119" s="18" t="str">
        <f>+IFERROR(INDEX(Sheet1!R:R,MATCH('Import Demurrage Detention'!$R119,Sheet1!$A:$A,0),1),"")</f>
        <v/>
      </c>
      <c r="N119" s="18" t="str">
        <f>+IFERROR(INDEX(Sheet1!S:S,MATCH('Import Demurrage Detention'!$R119,Sheet1!$A:$A,0),1),"")</f>
        <v/>
      </c>
      <c r="O119" s="18" t="str">
        <f>+IFERROR(INDEX(Sheet1!T:T,MATCH('Import Demurrage Detention'!$R119,Sheet1!$A:$A,0),1),"")</f>
        <v/>
      </c>
      <c r="P119" s="18" t="str">
        <f>+IFERROR(INDEX(Sheet1!U:U,MATCH('Import Demurrage Detention'!$R119,Sheet1!$A:$A,0),1),"")</f>
        <v/>
      </c>
      <c r="Q119" s="18" t="str">
        <f>+IFERROR(INDEX(Sheet1!V:V,MATCH('Import Demurrage Detention'!$R119,Sheet1!$A:$A,0),1),"")</f>
        <v/>
      </c>
      <c r="R119" s="15">
        <v>111</v>
      </c>
    </row>
    <row r="120" spans="1:18">
      <c r="A120" s="17" t="str">
        <f>+IFERROR(INDEX(Sheet1!$C:$C,MATCH('Import Demurrage Detention'!$R120,Sheet1!$A:$A,0),1),"")</f>
        <v/>
      </c>
      <c r="B120" s="17" t="str">
        <f>+IFERROR(INDEX(Sheet1!$F:$F,MATCH('Import Demurrage Detention'!$R120,Sheet1!$A:$A,0),1),"")</f>
        <v/>
      </c>
      <c r="C120" s="18" t="str">
        <f>+IFERROR(INDEX(Sheet1!$H:$H,MATCH('Import Demurrage Detention'!$R120,Sheet1!$A:$A,0),1),"")</f>
        <v/>
      </c>
      <c r="D120" s="18" t="str">
        <f>+IFERROR(INDEX(Sheet1!$I:$I,MATCH('Import Demurrage Detention'!$R120,Sheet1!$A:$A,0),1),"")</f>
        <v/>
      </c>
      <c r="E120" s="18" t="str">
        <f>+IFERROR(INDEX(Sheet1!J:J,MATCH('Import Demurrage Detention'!$R120,Sheet1!$A:$A,0),1),"")</f>
        <v/>
      </c>
      <c r="F120" s="18" t="str">
        <f>+IFERROR(INDEX(Sheet1!K:K,MATCH('Import Demurrage Detention'!$R120,Sheet1!$A:$A,0),1),"")</f>
        <v/>
      </c>
      <c r="G120" s="18" t="str">
        <f>+IFERROR(INDEX(Sheet1!L:L,MATCH('Import Demurrage Detention'!$R120,Sheet1!$A:$A,0),1),"")</f>
        <v/>
      </c>
      <c r="H120" s="18" t="str">
        <f>+IFERROR(INDEX(Sheet1!M:M,MATCH('Import Demurrage Detention'!$R120,Sheet1!$A:$A,0),1),"")</f>
        <v/>
      </c>
      <c r="I120" s="18" t="str">
        <f>+IFERROR(INDEX(Sheet1!N:N,MATCH('Import Demurrage Detention'!$R120,Sheet1!$A:$A,0),1),"")</f>
        <v/>
      </c>
      <c r="J120" s="18" t="str">
        <f>+IFERROR(INDEX(Sheet1!O:O,MATCH('Import Demurrage Detention'!$R120,Sheet1!$A:$A,0),1),"")</f>
        <v/>
      </c>
      <c r="K120" s="18" t="str">
        <f>+IFERROR(INDEX(Sheet1!P:P,MATCH('Import Demurrage Detention'!$R120,Sheet1!$A:$A,0),1),"")</f>
        <v/>
      </c>
      <c r="L120" s="18" t="str">
        <f>+IFERROR(INDEX(Sheet1!Q:Q,MATCH('Import Demurrage Detention'!$R120,Sheet1!$A:$A,0),1),"")</f>
        <v/>
      </c>
      <c r="M120" s="18" t="str">
        <f>+IFERROR(INDEX(Sheet1!R:R,MATCH('Import Demurrage Detention'!$R120,Sheet1!$A:$A,0),1),"")</f>
        <v/>
      </c>
      <c r="N120" s="18" t="str">
        <f>+IFERROR(INDEX(Sheet1!S:S,MATCH('Import Demurrage Detention'!$R120,Sheet1!$A:$A,0),1),"")</f>
        <v/>
      </c>
      <c r="O120" s="18" t="str">
        <f>+IFERROR(INDEX(Sheet1!T:T,MATCH('Import Demurrage Detention'!$R120,Sheet1!$A:$A,0),1),"")</f>
        <v/>
      </c>
      <c r="P120" s="18" t="str">
        <f>+IFERROR(INDEX(Sheet1!U:U,MATCH('Import Demurrage Detention'!$R120,Sheet1!$A:$A,0),1),"")</f>
        <v/>
      </c>
      <c r="Q120" s="18" t="str">
        <f>+IFERROR(INDEX(Sheet1!V:V,MATCH('Import Demurrage Detention'!$R120,Sheet1!$A:$A,0),1),"")</f>
        <v/>
      </c>
      <c r="R120" s="15">
        <v>112</v>
      </c>
    </row>
    <row r="121" spans="1:18">
      <c r="A121" s="17" t="str">
        <f>+IFERROR(INDEX(Sheet1!$C:$C,MATCH('Import Demurrage Detention'!$R121,Sheet1!$A:$A,0),1),"")</f>
        <v/>
      </c>
      <c r="B121" s="17" t="str">
        <f>+IFERROR(INDEX(Sheet1!$F:$F,MATCH('Import Demurrage Detention'!$R121,Sheet1!$A:$A,0),1),"")</f>
        <v/>
      </c>
      <c r="C121" s="18" t="str">
        <f>+IFERROR(INDEX(Sheet1!$H:$H,MATCH('Import Demurrage Detention'!$R121,Sheet1!$A:$A,0),1),"")</f>
        <v/>
      </c>
      <c r="D121" s="18" t="str">
        <f>+IFERROR(INDEX(Sheet1!$I:$I,MATCH('Import Demurrage Detention'!$R121,Sheet1!$A:$A,0),1),"")</f>
        <v/>
      </c>
      <c r="E121" s="18" t="str">
        <f>+IFERROR(INDEX(Sheet1!J:J,MATCH('Import Demurrage Detention'!$R121,Sheet1!$A:$A,0),1),"")</f>
        <v/>
      </c>
      <c r="F121" s="18" t="str">
        <f>+IFERROR(INDEX(Sheet1!K:K,MATCH('Import Demurrage Detention'!$R121,Sheet1!$A:$A,0),1),"")</f>
        <v/>
      </c>
      <c r="G121" s="18" t="str">
        <f>+IFERROR(INDEX(Sheet1!L:L,MATCH('Import Demurrage Detention'!$R121,Sheet1!$A:$A,0),1),"")</f>
        <v/>
      </c>
      <c r="H121" s="18" t="str">
        <f>+IFERROR(INDEX(Sheet1!M:M,MATCH('Import Demurrage Detention'!$R121,Sheet1!$A:$A,0),1),"")</f>
        <v/>
      </c>
      <c r="I121" s="18" t="str">
        <f>+IFERROR(INDEX(Sheet1!N:N,MATCH('Import Demurrage Detention'!$R121,Sheet1!$A:$A,0),1),"")</f>
        <v/>
      </c>
      <c r="J121" s="18" t="str">
        <f>+IFERROR(INDEX(Sheet1!O:O,MATCH('Import Demurrage Detention'!$R121,Sheet1!$A:$A,0),1),"")</f>
        <v/>
      </c>
      <c r="K121" s="18" t="str">
        <f>+IFERROR(INDEX(Sheet1!P:P,MATCH('Import Demurrage Detention'!$R121,Sheet1!$A:$A,0),1),"")</f>
        <v/>
      </c>
      <c r="L121" s="18" t="str">
        <f>+IFERROR(INDEX(Sheet1!Q:Q,MATCH('Import Demurrage Detention'!$R121,Sheet1!$A:$A,0),1),"")</f>
        <v/>
      </c>
      <c r="M121" s="18" t="str">
        <f>+IFERROR(INDEX(Sheet1!R:R,MATCH('Import Demurrage Detention'!$R121,Sheet1!$A:$A,0),1),"")</f>
        <v/>
      </c>
      <c r="N121" s="18" t="str">
        <f>+IFERROR(INDEX(Sheet1!S:S,MATCH('Import Demurrage Detention'!$R121,Sheet1!$A:$A,0),1),"")</f>
        <v/>
      </c>
      <c r="O121" s="18" t="str">
        <f>+IFERROR(INDEX(Sheet1!T:T,MATCH('Import Demurrage Detention'!$R121,Sheet1!$A:$A,0),1),"")</f>
        <v/>
      </c>
      <c r="P121" s="18" t="str">
        <f>+IFERROR(INDEX(Sheet1!U:U,MATCH('Import Demurrage Detention'!$R121,Sheet1!$A:$A,0),1),"")</f>
        <v/>
      </c>
      <c r="Q121" s="18" t="str">
        <f>+IFERROR(INDEX(Sheet1!V:V,MATCH('Import Demurrage Detention'!$R121,Sheet1!$A:$A,0),1),"")</f>
        <v/>
      </c>
      <c r="R121" s="15">
        <v>113</v>
      </c>
    </row>
    <row r="122" spans="1:18">
      <c r="A122" s="17" t="str">
        <f>+IFERROR(INDEX(Sheet1!$C:$C,MATCH('Import Demurrage Detention'!$R122,Sheet1!$A:$A,0),1),"")</f>
        <v/>
      </c>
      <c r="B122" s="17" t="str">
        <f>+IFERROR(INDEX(Sheet1!$F:$F,MATCH('Import Demurrage Detention'!$R122,Sheet1!$A:$A,0),1),"")</f>
        <v/>
      </c>
      <c r="C122" s="18" t="str">
        <f>+IFERROR(INDEX(Sheet1!$H:$H,MATCH('Import Demurrage Detention'!$R122,Sheet1!$A:$A,0),1),"")</f>
        <v/>
      </c>
      <c r="D122" s="18" t="str">
        <f>+IFERROR(INDEX(Sheet1!$I:$I,MATCH('Import Demurrage Detention'!$R122,Sheet1!$A:$A,0),1),"")</f>
        <v/>
      </c>
      <c r="E122" s="18" t="str">
        <f>+IFERROR(INDEX(Sheet1!J:J,MATCH('Import Demurrage Detention'!$R122,Sheet1!$A:$A,0),1),"")</f>
        <v/>
      </c>
      <c r="F122" s="18" t="str">
        <f>+IFERROR(INDEX(Sheet1!K:K,MATCH('Import Demurrage Detention'!$R122,Sheet1!$A:$A,0),1),"")</f>
        <v/>
      </c>
      <c r="G122" s="18" t="str">
        <f>+IFERROR(INDEX(Sheet1!L:L,MATCH('Import Demurrage Detention'!$R122,Sheet1!$A:$A,0),1),"")</f>
        <v/>
      </c>
      <c r="H122" s="18" t="str">
        <f>+IFERROR(INDEX(Sheet1!M:M,MATCH('Import Demurrage Detention'!$R122,Sheet1!$A:$A,0),1),"")</f>
        <v/>
      </c>
      <c r="I122" s="18" t="str">
        <f>+IFERROR(INDEX(Sheet1!N:N,MATCH('Import Demurrage Detention'!$R122,Sheet1!$A:$A,0),1),"")</f>
        <v/>
      </c>
      <c r="J122" s="18" t="str">
        <f>+IFERROR(INDEX(Sheet1!O:O,MATCH('Import Demurrage Detention'!$R122,Sheet1!$A:$A,0),1),"")</f>
        <v/>
      </c>
      <c r="K122" s="18" t="str">
        <f>+IFERROR(INDEX(Sheet1!P:P,MATCH('Import Demurrage Detention'!$R122,Sheet1!$A:$A,0),1),"")</f>
        <v/>
      </c>
      <c r="L122" s="18" t="str">
        <f>+IFERROR(INDEX(Sheet1!Q:Q,MATCH('Import Demurrage Detention'!$R122,Sheet1!$A:$A,0),1),"")</f>
        <v/>
      </c>
      <c r="M122" s="18" t="str">
        <f>+IFERROR(INDEX(Sheet1!R:R,MATCH('Import Demurrage Detention'!$R122,Sheet1!$A:$A,0),1),"")</f>
        <v/>
      </c>
      <c r="N122" s="18" t="str">
        <f>+IFERROR(INDEX(Sheet1!S:S,MATCH('Import Demurrage Detention'!$R122,Sheet1!$A:$A,0),1),"")</f>
        <v/>
      </c>
      <c r="O122" s="18" t="str">
        <f>+IFERROR(INDEX(Sheet1!T:T,MATCH('Import Demurrage Detention'!$R122,Sheet1!$A:$A,0),1),"")</f>
        <v/>
      </c>
      <c r="P122" s="18" t="str">
        <f>+IFERROR(INDEX(Sheet1!U:U,MATCH('Import Demurrage Detention'!$R122,Sheet1!$A:$A,0),1),"")</f>
        <v/>
      </c>
      <c r="Q122" s="18" t="str">
        <f>+IFERROR(INDEX(Sheet1!V:V,MATCH('Import Demurrage Detention'!$R122,Sheet1!$A:$A,0),1),"")</f>
        <v/>
      </c>
      <c r="R122" s="15">
        <v>114</v>
      </c>
    </row>
    <row r="123" spans="1:18">
      <c r="A123" s="17" t="str">
        <f>+IFERROR(INDEX(Sheet1!$C:$C,MATCH('Import Demurrage Detention'!$R123,Sheet1!$A:$A,0),1),"")</f>
        <v/>
      </c>
      <c r="B123" s="17" t="str">
        <f>+IFERROR(INDEX(Sheet1!$F:$F,MATCH('Import Demurrage Detention'!$R123,Sheet1!$A:$A,0),1),"")</f>
        <v/>
      </c>
      <c r="C123" s="18" t="str">
        <f>+IFERROR(INDEX(Sheet1!$H:$H,MATCH('Import Demurrage Detention'!$R123,Sheet1!$A:$A,0),1),"")</f>
        <v/>
      </c>
      <c r="D123" s="18" t="str">
        <f>+IFERROR(INDEX(Sheet1!$I:$I,MATCH('Import Demurrage Detention'!$R123,Sheet1!$A:$A,0),1),"")</f>
        <v/>
      </c>
      <c r="E123" s="18" t="str">
        <f>+IFERROR(INDEX(Sheet1!J:J,MATCH('Import Demurrage Detention'!$R123,Sheet1!$A:$A,0),1),"")</f>
        <v/>
      </c>
      <c r="F123" s="18" t="str">
        <f>+IFERROR(INDEX(Sheet1!K:K,MATCH('Import Demurrage Detention'!$R123,Sheet1!$A:$A,0),1),"")</f>
        <v/>
      </c>
      <c r="G123" s="18" t="str">
        <f>+IFERROR(INDEX(Sheet1!L:L,MATCH('Import Demurrage Detention'!$R123,Sheet1!$A:$A,0),1),"")</f>
        <v/>
      </c>
      <c r="H123" s="18" t="str">
        <f>+IFERROR(INDEX(Sheet1!M:M,MATCH('Import Demurrage Detention'!$R123,Sheet1!$A:$A,0),1),"")</f>
        <v/>
      </c>
      <c r="I123" s="18" t="str">
        <f>+IFERROR(INDEX(Sheet1!N:N,MATCH('Import Demurrage Detention'!$R123,Sheet1!$A:$A,0),1),"")</f>
        <v/>
      </c>
      <c r="J123" s="18" t="str">
        <f>+IFERROR(INDEX(Sheet1!O:O,MATCH('Import Demurrage Detention'!$R123,Sheet1!$A:$A,0),1),"")</f>
        <v/>
      </c>
      <c r="K123" s="18" t="str">
        <f>+IFERROR(INDEX(Sheet1!P:P,MATCH('Import Demurrage Detention'!$R123,Sheet1!$A:$A,0),1),"")</f>
        <v/>
      </c>
      <c r="L123" s="18" t="str">
        <f>+IFERROR(INDEX(Sheet1!Q:Q,MATCH('Import Demurrage Detention'!$R123,Sheet1!$A:$A,0),1),"")</f>
        <v/>
      </c>
      <c r="M123" s="18" t="str">
        <f>+IFERROR(INDEX(Sheet1!R:R,MATCH('Import Demurrage Detention'!$R123,Sheet1!$A:$A,0),1),"")</f>
        <v/>
      </c>
      <c r="N123" s="18" t="str">
        <f>+IFERROR(INDEX(Sheet1!S:S,MATCH('Import Demurrage Detention'!$R123,Sheet1!$A:$A,0),1),"")</f>
        <v/>
      </c>
      <c r="O123" s="18" t="str">
        <f>+IFERROR(INDEX(Sheet1!T:T,MATCH('Import Demurrage Detention'!$R123,Sheet1!$A:$A,0),1),"")</f>
        <v/>
      </c>
      <c r="P123" s="18" t="str">
        <f>+IFERROR(INDEX(Sheet1!U:U,MATCH('Import Demurrage Detention'!$R123,Sheet1!$A:$A,0),1),"")</f>
        <v/>
      </c>
      <c r="Q123" s="18" t="str">
        <f>+IFERROR(INDEX(Sheet1!V:V,MATCH('Import Demurrage Detention'!$R123,Sheet1!$A:$A,0),1),"")</f>
        <v/>
      </c>
      <c r="R123" s="15">
        <v>115</v>
      </c>
    </row>
    <row r="124" spans="1:18">
      <c r="A124" s="17" t="str">
        <f>+IFERROR(INDEX(Sheet1!$C:$C,MATCH('Import Demurrage Detention'!$R124,Sheet1!$A:$A,0),1),"")</f>
        <v/>
      </c>
      <c r="B124" s="17" t="str">
        <f>+IFERROR(INDEX(Sheet1!$F:$F,MATCH('Import Demurrage Detention'!$R124,Sheet1!$A:$A,0),1),"")</f>
        <v/>
      </c>
      <c r="C124" s="18" t="str">
        <f>+IFERROR(INDEX(Sheet1!$H:$H,MATCH('Import Demurrage Detention'!$R124,Sheet1!$A:$A,0),1),"")</f>
        <v/>
      </c>
      <c r="D124" s="18" t="str">
        <f>+IFERROR(INDEX(Sheet1!$I:$I,MATCH('Import Demurrage Detention'!$R124,Sheet1!$A:$A,0),1),"")</f>
        <v/>
      </c>
      <c r="E124" s="18" t="str">
        <f>+IFERROR(INDEX(Sheet1!J:J,MATCH('Import Demurrage Detention'!$R124,Sheet1!$A:$A,0),1),"")</f>
        <v/>
      </c>
      <c r="F124" s="18" t="str">
        <f>+IFERROR(INDEX(Sheet1!K:K,MATCH('Import Demurrage Detention'!$R124,Sheet1!$A:$A,0),1),"")</f>
        <v/>
      </c>
      <c r="G124" s="18" t="str">
        <f>+IFERROR(INDEX(Sheet1!L:L,MATCH('Import Demurrage Detention'!$R124,Sheet1!$A:$A,0),1),"")</f>
        <v/>
      </c>
      <c r="H124" s="18" t="str">
        <f>+IFERROR(INDEX(Sheet1!M:M,MATCH('Import Demurrage Detention'!$R124,Sheet1!$A:$A,0),1),"")</f>
        <v/>
      </c>
      <c r="I124" s="18" t="str">
        <f>+IFERROR(INDEX(Sheet1!N:N,MATCH('Import Demurrage Detention'!$R124,Sheet1!$A:$A,0),1),"")</f>
        <v/>
      </c>
      <c r="J124" s="18" t="str">
        <f>+IFERROR(INDEX(Sheet1!O:O,MATCH('Import Demurrage Detention'!$R124,Sheet1!$A:$A,0),1),"")</f>
        <v/>
      </c>
      <c r="K124" s="18" t="str">
        <f>+IFERROR(INDEX(Sheet1!P:P,MATCH('Import Demurrage Detention'!$R124,Sheet1!$A:$A,0),1),"")</f>
        <v/>
      </c>
      <c r="L124" s="18" t="str">
        <f>+IFERROR(INDEX(Sheet1!Q:Q,MATCH('Import Demurrage Detention'!$R124,Sheet1!$A:$A,0),1),"")</f>
        <v/>
      </c>
      <c r="M124" s="18" t="str">
        <f>+IFERROR(INDEX(Sheet1!R:R,MATCH('Import Demurrage Detention'!$R124,Sheet1!$A:$A,0),1),"")</f>
        <v/>
      </c>
      <c r="N124" s="18" t="str">
        <f>+IFERROR(INDEX(Sheet1!S:S,MATCH('Import Demurrage Detention'!$R124,Sheet1!$A:$A,0),1),"")</f>
        <v/>
      </c>
      <c r="O124" s="18" t="str">
        <f>+IFERROR(INDEX(Sheet1!T:T,MATCH('Import Demurrage Detention'!$R124,Sheet1!$A:$A,0),1),"")</f>
        <v/>
      </c>
      <c r="P124" s="18" t="str">
        <f>+IFERROR(INDEX(Sheet1!U:U,MATCH('Import Demurrage Detention'!$R124,Sheet1!$A:$A,0),1),"")</f>
        <v/>
      </c>
      <c r="Q124" s="18" t="str">
        <f>+IFERROR(INDEX(Sheet1!V:V,MATCH('Import Demurrage Detention'!$R124,Sheet1!$A:$A,0),1),"")</f>
        <v/>
      </c>
      <c r="R124" s="15">
        <v>116</v>
      </c>
    </row>
    <row r="125" spans="1:18">
      <c r="A125" s="17" t="str">
        <f>+IFERROR(INDEX(Sheet1!$C:$C,MATCH('Import Demurrage Detention'!$R125,Sheet1!$A:$A,0),1),"")</f>
        <v/>
      </c>
      <c r="B125" s="17" t="str">
        <f>+IFERROR(INDEX(Sheet1!$F:$F,MATCH('Import Demurrage Detention'!$R125,Sheet1!$A:$A,0),1),"")</f>
        <v/>
      </c>
      <c r="C125" s="18" t="str">
        <f>+IFERROR(INDEX(Sheet1!$H:$H,MATCH('Import Demurrage Detention'!$R125,Sheet1!$A:$A,0),1),"")</f>
        <v/>
      </c>
      <c r="D125" s="18" t="str">
        <f>+IFERROR(INDEX(Sheet1!$I:$I,MATCH('Import Demurrage Detention'!$R125,Sheet1!$A:$A,0),1),"")</f>
        <v/>
      </c>
      <c r="E125" s="18" t="str">
        <f>+IFERROR(INDEX(Sheet1!J:J,MATCH('Import Demurrage Detention'!$R125,Sheet1!$A:$A,0),1),"")</f>
        <v/>
      </c>
      <c r="F125" s="18" t="str">
        <f>+IFERROR(INDEX(Sheet1!K:K,MATCH('Import Demurrage Detention'!$R125,Sheet1!$A:$A,0),1),"")</f>
        <v/>
      </c>
      <c r="G125" s="18" t="str">
        <f>+IFERROR(INDEX(Sheet1!L:L,MATCH('Import Demurrage Detention'!$R125,Sheet1!$A:$A,0),1),"")</f>
        <v/>
      </c>
      <c r="H125" s="18" t="str">
        <f>+IFERROR(INDEX(Sheet1!M:M,MATCH('Import Demurrage Detention'!$R125,Sheet1!$A:$A,0),1),"")</f>
        <v/>
      </c>
      <c r="I125" s="18" t="str">
        <f>+IFERROR(INDEX(Sheet1!N:N,MATCH('Import Demurrage Detention'!$R125,Sheet1!$A:$A,0),1),"")</f>
        <v/>
      </c>
      <c r="J125" s="18" t="str">
        <f>+IFERROR(INDEX(Sheet1!O:O,MATCH('Import Demurrage Detention'!$R125,Sheet1!$A:$A,0),1),"")</f>
        <v/>
      </c>
      <c r="K125" s="18" t="str">
        <f>+IFERROR(INDEX(Sheet1!P:P,MATCH('Import Demurrage Detention'!$R125,Sheet1!$A:$A,0),1),"")</f>
        <v/>
      </c>
      <c r="L125" s="18" t="str">
        <f>+IFERROR(INDEX(Sheet1!Q:Q,MATCH('Import Demurrage Detention'!$R125,Sheet1!$A:$A,0),1),"")</f>
        <v/>
      </c>
      <c r="M125" s="18" t="str">
        <f>+IFERROR(INDEX(Sheet1!R:R,MATCH('Import Demurrage Detention'!$R125,Sheet1!$A:$A,0),1),"")</f>
        <v/>
      </c>
      <c r="N125" s="18" t="str">
        <f>+IFERROR(INDEX(Sheet1!S:S,MATCH('Import Demurrage Detention'!$R125,Sheet1!$A:$A,0),1),"")</f>
        <v/>
      </c>
      <c r="O125" s="18" t="str">
        <f>+IFERROR(INDEX(Sheet1!T:T,MATCH('Import Demurrage Detention'!$R125,Sheet1!$A:$A,0),1),"")</f>
        <v/>
      </c>
      <c r="P125" s="18" t="str">
        <f>+IFERROR(INDEX(Sheet1!U:U,MATCH('Import Demurrage Detention'!$R125,Sheet1!$A:$A,0),1),"")</f>
        <v/>
      </c>
      <c r="Q125" s="18" t="str">
        <f>+IFERROR(INDEX(Sheet1!V:V,MATCH('Import Demurrage Detention'!$R125,Sheet1!$A:$A,0),1),"")</f>
        <v/>
      </c>
      <c r="R125" s="15">
        <v>117</v>
      </c>
    </row>
    <row r="126" spans="1:18">
      <c r="A126" s="17" t="str">
        <f>+IFERROR(INDEX(Sheet1!$C:$C,MATCH('Import Demurrage Detention'!$R126,Sheet1!$A:$A,0),1),"")</f>
        <v/>
      </c>
      <c r="B126" s="17" t="str">
        <f>+IFERROR(INDEX(Sheet1!$F:$F,MATCH('Import Demurrage Detention'!$R126,Sheet1!$A:$A,0),1),"")</f>
        <v/>
      </c>
      <c r="C126" s="18" t="str">
        <f>+IFERROR(INDEX(Sheet1!$H:$H,MATCH('Import Demurrage Detention'!$R126,Sheet1!$A:$A,0),1),"")</f>
        <v/>
      </c>
      <c r="D126" s="18" t="str">
        <f>+IFERROR(INDEX(Sheet1!$I:$I,MATCH('Import Demurrage Detention'!$R126,Sheet1!$A:$A,0),1),"")</f>
        <v/>
      </c>
      <c r="E126" s="18" t="str">
        <f>+IFERROR(INDEX(Sheet1!J:J,MATCH('Import Demurrage Detention'!$R126,Sheet1!$A:$A,0),1),"")</f>
        <v/>
      </c>
      <c r="F126" s="18" t="str">
        <f>+IFERROR(INDEX(Sheet1!K:K,MATCH('Import Demurrage Detention'!$R126,Sheet1!$A:$A,0),1),"")</f>
        <v/>
      </c>
      <c r="G126" s="18" t="str">
        <f>+IFERROR(INDEX(Sheet1!L:L,MATCH('Import Demurrage Detention'!$R126,Sheet1!$A:$A,0),1),"")</f>
        <v/>
      </c>
      <c r="H126" s="18" t="str">
        <f>+IFERROR(INDEX(Sheet1!M:M,MATCH('Import Demurrage Detention'!$R126,Sheet1!$A:$A,0),1),"")</f>
        <v/>
      </c>
      <c r="I126" s="18" t="str">
        <f>+IFERROR(INDEX(Sheet1!N:N,MATCH('Import Demurrage Detention'!$R126,Sheet1!$A:$A,0),1),"")</f>
        <v/>
      </c>
      <c r="J126" s="18" t="str">
        <f>+IFERROR(INDEX(Sheet1!O:O,MATCH('Import Demurrage Detention'!$R126,Sheet1!$A:$A,0),1),"")</f>
        <v/>
      </c>
      <c r="K126" s="18" t="str">
        <f>+IFERROR(INDEX(Sheet1!P:P,MATCH('Import Demurrage Detention'!$R126,Sheet1!$A:$A,0),1),"")</f>
        <v/>
      </c>
      <c r="L126" s="18" t="str">
        <f>+IFERROR(INDEX(Sheet1!Q:Q,MATCH('Import Demurrage Detention'!$R126,Sheet1!$A:$A,0),1),"")</f>
        <v/>
      </c>
      <c r="M126" s="18" t="str">
        <f>+IFERROR(INDEX(Sheet1!R:R,MATCH('Import Demurrage Detention'!$R126,Sheet1!$A:$A,0),1),"")</f>
        <v/>
      </c>
      <c r="N126" s="18" t="str">
        <f>+IFERROR(INDEX(Sheet1!S:S,MATCH('Import Demurrage Detention'!$R126,Sheet1!$A:$A,0),1),"")</f>
        <v/>
      </c>
      <c r="O126" s="18" t="str">
        <f>+IFERROR(INDEX(Sheet1!T:T,MATCH('Import Demurrage Detention'!$R126,Sheet1!$A:$A,0),1),"")</f>
        <v/>
      </c>
      <c r="P126" s="18" t="str">
        <f>+IFERROR(INDEX(Sheet1!U:U,MATCH('Import Demurrage Detention'!$R126,Sheet1!$A:$A,0),1),"")</f>
        <v/>
      </c>
      <c r="Q126" s="18" t="str">
        <f>+IFERROR(INDEX(Sheet1!V:V,MATCH('Import Demurrage Detention'!$R126,Sheet1!$A:$A,0),1),"")</f>
        <v/>
      </c>
      <c r="R126" s="15">
        <v>118</v>
      </c>
    </row>
    <row r="127" spans="1:18">
      <c r="A127" s="17" t="str">
        <f>+IFERROR(INDEX(Sheet1!$C:$C,MATCH('Import Demurrage Detention'!$R127,Sheet1!$A:$A,0),1),"")</f>
        <v/>
      </c>
      <c r="B127" s="17" t="str">
        <f>+IFERROR(INDEX(Sheet1!$F:$F,MATCH('Import Demurrage Detention'!$R127,Sheet1!$A:$A,0),1),"")</f>
        <v/>
      </c>
      <c r="C127" s="18" t="str">
        <f>+IFERROR(INDEX(Sheet1!$H:$H,MATCH('Import Demurrage Detention'!$R127,Sheet1!$A:$A,0),1),"")</f>
        <v/>
      </c>
      <c r="D127" s="18" t="str">
        <f>+IFERROR(INDEX(Sheet1!$I:$I,MATCH('Import Demurrage Detention'!$R127,Sheet1!$A:$A,0),1),"")</f>
        <v/>
      </c>
      <c r="E127" s="18" t="str">
        <f>+IFERROR(INDEX(Sheet1!J:J,MATCH('Import Demurrage Detention'!$R127,Sheet1!$A:$A,0),1),"")</f>
        <v/>
      </c>
      <c r="F127" s="18" t="str">
        <f>+IFERROR(INDEX(Sheet1!K:K,MATCH('Import Demurrage Detention'!$R127,Sheet1!$A:$A,0),1),"")</f>
        <v/>
      </c>
      <c r="G127" s="18" t="str">
        <f>+IFERROR(INDEX(Sheet1!L:L,MATCH('Import Demurrage Detention'!$R127,Sheet1!$A:$A,0),1),"")</f>
        <v/>
      </c>
      <c r="H127" s="18" t="str">
        <f>+IFERROR(INDEX(Sheet1!M:M,MATCH('Import Demurrage Detention'!$R127,Sheet1!$A:$A,0),1),"")</f>
        <v/>
      </c>
      <c r="I127" s="18" t="str">
        <f>+IFERROR(INDEX(Sheet1!N:N,MATCH('Import Demurrage Detention'!$R127,Sheet1!$A:$A,0),1),"")</f>
        <v/>
      </c>
      <c r="J127" s="18" t="str">
        <f>+IFERROR(INDEX(Sheet1!O:O,MATCH('Import Demurrage Detention'!$R127,Sheet1!$A:$A,0),1),"")</f>
        <v/>
      </c>
      <c r="K127" s="18" t="str">
        <f>+IFERROR(INDEX(Sheet1!P:P,MATCH('Import Demurrage Detention'!$R127,Sheet1!$A:$A,0),1),"")</f>
        <v/>
      </c>
      <c r="L127" s="18" t="str">
        <f>+IFERROR(INDEX(Sheet1!Q:Q,MATCH('Import Demurrage Detention'!$R127,Sheet1!$A:$A,0),1),"")</f>
        <v/>
      </c>
      <c r="M127" s="18" t="str">
        <f>+IFERROR(INDEX(Sheet1!R:R,MATCH('Import Demurrage Detention'!$R127,Sheet1!$A:$A,0),1),"")</f>
        <v/>
      </c>
      <c r="N127" s="18" t="str">
        <f>+IFERROR(INDEX(Sheet1!S:S,MATCH('Import Demurrage Detention'!$R127,Sheet1!$A:$A,0),1),"")</f>
        <v/>
      </c>
      <c r="O127" s="18" t="str">
        <f>+IFERROR(INDEX(Sheet1!T:T,MATCH('Import Demurrage Detention'!$R127,Sheet1!$A:$A,0),1),"")</f>
        <v/>
      </c>
      <c r="P127" s="18" t="str">
        <f>+IFERROR(INDEX(Sheet1!U:U,MATCH('Import Demurrage Detention'!$R127,Sheet1!$A:$A,0),1),"")</f>
        <v/>
      </c>
      <c r="Q127" s="18" t="str">
        <f>+IFERROR(INDEX(Sheet1!V:V,MATCH('Import Demurrage Detention'!$R127,Sheet1!$A:$A,0),1),"")</f>
        <v/>
      </c>
      <c r="R127" s="15">
        <v>119</v>
      </c>
    </row>
    <row r="128" spans="1:18">
      <c r="A128" s="17" t="str">
        <f>+IFERROR(INDEX(Sheet1!$C:$C,MATCH('Import Demurrage Detention'!$R128,Sheet1!$A:$A,0),1),"")</f>
        <v/>
      </c>
      <c r="B128" s="17" t="str">
        <f>+IFERROR(INDEX(Sheet1!$F:$F,MATCH('Import Demurrage Detention'!$R128,Sheet1!$A:$A,0),1),"")</f>
        <v/>
      </c>
      <c r="C128" s="18" t="str">
        <f>+IFERROR(INDEX(Sheet1!$H:$H,MATCH('Import Demurrage Detention'!$R128,Sheet1!$A:$A,0),1),"")</f>
        <v/>
      </c>
      <c r="D128" s="18" t="str">
        <f>+IFERROR(INDEX(Sheet1!$I:$I,MATCH('Import Demurrage Detention'!$R128,Sheet1!$A:$A,0),1),"")</f>
        <v/>
      </c>
      <c r="E128" s="18" t="str">
        <f>+IFERROR(INDEX(Sheet1!J:J,MATCH('Import Demurrage Detention'!$R128,Sheet1!$A:$A,0),1),"")</f>
        <v/>
      </c>
      <c r="F128" s="18" t="str">
        <f>+IFERROR(INDEX(Sheet1!K:K,MATCH('Import Demurrage Detention'!$R128,Sheet1!$A:$A,0),1),"")</f>
        <v/>
      </c>
      <c r="G128" s="18" t="str">
        <f>+IFERROR(INDEX(Sheet1!L:L,MATCH('Import Demurrage Detention'!$R128,Sheet1!$A:$A,0),1),"")</f>
        <v/>
      </c>
      <c r="H128" s="18" t="str">
        <f>+IFERROR(INDEX(Sheet1!M:M,MATCH('Import Demurrage Detention'!$R128,Sheet1!$A:$A,0),1),"")</f>
        <v/>
      </c>
      <c r="I128" s="18" t="str">
        <f>+IFERROR(INDEX(Sheet1!N:N,MATCH('Import Demurrage Detention'!$R128,Sheet1!$A:$A,0),1),"")</f>
        <v/>
      </c>
      <c r="J128" s="18" t="str">
        <f>+IFERROR(INDEX(Sheet1!O:O,MATCH('Import Demurrage Detention'!$R128,Sheet1!$A:$A,0),1),"")</f>
        <v/>
      </c>
      <c r="K128" s="18" t="str">
        <f>+IFERROR(INDEX(Sheet1!P:P,MATCH('Import Demurrage Detention'!$R128,Sheet1!$A:$A,0),1),"")</f>
        <v/>
      </c>
      <c r="L128" s="18" t="str">
        <f>+IFERROR(INDEX(Sheet1!Q:Q,MATCH('Import Demurrage Detention'!$R128,Sheet1!$A:$A,0),1),"")</f>
        <v/>
      </c>
      <c r="M128" s="18" t="str">
        <f>+IFERROR(INDEX(Sheet1!R:R,MATCH('Import Demurrage Detention'!$R128,Sheet1!$A:$A,0),1),"")</f>
        <v/>
      </c>
      <c r="N128" s="18" t="str">
        <f>+IFERROR(INDEX(Sheet1!S:S,MATCH('Import Demurrage Detention'!$R128,Sheet1!$A:$A,0),1),"")</f>
        <v/>
      </c>
      <c r="O128" s="18" t="str">
        <f>+IFERROR(INDEX(Sheet1!T:T,MATCH('Import Demurrage Detention'!$R128,Sheet1!$A:$A,0),1),"")</f>
        <v/>
      </c>
      <c r="P128" s="18" t="str">
        <f>+IFERROR(INDEX(Sheet1!U:U,MATCH('Import Demurrage Detention'!$R128,Sheet1!$A:$A,0),1),"")</f>
        <v/>
      </c>
      <c r="Q128" s="18" t="str">
        <f>+IFERROR(INDEX(Sheet1!V:V,MATCH('Import Demurrage Detention'!$R128,Sheet1!$A:$A,0),1),"")</f>
        <v/>
      </c>
      <c r="R128" s="15">
        <v>120</v>
      </c>
    </row>
    <row r="129" spans="1:18">
      <c r="A129" s="17" t="str">
        <f>+IFERROR(INDEX(Sheet1!$C:$C,MATCH('Import Demurrage Detention'!$R129,Sheet1!$A:$A,0),1),"")</f>
        <v/>
      </c>
      <c r="B129" s="17" t="str">
        <f>+IFERROR(INDEX(Sheet1!$F:$F,MATCH('Import Demurrage Detention'!$R129,Sheet1!$A:$A,0),1),"")</f>
        <v/>
      </c>
      <c r="C129" s="18" t="str">
        <f>+IFERROR(INDEX(Sheet1!$H:$H,MATCH('Import Demurrage Detention'!$R129,Sheet1!$A:$A,0),1),"")</f>
        <v/>
      </c>
      <c r="D129" s="18" t="str">
        <f>+IFERROR(INDEX(Sheet1!$I:$I,MATCH('Import Demurrage Detention'!$R129,Sheet1!$A:$A,0),1),"")</f>
        <v/>
      </c>
      <c r="E129" s="18" t="str">
        <f>+IFERROR(INDEX(Sheet1!J:J,MATCH('Import Demurrage Detention'!$R129,Sheet1!$A:$A,0),1),"")</f>
        <v/>
      </c>
      <c r="F129" s="18" t="str">
        <f>+IFERROR(INDEX(Sheet1!K:K,MATCH('Import Demurrage Detention'!$R129,Sheet1!$A:$A,0),1),"")</f>
        <v/>
      </c>
      <c r="G129" s="18" t="str">
        <f>+IFERROR(INDEX(Sheet1!L:L,MATCH('Import Demurrage Detention'!$R129,Sheet1!$A:$A,0),1),"")</f>
        <v/>
      </c>
      <c r="H129" s="18" t="str">
        <f>+IFERROR(INDEX(Sheet1!M:M,MATCH('Import Demurrage Detention'!$R129,Sheet1!$A:$A,0),1),"")</f>
        <v/>
      </c>
      <c r="I129" s="18" t="str">
        <f>+IFERROR(INDEX(Sheet1!N:N,MATCH('Import Demurrage Detention'!$R129,Sheet1!$A:$A,0),1),"")</f>
        <v/>
      </c>
      <c r="J129" s="18" t="str">
        <f>+IFERROR(INDEX(Sheet1!O:O,MATCH('Import Demurrage Detention'!$R129,Sheet1!$A:$A,0),1),"")</f>
        <v/>
      </c>
      <c r="K129" s="18" t="str">
        <f>+IFERROR(INDEX(Sheet1!P:P,MATCH('Import Demurrage Detention'!$R129,Sheet1!$A:$A,0),1),"")</f>
        <v/>
      </c>
      <c r="L129" s="18" t="str">
        <f>+IFERROR(INDEX(Sheet1!Q:Q,MATCH('Import Demurrage Detention'!$R129,Sheet1!$A:$A,0),1),"")</f>
        <v/>
      </c>
      <c r="M129" s="18" t="str">
        <f>+IFERROR(INDEX(Sheet1!R:R,MATCH('Import Demurrage Detention'!$R129,Sheet1!$A:$A,0),1),"")</f>
        <v/>
      </c>
      <c r="N129" s="18" t="str">
        <f>+IFERROR(INDEX(Sheet1!S:S,MATCH('Import Demurrage Detention'!$R129,Sheet1!$A:$A,0),1),"")</f>
        <v/>
      </c>
      <c r="O129" s="18" t="str">
        <f>+IFERROR(INDEX(Sheet1!T:T,MATCH('Import Demurrage Detention'!$R129,Sheet1!$A:$A,0),1),"")</f>
        <v/>
      </c>
      <c r="P129" s="18" t="str">
        <f>+IFERROR(INDEX(Sheet1!U:U,MATCH('Import Demurrage Detention'!$R129,Sheet1!$A:$A,0),1),"")</f>
        <v/>
      </c>
      <c r="Q129" s="18" t="str">
        <f>+IFERROR(INDEX(Sheet1!V:V,MATCH('Import Demurrage Detention'!$R129,Sheet1!$A:$A,0),1),"")</f>
        <v/>
      </c>
      <c r="R129" s="15">
        <v>121</v>
      </c>
    </row>
    <row r="130" spans="1:18">
      <c r="A130" s="17" t="str">
        <f>+IFERROR(INDEX(Sheet1!$C:$C,MATCH('Import Demurrage Detention'!$R130,Sheet1!$A:$A,0),1),"")</f>
        <v/>
      </c>
      <c r="B130" s="17" t="str">
        <f>+IFERROR(INDEX(Sheet1!$F:$F,MATCH('Import Demurrage Detention'!$R130,Sheet1!$A:$A,0),1),"")</f>
        <v/>
      </c>
      <c r="C130" s="18" t="str">
        <f>+IFERROR(INDEX(Sheet1!$H:$H,MATCH('Import Demurrage Detention'!$R130,Sheet1!$A:$A,0),1),"")</f>
        <v/>
      </c>
      <c r="D130" s="18" t="str">
        <f>+IFERROR(INDEX(Sheet1!$I:$I,MATCH('Import Demurrage Detention'!$R130,Sheet1!$A:$A,0),1),"")</f>
        <v/>
      </c>
      <c r="E130" s="18" t="str">
        <f>+IFERROR(INDEX(Sheet1!J:J,MATCH('Import Demurrage Detention'!$R130,Sheet1!$A:$A,0),1),"")</f>
        <v/>
      </c>
      <c r="F130" s="18" t="str">
        <f>+IFERROR(INDEX(Sheet1!K:K,MATCH('Import Demurrage Detention'!$R130,Sheet1!$A:$A,0),1),"")</f>
        <v/>
      </c>
      <c r="G130" s="18" t="str">
        <f>+IFERROR(INDEX(Sheet1!L:L,MATCH('Import Demurrage Detention'!$R130,Sheet1!$A:$A,0),1),"")</f>
        <v/>
      </c>
      <c r="H130" s="18" t="str">
        <f>+IFERROR(INDEX(Sheet1!M:M,MATCH('Import Demurrage Detention'!$R130,Sheet1!$A:$A,0),1),"")</f>
        <v/>
      </c>
      <c r="I130" s="18" t="str">
        <f>+IFERROR(INDEX(Sheet1!N:N,MATCH('Import Demurrage Detention'!$R130,Sheet1!$A:$A,0),1),"")</f>
        <v/>
      </c>
      <c r="J130" s="18" t="str">
        <f>+IFERROR(INDEX(Sheet1!O:O,MATCH('Import Demurrage Detention'!$R130,Sheet1!$A:$A,0),1),"")</f>
        <v/>
      </c>
      <c r="K130" s="18" t="str">
        <f>+IFERROR(INDEX(Sheet1!P:P,MATCH('Import Demurrage Detention'!$R130,Sheet1!$A:$A,0),1),"")</f>
        <v/>
      </c>
      <c r="L130" s="18" t="str">
        <f>+IFERROR(INDEX(Sheet1!Q:Q,MATCH('Import Demurrage Detention'!$R130,Sheet1!$A:$A,0),1),"")</f>
        <v/>
      </c>
      <c r="M130" s="18" t="str">
        <f>+IFERROR(INDEX(Sheet1!R:R,MATCH('Import Demurrage Detention'!$R130,Sheet1!$A:$A,0),1),"")</f>
        <v/>
      </c>
      <c r="N130" s="18" t="str">
        <f>+IFERROR(INDEX(Sheet1!S:S,MATCH('Import Demurrage Detention'!$R130,Sheet1!$A:$A,0),1),"")</f>
        <v/>
      </c>
      <c r="O130" s="18" t="str">
        <f>+IFERROR(INDEX(Sheet1!T:T,MATCH('Import Demurrage Detention'!$R130,Sheet1!$A:$A,0),1),"")</f>
        <v/>
      </c>
      <c r="P130" s="18" t="str">
        <f>+IFERROR(INDEX(Sheet1!U:U,MATCH('Import Demurrage Detention'!$R130,Sheet1!$A:$A,0),1),"")</f>
        <v/>
      </c>
      <c r="Q130" s="18" t="str">
        <f>+IFERROR(INDEX(Sheet1!V:V,MATCH('Import Demurrage Detention'!$R130,Sheet1!$A:$A,0),1),"")</f>
        <v/>
      </c>
      <c r="R130" s="15">
        <v>122</v>
      </c>
    </row>
    <row r="131" spans="1:18">
      <c r="A131" s="17" t="str">
        <f>+IFERROR(INDEX(Sheet1!$C:$C,MATCH('Import Demurrage Detention'!$R131,Sheet1!$A:$A,0),1),"")</f>
        <v/>
      </c>
      <c r="B131" s="17" t="str">
        <f>+IFERROR(INDEX(Sheet1!$F:$F,MATCH('Import Demurrage Detention'!$R131,Sheet1!$A:$A,0),1),"")</f>
        <v/>
      </c>
      <c r="C131" s="18" t="str">
        <f>+IFERROR(INDEX(Sheet1!$H:$H,MATCH('Import Demurrage Detention'!$R131,Sheet1!$A:$A,0),1),"")</f>
        <v/>
      </c>
      <c r="D131" s="18" t="str">
        <f>+IFERROR(INDEX(Sheet1!$I:$I,MATCH('Import Demurrage Detention'!$R131,Sheet1!$A:$A,0),1),"")</f>
        <v/>
      </c>
      <c r="E131" s="18" t="str">
        <f>+IFERROR(INDEX(Sheet1!J:J,MATCH('Import Demurrage Detention'!$R131,Sheet1!$A:$A,0),1),"")</f>
        <v/>
      </c>
      <c r="F131" s="18" t="str">
        <f>+IFERROR(INDEX(Sheet1!K:K,MATCH('Import Demurrage Detention'!$R131,Sheet1!$A:$A,0),1),"")</f>
        <v/>
      </c>
      <c r="G131" s="18" t="str">
        <f>+IFERROR(INDEX(Sheet1!L:L,MATCH('Import Demurrage Detention'!$R131,Sheet1!$A:$A,0),1),"")</f>
        <v/>
      </c>
      <c r="H131" s="18" t="str">
        <f>+IFERROR(INDEX(Sheet1!M:M,MATCH('Import Demurrage Detention'!$R131,Sheet1!$A:$A,0),1),"")</f>
        <v/>
      </c>
      <c r="I131" s="18" t="str">
        <f>+IFERROR(INDEX(Sheet1!N:N,MATCH('Import Demurrage Detention'!$R131,Sheet1!$A:$A,0),1),"")</f>
        <v/>
      </c>
      <c r="J131" s="18" t="str">
        <f>+IFERROR(INDEX(Sheet1!O:O,MATCH('Import Demurrage Detention'!$R131,Sheet1!$A:$A,0),1),"")</f>
        <v/>
      </c>
      <c r="K131" s="18" t="str">
        <f>+IFERROR(INDEX(Sheet1!P:P,MATCH('Import Demurrage Detention'!$R131,Sheet1!$A:$A,0),1),"")</f>
        <v/>
      </c>
      <c r="L131" s="18" t="str">
        <f>+IFERROR(INDEX(Sheet1!Q:Q,MATCH('Import Demurrage Detention'!$R131,Sheet1!$A:$A,0),1),"")</f>
        <v/>
      </c>
      <c r="M131" s="18" t="str">
        <f>+IFERROR(INDEX(Sheet1!R:R,MATCH('Import Demurrage Detention'!$R131,Sheet1!$A:$A,0),1),"")</f>
        <v/>
      </c>
      <c r="N131" s="18" t="str">
        <f>+IFERROR(INDEX(Sheet1!S:S,MATCH('Import Demurrage Detention'!$R131,Sheet1!$A:$A,0),1),"")</f>
        <v/>
      </c>
      <c r="O131" s="18" t="str">
        <f>+IFERROR(INDEX(Sheet1!T:T,MATCH('Import Demurrage Detention'!$R131,Sheet1!$A:$A,0),1),"")</f>
        <v/>
      </c>
      <c r="P131" s="18" t="str">
        <f>+IFERROR(INDEX(Sheet1!U:U,MATCH('Import Demurrage Detention'!$R131,Sheet1!$A:$A,0),1),"")</f>
        <v/>
      </c>
      <c r="Q131" s="18" t="str">
        <f>+IFERROR(INDEX(Sheet1!V:V,MATCH('Import Demurrage Detention'!$R131,Sheet1!$A:$A,0),1),"")</f>
        <v/>
      </c>
      <c r="R131" s="15">
        <v>123</v>
      </c>
    </row>
    <row r="132" spans="1:18">
      <c r="A132" s="17" t="str">
        <f>+IFERROR(INDEX(Sheet1!$C:$C,MATCH('Import Demurrage Detention'!$R132,Sheet1!$A:$A,0),1),"")</f>
        <v/>
      </c>
      <c r="B132" s="17" t="str">
        <f>+IFERROR(INDEX(Sheet1!$F:$F,MATCH('Import Demurrage Detention'!$R132,Sheet1!$A:$A,0),1),"")</f>
        <v/>
      </c>
      <c r="C132" s="18" t="str">
        <f>+IFERROR(INDEX(Sheet1!$H:$H,MATCH('Import Demurrage Detention'!$R132,Sheet1!$A:$A,0),1),"")</f>
        <v/>
      </c>
      <c r="D132" s="18" t="str">
        <f>+IFERROR(INDEX(Sheet1!$I:$I,MATCH('Import Demurrage Detention'!$R132,Sheet1!$A:$A,0),1),"")</f>
        <v/>
      </c>
      <c r="E132" s="18" t="str">
        <f>+IFERROR(INDEX(Sheet1!J:J,MATCH('Import Demurrage Detention'!$R132,Sheet1!$A:$A,0),1),"")</f>
        <v/>
      </c>
      <c r="F132" s="18" t="str">
        <f>+IFERROR(INDEX(Sheet1!K:K,MATCH('Import Demurrage Detention'!$R132,Sheet1!$A:$A,0),1),"")</f>
        <v/>
      </c>
      <c r="G132" s="18" t="str">
        <f>+IFERROR(INDEX(Sheet1!L:L,MATCH('Import Demurrage Detention'!$R132,Sheet1!$A:$A,0),1),"")</f>
        <v/>
      </c>
      <c r="H132" s="18" t="str">
        <f>+IFERROR(INDEX(Sheet1!M:M,MATCH('Import Demurrage Detention'!$R132,Sheet1!$A:$A,0),1),"")</f>
        <v/>
      </c>
      <c r="I132" s="18" t="str">
        <f>+IFERROR(INDEX(Sheet1!N:N,MATCH('Import Demurrage Detention'!$R132,Sheet1!$A:$A,0),1),"")</f>
        <v/>
      </c>
      <c r="J132" s="18" t="str">
        <f>+IFERROR(INDEX(Sheet1!O:O,MATCH('Import Demurrage Detention'!$R132,Sheet1!$A:$A,0),1),"")</f>
        <v/>
      </c>
      <c r="K132" s="18" t="str">
        <f>+IFERROR(INDEX(Sheet1!P:P,MATCH('Import Demurrage Detention'!$R132,Sheet1!$A:$A,0),1),"")</f>
        <v/>
      </c>
      <c r="L132" s="18" t="str">
        <f>+IFERROR(INDEX(Sheet1!Q:Q,MATCH('Import Demurrage Detention'!$R132,Sheet1!$A:$A,0),1),"")</f>
        <v/>
      </c>
      <c r="M132" s="18" t="str">
        <f>+IFERROR(INDEX(Sheet1!R:R,MATCH('Import Demurrage Detention'!$R132,Sheet1!$A:$A,0),1),"")</f>
        <v/>
      </c>
      <c r="N132" s="18" t="str">
        <f>+IFERROR(INDEX(Sheet1!S:S,MATCH('Import Demurrage Detention'!$R132,Sheet1!$A:$A,0),1),"")</f>
        <v/>
      </c>
      <c r="O132" s="18" t="str">
        <f>+IFERROR(INDEX(Sheet1!T:T,MATCH('Import Demurrage Detention'!$R132,Sheet1!$A:$A,0),1),"")</f>
        <v/>
      </c>
      <c r="P132" s="18" t="str">
        <f>+IFERROR(INDEX(Sheet1!U:U,MATCH('Import Demurrage Detention'!$R132,Sheet1!$A:$A,0),1),"")</f>
        <v/>
      </c>
      <c r="Q132" s="18" t="str">
        <f>+IFERROR(INDEX(Sheet1!V:V,MATCH('Import Demurrage Detention'!$R132,Sheet1!$A:$A,0),1),"")</f>
        <v/>
      </c>
      <c r="R132" s="15">
        <v>124</v>
      </c>
    </row>
    <row r="133" spans="1:18">
      <c r="A133" s="17" t="str">
        <f>+IFERROR(INDEX(Sheet1!$C:$C,MATCH('Import Demurrage Detention'!$R133,Sheet1!$A:$A,0),1),"")</f>
        <v/>
      </c>
      <c r="B133" s="17" t="str">
        <f>+IFERROR(INDEX(Sheet1!$F:$F,MATCH('Import Demurrage Detention'!$R133,Sheet1!$A:$A,0),1),"")</f>
        <v/>
      </c>
      <c r="C133" s="18" t="str">
        <f>+IFERROR(INDEX(Sheet1!$H:$H,MATCH('Import Demurrage Detention'!$R133,Sheet1!$A:$A,0),1),"")</f>
        <v/>
      </c>
      <c r="D133" s="18" t="str">
        <f>+IFERROR(INDEX(Sheet1!$I:$I,MATCH('Import Demurrage Detention'!$R133,Sheet1!$A:$A,0),1),"")</f>
        <v/>
      </c>
      <c r="E133" s="18" t="str">
        <f>+IFERROR(INDEX(Sheet1!J:J,MATCH('Import Demurrage Detention'!$R133,Sheet1!$A:$A,0),1),"")</f>
        <v/>
      </c>
      <c r="F133" s="18" t="str">
        <f>+IFERROR(INDEX(Sheet1!K:K,MATCH('Import Demurrage Detention'!$R133,Sheet1!$A:$A,0),1),"")</f>
        <v/>
      </c>
      <c r="G133" s="18" t="str">
        <f>+IFERROR(INDEX(Sheet1!L:L,MATCH('Import Demurrage Detention'!$R133,Sheet1!$A:$A,0),1),"")</f>
        <v/>
      </c>
      <c r="H133" s="18" t="str">
        <f>+IFERROR(INDEX(Sheet1!M:M,MATCH('Import Demurrage Detention'!$R133,Sheet1!$A:$A,0),1),"")</f>
        <v/>
      </c>
      <c r="I133" s="18" t="str">
        <f>+IFERROR(INDEX(Sheet1!N:N,MATCH('Import Demurrage Detention'!$R133,Sheet1!$A:$A,0),1),"")</f>
        <v/>
      </c>
      <c r="J133" s="18" t="str">
        <f>+IFERROR(INDEX(Sheet1!O:O,MATCH('Import Demurrage Detention'!$R133,Sheet1!$A:$A,0),1),"")</f>
        <v/>
      </c>
      <c r="K133" s="18" t="str">
        <f>+IFERROR(INDEX(Sheet1!P:P,MATCH('Import Demurrage Detention'!$R133,Sheet1!$A:$A,0),1),"")</f>
        <v/>
      </c>
      <c r="L133" s="18" t="str">
        <f>+IFERROR(INDEX(Sheet1!Q:Q,MATCH('Import Demurrage Detention'!$R133,Sheet1!$A:$A,0),1),"")</f>
        <v/>
      </c>
      <c r="M133" s="18" t="str">
        <f>+IFERROR(INDEX(Sheet1!R:R,MATCH('Import Demurrage Detention'!$R133,Sheet1!$A:$A,0),1),"")</f>
        <v/>
      </c>
      <c r="N133" s="18" t="str">
        <f>+IFERROR(INDEX(Sheet1!S:S,MATCH('Import Demurrage Detention'!$R133,Sheet1!$A:$A,0),1),"")</f>
        <v/>
      </c>
      <c r="O133" s="18" t="str">
        <f>+IFERROR(INDEX(Sheet1!T:T,MATCH('Import Demurrage Detention'!$R133,Sheet1!$A:$A,0),1),"")</f>
        <v/>
      </c>
      <c r="P133" s="18" t="str">
        <f>+IFERROR(INDEX(Sheet1!U:U,MATCH('Import Demurrage Detention'!$R133,Sheet1!$A:$A,0),1),"")</f>
        <v/>
      </c>
      <c r="Q133" s="18" t="str">
        <f>+IFERROR(INDEX(Sheet1!V:V,MATCH('Import Demurrage Detention'!$R133,Sheet1!$A:$A,0),1),"")</f>
        <v/>
      </c>
      <c r="R133" s="15">
        <v>125</v>
      </c>
    </row>
    <row r="134" spans="1:18">
      <c r="A134" s="17" t="str">
        <f>+IFERROR(INDEX(Sheet1!$C:$C,MATCH('Import Demurrage Detention'!$R134,Sheet1!$A:$A,0),1),"")</f>
        <v/>
      </c>
      <c r="B134" s="17" t="str">
        <f>+IFERROR(INDEX(Sheet1!$F:$F,MATCH('Import Demurrage Detention'!$R134,Sheet1!$A:$A,0),1),"")</f>
        <v/>
      </c>
      <c r="C134" s="18" t="str">
        <f>+IFERROR(INDEX(Sheet1!$H:$H,MATCH('Import Demurrage Detention'!$R134,Sheet1!$A:$A,0),1),"")</f>
        <v/>
      </c>
      <c r="D134" s="18" t="str">
        <f>+IFERROR(INDEX(Sheet1!$I:$I,MATCH('Import Demurrage Detention'!$R134,Sheet1!$A:$A,0),1),"")</f>
        <v/>
      </c>
      <c r="E134" s="18" t="str">
        <f>+IFERROR(INDEX(Sheet1!J:J,MATCH('Import Demurrage Detention'!$R134,Sheet1!$A:$A,0),1),"")</f>
        <v/>
      </c>
      <c r="F134" s="18" t="str">
        <f>+IFERROR(INDEX(Sheet1!K:K,MATCH('Import Demurrage Detention'!$R134,Sheet1!$A:$A,0),1),"")</f>
        <v/>
      </c>
      <c r="G134" s="18" t="str">
        <f>+IFERROR(INDEX(Sheet1!L:L,MATCH('Import Demurrage Detention'!$R134,Sheet1!$A:$A,0),1),"")</f>
        <v/>
      </c>
      <c r="H134" s="18" t="str">
        <f>+IFERROR(INDEX(Sheet1!M:M,MATCH('Import Demurrage Detention'!$R134,Sheet1!$A:$A,0),1),"")</f>
        <v/>
      </c>
      <c r="I134" s="18" t="str">
        <f>+IFERROR(INDEX(Sheet1!N:N,MATCH('Import Demurrage Detention'!$R134,Sheet1!$A:$A,0),1),"")</f>
        <v/>
      </c>
      <c r="J134" s="18" t="str">
        <f>+IFERROR(INDEX(Sheet1!O:O,MATCH('Import Demurrage Detention'!$R134,Sheet1!$A:$A,0),1),"")</f>
        <v/>
      </c>
      <c r="K134" s="18" t="str">
        <f>+IFERROR(INDEX(Sheet1!P:P,MATCH('Import Demurrage Detention'!$R134,Sheet1!$A:$A,0),1),"")</f>
        <v/>
      </c>
      <c r="L134" s="18" t="str">
        <f>+IFERROR(INDEX(Sheet1!Q:Q,MATCH('Import Demurrage Detention'!$R134,Sheet1!$A:$A,0),1),"")</f>
        <v/>
      </c>
      <c r="M134" s="18" t="str">
        <f>+IFERROR(INDEX(Sheet1!R:R,MATCH('Import Demurrage Detention'!$R134,Sheet1!$A:$A,0),1),"")</f>
        <v/>
      </c>
      <c r="N134" s="18" t="str">
        <f>+IFERROR(INDEX(Sheet1!S:S,MATCH('Import Demurrage Detention'!$R134,Sheet1!$A:$A,0),1),"")</f>
        <v/>
      </c>
      <c r="O134" s="18" t="str">
        <f>+IFERROR(INDEX(Sheet1!T:T,MATCH('Import Demurrage Detention'!$R134,Sheet1!$A:$A,0),1),"")</f>
        <v/>
      </c>
      <c r="P134" s="18" t="str">
        <f>+IFERROR(INDEX(Sheet1!U:U,MATCH('Import Demurrage Detention'!$R134,Sheet1!$A:$A,0),1),"")</f>
        <v/>
      </c>
      <c r="Q134" s="18" t="str">
        <f>+IFERROR(INDEX(Sheet1!V:V,MATCH('Import Demurrage Detention'!$R134,Sheet1!$A:$A,0),1),"")</f>
        <v/>
      </c>
      <c r="R134" s="15">
        <v>126</v>
      </c>
    </row>
    <row r="135" spans="1:18">
      <c r="A135" s="17" t="str">
        <f>+IFERROR(INDEX(Sheet1!$C:$C,MATCH('Import Demurrage Detention'!$R135,Sheet1!$A:$A,0),1),"")</f>
        <v/>
      </c>
      <c r="B135" s="17" t="str">
        <f>+IFERROR(INDEX(Sheet1!$F:$F,MATCH('Import Demurrage Detention'!$R135,Sheet1!$A:$A,0),1),"")</f>
        <v/>
      </c>
      <c r="C135" s="18" t="str">
        <f>+IFERROR(INDEX(Sheet1!$H:$H,MATCH('Import Demurrage Detention'!$R135,Sheet1!$A:$A,0),1),"")</f>
        <v/>
      </c>
      <c r="D135" s="18" t="str">
        <f>+IFERROR(INDEX(Sheet1!$I:$I,MATCH('Import Demurrage Detention'!$R135,Sheet1!$A:$A,0),1),"")</f>
        <v/>
      </c>
      <c r="E135" s="18" t="str">
        <f>+IFERROR(INDEX(Sheet1!J:J,MATCH('Import Demurrage Detention'!$R135,Sheet1!$A:$A,0),1),"")</f>
        <v/>
      </c>
      <c r="F135" s="18" t="str">
        <f>+IFERROR(INDEX(Sheet1!K:K,MATCH('Import Demurrage Detention'!$R135,Sheet1!$A:$A,0),1),"")</f>
        <v/>
      </c>
      <c r="G135" s="18" t="str">
        <f>+IFERROR(INDEX(Sheet1!L:L,MATCH('Import Demurrage Detention'!$R135,Sheet1!$A:$A,0),1),"")</f>
        <v/>
      </c>
      <c r="H135" s="18" t="str">
        <f>+IFERROR(INDEX(Sheet1!M:M,MATCH('Import Demurrage Detention'!$R135,Sheet1!$A:$A,0),1),"")</f>
        <v/>
      </c>
      <c r="I135" s="18" t="str">
        <f>+IFERROR(INDEX(Sheet1!N:N,MATCH('Import Demurrage Detention'!$R135,Sheet1!$A:$A,0),1),"")</f>
        <v/>
      </c>
      <c r="J135" s="18" t="str">
        <f>+IFERROR(INDEX(Sheet1!O:O,MATCH('Import Demurrage Detention'!$R135,Sheet1!$A:$A,0),1),"")</f>
        <v/>
      </c>
      <c r="K135" s="18" t="str">
        <f>+IFERROR(INDEX(Sheet1!P:P,MATCH('Import Demurrage Detention'!$R135,Sheet1!$A:$A,0),1),"")</f>
        <v/>
      </c>
      <c r="L135" s="18" t="str">
        <f>+IFERROR(INDEX(Sheet1!Q:Q,MATCH('Import Demurrage Detention'!$R135,Sheet1!$A:$A,0),1),"")</f>
        <v/>
      </c>
      <c r="M135" s="18" t="str">
        <f>+IFERROR(INDEX(Sheet1!R:R,MATCH('Import Demurrage Detention'!$R135,Sheet1!$A:$A,0),1),"")</f>
        <v/>
      </c>
      <c r="N135" s="18" t="str">
        <f>+IFERROR(INDEX(Sheet1!S:S,MATCH('Import Demurrage Detention'!$R135,Sheet1!$A:$A,0),1),"")</f>
        <v/>
      </c>
      <c r="O135" s="18" t="str">
        <f>+IFERROR(INDEX(Sheet1!T:T,MATCH('Import Demurrage Detention'!$R135,Sheet1!$A:$A,0),1),"")</f>
        <v/>
      </c>
      <c r="P135" s="18" t="str">
        <f>+IFERROR(INDEX(Sheet1!U:U,MATCH('Import Demurrage Detention'!$R135,Sheet1!$A:$A,0),1),"")</f>
        <v/>
      </c>
      <c r="Q135" s="18" t="str">
        <f>+IFERROR(INDEX(Sheet1!V:V,MATCH('Import Demurrage Detention'!$R135,Sheet1!$A:$A,0),1),"")</f>
        <v/>
      </c>
      <c r="R135" s="15">
        <v>127</v>
      </c>
    </row>
    <row r="136" spans="1:18">
      <c r="A136" s="17" t="str">
        <f>+IFERROR(INDEX(Sheet1!$C:$C,MATCH('Import Demurrage Detention'!$R136,Sheet1!$A:$A,0),1),"")</f>
        <v/>
      </c>
      <c r="B136" s="17" t="str">
        <f>+IFERROR(INDEX(Sheet1!$F:$F,MATCH('Import Demurrage Detention'!$R136,Sheet1!$A:$A,0),1),"")</f>
        <v/>
      </c>
      <c r="C136" s="18" t="str">
        <f>+IFERROR(INDEX(Sheet1!$H:$H,MATCH('Import Demurrage Detention'!$R136,Sheet1!$A:$A,0),1),"")</f>
        <v/>
      </c>
      <c r="D136" s="18" t="str">
        <f>+IFERROR(INDEX(Sheet1!$I:$I,MATCH('Import Demurrage Detention'!$R136,Sheet1!$A:$A,0),1),"")</f>
        <v/>
      </c>
      <c r="E136" s="18" t="str">
        <f>+IFERROR(INDEX(Sheet1!J:J,MATCH('Import Demurrage Detention'!$R136,Sheet1!$A:$A,0),1),"")</f>
        <v/>
      </c>
      <c r="F136" s="18" t="str">
        <f>+IFERROR(INDEX(Sheet1!K:K,MATCH('Import Demurrage Detention'!$R136,Sheet1!$A:$A,0),1),"")</f>
        <v/>
      </c>
      <c r="G136" s="18" t="str">
        <f>+IFERROR(INDEX(Sheet1!L:L,MATCH('Import Demurrage Detention'!$R136,Sheet1!$A:$A,0),1),"")</f>
        <v/>
      </c>
      <c r="H136" s="18" t="str">
        <f>+IFERROR(INDEX(Sheet1!M:M,MATCH('Import Demurrage Detention'!$R136,Sheet1!$A:$A,0),1),"")</f>
        <v/>
      </c>
      <c r="I136" s="18" t="str">
        <f>+IFERROR(INDEX(Sheet1!N:N,MATCH('Import Demurrage Detention'!$R136,Sheet1!$A:$A,0),1),"")</f>
        <v/>
      </c>
      <c r="J136" s="18" t="str">
        <f>+IFERROR(INDEX(Sheet1!O:O,MATCH('Import Demurrage Detention'!$R136,Sheet1!$A:$A,0),1),"")</f>
        <v/>
      </c>
      <c r="K136" s="18" t="str">
        <f>+IFERROR(INDEX(Sheet1!P:P,MATCH('Import Demurrage Detention'!$R136,Sheet1!$A:$A,0),1),"")</f>
        <v/>
      </c>
      <c r="L136" s="18" t="str">
        <f>+IFERROR(INDEX(Sheet1!Q:Q,MATCH('Import Demurrage Detention'!$R136,Sheet1!$A:$A,0),1),"")</f>
        <v/>
      </c>
      <c r="M136" s="18" t="str">
        <f>+IFERROR(INDEX(Sheet1!R:R,MATCH('Import Demurrage Detention'!$R136,Sheet1!$A:$A,0),1),"")</f>
        <v/>
      </c>
      <c r="N136" s="18" t="str">
        <f>+IFERROR(INDEX(Sheet1!S:S,MATCH('Import Demurrage Detention'!$R136,Sheet1!$A:$A,0),1),"")</f>
        <v/>
      </c>
      <c r="O136" s="18" t="str">
        <f>+IFERROR(INDEX(Sheet1!T:T,MATCH('Import Demurrage Detention'!$R136,Sheet1!$A:$A,0),1),"")</f>
        <v/>
      </c>
      <c r="P136" s="18" t="str">
        <f>+IFERROR(INDEX(Sheet1!U:U,MATCH('Import Demurrage Detention'!$R136,Sheet1!$A:$A,0),1),"")</f>
        <v/>
      </c>
      <c r="Q136" s="18" t="str">
        <f>+IFERROR(INDEX(Sheet1!V:V,MATCH('Import Demurrage Detention'!$R136,Sheet1!$A:$A,0),1),"")</f>
        <v/>
      </c>
      <c r="R136" s="15">
        <v>128</v>
      </c>
    </row>
    <row r="137" spans="1:18">
      <c r="A137" s="17" t="str">
        <f>+IFERROR(INDEX(Sheet1!$C:$C,MATCH('Import Demurrage Detention'!$R137,Sheet1!$A:$A,0),1),"")</f>
        <v/>
      </c>
      <c r="B137" s="17" t="str">
        <f>+IFERROR(INDEX(Sheet1!$F:$F,MATCH('Import Demurrage Detention'!$R137,Sheet1!$A:$A,0),1),"")</f>
        <v/>
      </c>
      <c r="C137" s="18" t="str">
        <f>+IFERROR(INDEX(Sheet1!$H:$H,MATCH('Import Demurrage Detention'!$R137,Sheet1!$A:$A,0),1),"")</f>
        <v/>
      </c>
      <c r="D137" s="18" t="str">
        <f>+IFERROR(INDEX(Sheet1!$I:$I,MATCH('Import Demurrage Detention'!$R137,Sheet1!$A:$A,0),1),"")</f>
        <v/>
      </c>
      <c r="E137" s="18" t="str">
        <f>+IFERROR(INDEX(Sheet1!J:J,MATCH('Import Demurrage Detention'!$R137,Sheet1!$A:$A,0),1),"")</f>
        <v/>
      </c>
      <c r="F137" s="18" t="str">
        <f>+IFERROR(INDEX(Sheet1!K:K,MATCH('Import Demurrage Detention'!$R137,Sheet1!$A:$A,0),1),"")</f>
        <v/>
      </c>
      <c r="G137" s="18" t="str">
        <f>+IFERROR(INDEX(Sheet1!L:L,MATCH('Import Demurrage Detention'!$R137,Sheet1!$A:$A,0),1),"")</f>
        <v/>
      </c>
      <c r="H137" s="18" t="str">
        <f>+IFERROR(INDEX(Sheet1!M:M,MATCH('Import Demurrage Detention'!$R137,Sheet1!$A:$A,0),1),"")</f>
        <v/>
      </c>
      <c r="I137" s="18" t="str">
        <f>+IFERROR(INDEX(Sheet1!N:N,MATCH('Import Demurrage Detention'!$R137,Sheet1!$A:$A,0),1),"")</f>
        <v/>
      </c>
      <c r="J137" s="18" t="str">
        <f>+IFERROR(INDEX(Sheet1!O:O,MATCH('Import Demurrage Detention'!$R137,Sheet1!$A:$A,0),1),"")</f>
        <v/>
      </c>
      <c r="K137" s="18" t="str">
        <f>+IFERROR(INDEX(Sheet1!P:P,MATCH('Import Demurrage Detention'!$R137,Sheet1!$A:$A,0),1),"")</f>
        <v/>
      </c>
      <c r="L137" s="18" t="str">
        <f>+IFERROR(INDEX(Sheet1!Q:Q,MATCH('Import Demurrage Detention'!$R137,Sheet1!$A:$A,0),1),"")</f>
        <v/>
      </c>
      <c r="M137" s="18" t="str">
        <f>+IFERROR(INDEX(Sheet1!R:R,MATCH('Import Demurrage Detention'!$R137,Sheet1!$A:$A,0),1),"")</f>
        <v/>
      </c>
      <c r="N137" s="18" t="str">
        <f>+IFERROR(INDEX(Sheet1!S:S,MATCH('Import Demurrage Detention'!$R137,Sheet1!$A:$A,0),1),"")</f>
        <v/>
      </c>
      <c r="O137" s="18" t="str">
        <f>+IFERROR(INDEX(Sheet1!T:T,MATCH('Import Demurrage Detention'!$R137,Sheet1!$A:$A,0),1),"")</f>
        <v/>
      </c>
      <c r="P137" s="18" t="str">
        <f>+IFERROR(INDEX(Sheet1!U:U,MATCH('Import Demurrage Detention'!$R137,Sheet1!$A:$A,0),1),"")</f>
        <v/>
      </c>
      <c r="Q137" s="18" t="str">
        <f>+IFERROR(INDEX(Sheet1!V:V,MATCH('Import Demurrage Detention'!$R137,Sheet1!$A:$A,0),1),"")</f>
        <v/>
      </c>
      <c r="R137" s="15">
        <v>129</v>
      </c>
    </row>
    <row r="138" spans="1:18">
      <c r="A138" s="17" t="str">
        <f>+IFERROR(INDEX(Sheet1!$C:$C,MATCH('Import Demurrage Detention'!$R138,Sheet1!$A:$A,0),1),"")</f>
        <v/>
      </c>
      <c r="B138" s="17" t="str">
        <f>+IFERROR(INDEX(Sheet1!$F:$F,MATCH('Import Demurrage Detention'!$R138,Sheet1!$A:$A,0),1),"")</f>
        <v/>
      </c>
      <c r="C138" s="18" t="str">
        <f>+IFERROR(INDEX(Sheet1!$H:$H,MATCH('Import Demurrage Detention'!$R138,Sheet1!$A:$A,0),1),"")</f>
        <v/>
      </c>
      <c r="D138" s="18" t="str">
        <f>+IFERROR(INDEX(Sheet1!$I:$I,MATCH('Import Demurrage Detention'!$R138,Sheet1!$A:$A,0),1),"")</f>
        <v/>
      </c>
      <c r="E138" s="18" t="str">
        <f>+IFERROR(INDEX(Sheet1!J:J,MATCH('Import Demurrage Detention'!$R138,Sheet1!$A:$A,0),1),"")</f>
        <v/>
      </c>
      <c r="F138" s="18" t="str">
        <f>+IFERROR(INDEX(Sheet1!K:K,MATCH('Import Demurrage Detention'!$R138,Sheet1!$A:$A,0),1),"")</f>
        <v/>
      </c>
      <c r="G138" s="18" t="str">
        <f>+IFERROR(INDEX(Sheet1!L:L,MATCH('Import Demurrage Detention'!$R138,Sheet1!$A:$A,0),1),"")</f>
        <v/>
      </c>
      <c r="H138" s="18" t="str">
        <f>+IFERROR(INDEX(Sheet1!M:M,MATCH('Import Demurrage Detention'!$R138,Sheet1!$A:$A,0),1),"")</f>
        <v/>
      </c>
      <c r="I138" s="18" t="str">
        <f>+IFERROR(INDEX(Sheet1!N:N,MATCH('Import Demurrage Detention'!$R138,Sheet1!$A:$A,0),1),"")</f>
        <v/>
      </c>
      <c r="J138" s="18" t="str">
        <f>+IFERROR(INDEX(Sheet1!O:O,MATCH('Import Demurrage Detention'!$R138,Sheet1!$A:$A,0),1),"")</f>
        <v/>
      </c>
      <c r="K138" s="18" t="str">
        <f>+IFERROR(INDEX(Sheet1!P:P,MATCH('Import Demurrage Detention'!$R138,Sheet1!$A:$A,0),1),"")</f>
        <v/>
      </c>
      <c r="L138" s="18" t="str">
        <f>+IFERROR(INDEX(Sheet1!Q:Q,MATCH('Import Demurrage Detention'!$R138,Sheet1!$A:$A,0),1),"")</f>
        <v/>
      </c>
      <c r="M138" s="18" t="str">
        <f>+IFERROR(INDEX(Sheet1!R:R,MATCH('Import Demurrage Detention'!$R138,Sheet1!$A:$A,0),1),"")</f>
        <v/>
      </c>
      <c r="N138" s="18" t="str">
        <f>+IFERROR(INDEX(Sheet1!S:S,MATCH('Import Demurrage Detention'!$R138,Sheet1!$A:$A,0),1),"")</f>
        <v/>
      </c>
      <c r="O138" s="18" t="str">
        <f>+IFERROR(INDEX(Sheet1!T:T,MATCH('Import Demurrage Detention'!$R138,Sheet1!$A:$A,0),1),"")</f>
        <v/>
      </c>
      <c r="P138" s="18" t="str">
        <f>+IFERROR(INDEX(Sheet1!U:U,MATCH('Import Demurrage Detention'!$R138,Sheet1!$A:$A,0),1),"")</f>
        <v/>
      </c>
      <c r="Q138" s="18" t="str">
        <f>+IFERROR(INDEX(Sheet1!V:V,MATCH('Import Demurrage Detention'!$R138,Sheet1!$A:$A,0),1),"")</f>
        <v/>
      </c>
      <c r="R138" s="15">
        <v>130</v>
      </c>
    </row>
    <row r="139" spans="1:18">
      <c r="A139" s="17" t="str">
        <f>+IFERROR(INDEX(Sheet1!$C:$C,MATCH('Import Demurrage Detention'!$R139,Sheet1!$A:$A,0),1),"")</f>
        <v/>
      </c>
      <c r="B139" s="17" t="str">
        <f>+IFERROR(INDEX(Sheet1!$F:$F,MATCH('Import Demurrage Detention'!$R139,Sheet1!$A:$A,0),1),"")</f>
        <v/>
      </c>
      <c r="C139" s="18" t="str">
        <f>+IFERROR(INDEX(Sheet1!$H:$H,MATCH('Import Demurrage Detention'!$R139,Sheet1!$A:$A,0),1),"")</f>
        <v/>
      </c>
      <c r="D139" s="18" t="str">
        <f>+IFERROR(INDEX(Sheet1!$I:$I,MATCH('Import Demurrage Detention'!$R139,Sheet1!$A:$A,0),1),"")</f>
        <v/>
      </c>
      <c r="E139" s="18" t="str">
        <f>+IFERROR(INDEX(Sheet1!J:J,MATCH('Import Demurrage Detention'!$R139,Sheet1!$A:$A,0),1),"")</f>
        <v/>
      </c>
      <c r="F139" s="18" t="str">
        <f>+IFERROR(INDEX(Sheet1!K:K,MATCH('Import Demurrage Detention'!$R139,Sheet1!$A:$A,0),1),"")</f>
        <v/>
      </c>
      <c r="G139" s="18" t="str">
        <f>+IFERROR(INDEX(Sheet1!L:L,MATCH('Import Demurrage Detention'!$R139,Sheet1!$A:$A,0),1),"")</f>
        <v/>
      </c>
      <c r="H139" s="18" t="str">
        <f>+IFERROR(INDEX(Sheet1!M:M,MATCH('Import Demurrage Detention'!$R139,Sheet1!$A:$A,0),1),"")</f>
        <v/>
      </c>
      <c r="I139" s="18" t="str">
        <f>+IFERROR(INDEX(Sheet1!N:N,MATCH('Import Demurrage Detention'!$R139,Sheet1!$A:$A,0),1),"")</f>
        <v/>
      </c>
      <c r="J139" s="18" t="str">
        <f>+IFERROR(INDEX(Sheet1!O:O,MATCH('Import Demurrage Detention'!$R139,Sheet1!$A:$A,0),1),"")</f>
        <v/>
      </c>
      <c r="K139" s="18" t="str">
        <f>+IFERROR(INDEX(Sheet1!P:P,MATCH('Import Demurrage Detention'!$R139,Sheet1!$A:$A,0),1),"")</f>
        <v/>
      </c>
      <c r="L139" s="18" t="str">
        <f>+IFERROR(INDEX(Sheet1!Q:Q,MATCH('Import Demurrage Detention'!$R139,Sheet1!$A:$A,0),1),"")</f>
        <v/>
      </c>
      <c r="M139" s="18" t="str">
        <f>+IFERROR(INDEX(Sheet1!R:R,MATCH('Import Demurrage Detention'!$R139,Sheet1!$A:$A,0),1),"")</f>
        <v/>
      </c>
      <c r="N139" s="18" t="str">
        <f>+IFERROR(INDEX(Sheet1!S:S,MATCH('Import Demurrage Detention'!$R139,Sheet1!$A:$A,0),1),"")</f>
        <v/>
      </c>
      <c r="O139" s="18" t="str">
        <f>+IFERROR(INDEX(Sheet1!T:T,MATCH('Import Demurrage Detention'!$R139,Sheet1!$A:$A,0),1),"")</f>
        <v/>
      </c>
      <c r="P139" s="18" t="str">
        <f>+IFERROR(INDEX(Sheet1!U:U,MATCH('Import Demurrage Detention'!$R139,Sheet1!$A:$A,0),1),"")</f>
        <v/>
      </c>
      <c r="Q139" s="18" t="str">
        <f>+IFERROR(INDEX(Sheet1!V:V,MATCH('Import Demurrage Detention'!$R139,Sheet1!$A:$A,0),1),"")</f>
        <v/>
      </c>
      <c r="R139" s="15">
        <v>131</v>
      </c>
    </row>
    <row r="140" spans="1:18">
      <c r="A140" s="17" t="str">
        <f>+IFERROR(INDEX(Sheet1!$C:$C,MATCH('Import Demurrage Detention'!$R140,Sheet1!$A:$A,0),1),"")</f>
        <v/>
      </c>
      <c r="B140" s="17" t="str">
        <f>+IFERROR(INDEX(Sheet1!$F:$F,MATCH('Import Demurrage Detention'!$R140,Sheet1!$A:$A,0),1),"")</f>
        <v/>
      </c>
      <c r="C140" s="18" t="str">
        <f>+IFERROR(INDEX(Sheet1!$H:$H,MATCH('Import Demurrage Detention'!$R140,Sheet1!$A:$A,0),1),"")</f>
        <v/>
      </c>
      <c r="D140" s="18" t="str">
        <f>+IFERROR(INDEX(Sheet1!$I:$I,MATCH('Import Demurrage Detention'!$R140,Sheet1!$A:$A,0),1),"")</f>
        <v/>
      </c>
      <c r="E140" s="18" t="str">
        <f>+IFERROR(INDEX(Sheet1!J:J,MATCH('Import Demurrage Detention'!$R140,Sheet1!$A:$A,0),1),"")</f>
        <v/>
      </c>
      <c r="F140" s="18" t="str">
        <f>+IFERROR(INDEX(Sheet1!K:K,MATCH('Import Demurrage Detention'!$R140,Sheet1!$A:$A,0),1),"")</f>
        <v/>
      </c>
      <c r="G140" s="18" t="str">
        <f>+IFERROR(INDEX(Sheet1!L:L,MATCH('Import Demurrage Detention'!$R140,Sheet1!$A:$A,0),1),"")</f>
        <v/>
      </c>
      <c r="H140" s="18" t="str">
        <f>+IFERROR(INDEX(Sheet1!M:M,MATCH('Import Demurrage Detention'!$R140,Sheet1!$A:$A,0),1),"")</f>
        <v/>
      </c>
      <c r="I140" s="18" t="str">
        <f>+IFERROR(INDEX(Sheet1!N:N,MATCH('Import Demurrage Detention'!$R140,Sheet1!$A:$A,0),1),"")</f>
        <v/>
      </c>
      <c r="J140" s="18" t="str">
        <f>+IFERROR(INDEX(Sheet1!O:O,MATCH('Import Demurrage Detention'!$R140,Sheet1!$A:$A,0),1),"")</f>
        <v/>
      </c>
      <c r="K140" s="18" t="str">
        <f>+IFERROR(INDEX(Sheet1!P:P,MATCH('Import Demurrage Detention'!$R140,Sheet1!$A:$A,0),1),"")</f>
        <v/>
      </c>
      <c r="L140" s="18" t="str">
        <f>+IFERROR(INDEX(Sheet1!Q:Q,MATCH('Import Demurrage Detention'!$R140,Sheet1!$A:$A,0),1),"")</f>
        <v/>
      </c>
      <c r="M140" s="18" t="str">
        <f>+IFERROR(INDEX(Sheet1!R:R,MATCH('Import Demurrage Detention'!$R140,Sheet1!$A:$A,0),1),"")</f>
        <v/>
      </c>
      <c r="N140" s="18" t="str">
        <f>+IFERROR(INDEX(Sheet1!S:S,MATCH('Import Demurrage Detention'!$R140,Sheet1!$A:$A,0),1),"")</f>
        <v/>
      </c>
      <c r="O140" s="18" t="str">
        <f>+IFERROR(INDEX(Sheet1!T:T,MATCH('Import Demurrage Detention'!$R140,Sheet1!$A:$A,0),1),"")</f>
        <v/>
      </c>
      <c r="P140" s="18" t="str">
        <f>+IFERROR(INDEX(Sheet1!U:U,MATCH('Import Demurrage Detention'!$R140,Sheet1!$A:$A,0),1),"")</f>
        <v/>
      </c>
      <c r="Q140" s="18" t="str">
        <f>+IFERROR(INDEX(Sheet1!V:V,MATCH('Import Demurrage Detention'!$R140,Sheet1!$A:$A,0),1),"")</f>
        <v/>
      </c>
      <c r="R140" s="15">
        <v>132</v>
      </c>
    </row>
    <row r="141" spans="1:18">
      <c r="A141" s="17" t="str">
        <f>+IFERROR(INDEX(Sheet1!$C:$C,MATCH('Import Demurrage Detention'!$R141,Sheet1!$A:$A,0),1),"")</f>
        <v/>
      </c>
      <c r="B141" s="17" t="str">
        <f>+IFERROR(INDEX(Sheet1!$F:$F,MATCH('Import Demurrage Detention'!$R141,Sheet1!$A:$A,0),1),"")</f>
        <v/>
      </c>
      <c r="C141" s="18" t="str">
        <f>+IFERROR(INDEX(Sheet1!$H:$H,MATCH('Import Demurrage Detention'!$R141,Sheet1!$A:$A,0),1),"")</f>
        <v/>
      </c>
      <c r="D141" s="18" t="str">
        <f>+IFERROR(INDEX(Sheet1!$I:$I,MATCH('Import Demurrage Detention'!$R141,Sheet1!$A:$A,0),1),"")</f>
        <v/>
      </c>
      <c r="E141" s="18" t="str">
        <f>+IFERROR(INDEX(Sheet1!J:J,MATCH('Import Demurrage Detention'!$R141,Sheet1!$A:$A,0),1),"")</f>
        <v/>
      </c>
      <c r="F141" s="18" t="str">
        <f>+IFERROR(INDEX(Sheet1!K:K,MATCH('Import Demurrage Detention'!$R141,Sheet1!$A:$A,0),1),"")</f>
        <v/>
      </c>
      <c r="G141" s="18" t="str">
        <f>+IFERROR(INDEX(Sheet1!L:L,MATCH('Import Demurrage Detention'!$R141,Sheet1!$A:$A,0),1),"")</f>
        <v/>
      </c>
      <c r="H141" s="18" t="str">
        <f>+IFERROR(INDEX(Sheet1!M:M,MATCH('Import Demurrage Detention'!$R141,Sheet1!$A:$A,0),1),"")</f>
        <v/>
      </c>
      <c r="I141" s="18" t="str">
        <f>+IFERROR(INDEX(Sheet1!N:N,MATCH('Import Demurrage Detention'!$R141,Sheet1!$A:$A,0),1),"")</f>
        <v/>
      </c>
      <c r="J141" s="18" t="str">
        <f>+IFERROR(INDEX(Sheet1!O:O,MATCH('Import Demurrage Detention'!$R141,Sheet1!$A:$A,0),1),"")</f>
        <v/>
      </c>
      <c r="K141" s="18" t="str">
        <f>+IFERROR(INDEX(Sheet1!P:P,MATCH('Import Demurrage Detention'!$R141,Sheet1!$A:$A,0),1),"")</f>
        <v/>
      </c>
      <c r="L141" s="18" t="str">
        <f>+IFERROR(INDEX(Sheet1!Q:Q,MATCH('Import Demurrage Detention'!$R141,Sheet1!$A:$A,0),1),"")</f>
        <v/>
      </c>
      <c r="M141" s="18" t="str">
        <f>+IFERROR(INDEX(Sheet1!R:R,MATCH('Import Demurrage Detention'!$R141,Sheet1!$A:$A,0),1),"")</f>
        <v/>
      </c>
      <c r="N141" s="18" t="str">
        <f>+IFERROR(INDEX(Sheet1!S:S,MATCH('Import Demurrage Detention'!$R141,Sheet1!$A:$A,0),1),"")</f>
        <v/>
      </c>
      <c r="O141" s="18" t="str">
        <f>+IFERROR(INDEX(Sheet1!T:T,MATCH('Import Demurrage Detention'!$R141,Sheet1!$A:$A,0),1),"")</f>
        <v/>
      </c>
      <c r="P141" s="18" t="str">
        <f>+IFERROR(INDEX(Sheet1!U:U,MATCH('Import Demurrage Detention'!$R141,Sheet1!$A:$A,0),1),"")</f>
        <v/>
      </c>
      <c r="Q141" s="18" t="str">
        <f>+IFERROR(INDEX(Sheet1!V:V,MATCH('Import Demurrage Detention'!$R141,Sheet1!$A:$A,0),1),"")</f>
        <v/>
      </c>
      <c r="R141" s="15">
        <v>133</v>
      </c>
    </row>
    <row r="142" spans="1:18">
      <c r="A142" s="17" t="str">
        <f>+IFERROR(INDEX(Sheet1!$C:$C,MATCH('Import Demurrage Detention'!$R142,Sheet1!$A:$A,0),1),"")</f>
        <v/>
      </c>
      <c r="B142" s="17" t="str">
        <f>+IFERROR(INDEX(Sheet1!$F:$F,MATCH('Import Demurrage Detention'!$R142,Sheet1!$A:$A,0),1),"")</f>
        <v/>
      </c>
      <c r="C142" s="18" t="str">
        <f>+IFERROR(INDEX(Sheet1!$H:$H,MATCH('Import Demurrage Detention'!$R142,Sheet1!$A:$A,0),1),"")</f>
        <v/>
      </c>
      <c r="D142" s="18" t="str">
        <f>+IFERROR(INDEX(Sheet1!$I:$I,MATCH('Import Demurrage Detention'!$R142,Sheet1!$A:$A,0),1),"")</f>
        <v/>
      </c>
      <c r="E142" s="18" t="str">
        <f>+IFERROR(INDEX(Sheet1!J:J,MATCH('Import Demurrage Detention'!$R142,Sheet1!$A:$A,0),1),"")</f>
        <v/>
      </c>
      <c r="F142" s="18" t="str">
        <f>+IFERROR(INDEX(Sheet1!K:K,MATCH('Import Demurrage Detention'!$R142,Sheet1!$A:$A,0),1),"")</f>
        <v/>
      </c>
      <c r="G142" s="18" t="str">
        <f>+IFERROR(INDEX(Sheet1!L:L,MATCH('Import Demurrage Detention'!$R142,Sheet1!$A:$A,0),1),"")</f>
        <v/>
      </c>
      <c r="H142" s="18" t="str">
        <f>+IFERROR(INDEX(Sheet1!M:M,MATCH('Import Demurrage Detention'!$R142,Sheet1!$A:$A,0),1),"")</f>
        <v/>
      </c>
      <c r="I142" s="18" t="str">
        <f>+IFERROR(INDEX(Sheet1!N:N,MATCH('Import Demurrage Detention'!$R142,Sheet1!$A:$A,0),1),"")</f>
        <v/>
      </c>
      <c r="J142" s="18" t="str">
        <f>+IFERROR(INDEX(Sheet1!O:O,MATCH('Import Demurrage Detention'!$R142,Sheet1!$A:$A,0),1),"")</f>
        <v/>
      </c>
      <c r="K142" s="18" t="str">
        <f>+IFERROR(INDEX(Sheet1!P:P,MATCH('Import Demurrage Detention'!$R142,Sheet1!$A:$A,0),1),"")</f>
        <v/>
      </c>
      <c r="L142" s="18" t="str">
        <f>+IFERROR(INDEX(Sheet1!Q:Q,MATCH('Import Demurrage Detention'!$R142,Sheet1!$A:$A,0),1),"")</f>
        <v/>
      </c>
      <c r="M142" s="18" t="str">
        <f>+IFERROR(INDEX(Sheet1!R:R,MATCH('Import Demurrage Detention'!$R142,Sheet1!$A:$A,0),1),"")</f>
        <v/>
      </c>
      <c r="N142" s="18" t="str">
        <f>+IFERROR(INDEX(Sheet1!S:S,MATCH('Import Demurrage Detention'!$R142,Sheet1!$A:$A,0),1),"")</f>
        <v/>
      </c>
      <c r="O142" s="18" t="str">
        <f>+IFERROR(INDEX(Sheet1!T:T,MATCH('Import Demurrage Detention'!$R142,Sheet1!$A:$A,0),1),"")</f>
        <v/>
      </c>
      <c r="P142" s="18" t="str">
        <f>+IFERROR(INDEX(Sheet1!U:U,MATCH('Import Demurrage Detention'!$R142,Sheet1!$A:$A,0),1),"")</f>
        <v/>
      </c>
      <c r="Q142" s="18" t="str">
        <f>+IFERROR(INDEX(Sheet1!V:V,MATCH('Import Demurrage Detention'!$R142,Sheet1!$A:$A,0),1),"")</f>
        <v/>
      </c>
      <c r="R142" s="15">
        <v>134</v>
      </c>
    </row>
    <row r="143" spans="1:18">
      <c r="A143" s="17" t="str">
        <f>+IFERROR(INDEX(Sheet1!$C:$C,MATCH('Import Demurrage Detention'!$R143,Sheet1!$A:$A,0),1),"")</f>
        <v/>
      </c>
      <c r="B143" s="17" t="str">
        <f>+IFERROR(INDEX(Sheet1!$F:$F,MATCH('Import Demurrage Detention'!$R143,Sheet1!$A:$A,0),1),"")</f>
        <v/>
      </c>
      <c r="C143" s="18" t="str">
        <f>+IFERROR(INDEX(Sheet1!$H:$H,MATCH('Import Demurrage Detention'!$R143,Sheet1!$A:$A,0),1),"")</f>
        <v/>
      </c>
      <c r="D143" s="18" t="str">
        <f>+IFERROR(INDEX(Sheet1!$I:$I,MATCH('Import Demurrage Detention'!$R143,Sheet1!$A:$A,0),1),"")</f>
        <v/>
      </c>
      <c r="E143" s="18" t="str">
        <f>+IFERROR(INDEX(Sheet1!J:J,MATCH('Import Demurrage Detention'!$R143,Sheet1!$A:$A,0),1),"")</f>
        <v/>
      </c>
      <c r="F143" s="18" t="str">
        <f>+IFERROR(INDEX(Sheet1!K:K,MATCH('Import Demurrage Detention'!$R143,Sheet1!$A:$A,0),1),"")</f>
        <v/>
      </c>
      <c r="G143" s="18" t="str">
        <f>+IFERROR(INDEX(Sheet1!L:L,MATCH('Import Demurrage Detention'!$R143,Sheet1!$A:$A,0),1),"")</f>
        <v/>
      </c>
      <c r="H143" s="18" t="str">
        <f>+IFERROR(INDEX(Sheet1!M:M,MATCH('Import Demurrage Detention'!$R143,Sheet1!$A:$A,0),1),"")</f>
        <v/>
      </c>
      <c r="I143" s="18" t="str">
        <f>+IFERROR(INDEX(Sheet1!N:N,MATCH('Import Demurrage Detention'!$R143,Sheet1!$A:$A,0),1),"")</f>
        <v/>
      </c>
      <c r="J143" s="18" t="str">
        <f>+IFERROR(INDEX(Sheet1!O:O,MATCH('Import Demurrage Detention'!$R143,Sheet1!$A:$A,0),1),"")</f>
        <v/>
      </c>
      <c r="K143" s="18" t="str">
        <f>+IFERROR(INDEX(Sheet1!P:P,MATCH('Import Demurrage Detention'!$R143,Sheet1!$A:$A,0),1),"")</f>
        <v/>
      </c>
      <c r="L143" s="18" t="str">
        <f>+IFERROR(INDEX(Sheet1!Q:Q,MATCH('Import Demurrage Detention'!$R143,Sheet1!$A:$A,0),1),"")</f>
        <v/>
      </c>
      <c r="M143" s="18" t="str">
        <f>+IFERROR(INDEX(Sheet1!R:R,MATCH('Import Demurrage Detention'!$R143,Sheet1!$A:$A,0),1),"")</f>
        <v/>
      </c>
      <c r="N143" s="18" t="str">
        <f>+IFERROR(INDEX(Sheet1!S:S,MATCH('Import Demurrage Detention'!$R143,Sheet1!$A:$A,0),1),"")</f>
        <v/>
      </c>
      <c r="O143" s="18" t="str">
        <f>+IFERROR(INDEX(Sheet1!T:T,MATCH('Import Demurrage Detention'!$R143,Sheet1!$A:$A,0),1),"")</f>
        <v/>
      </c>
      <c r="P143" s="18" t="str">
        <f>+IFERROR(INDEX(Sheet1!U:U,MATCH('Import Demurrage Detention'!$R143,Sheet1!$A:$A,0),1),"")</f>
        <v/>
      </c>
      <c r="Q143" s="18" t="str">
        <f>+IFERROR(INDEX(Sheet1!V:V,MATCH('Import Demurrage Detention'!$R143,Sheet1!$A:$A,0),1),"")</f>
        <v/>
      </c>
      <c r="R143" s="15">
        <v>135</v>
      </c>
    </row>
    <row r="144" spans="1:18">
      <c r="A144" s="17" t="str">
        <f>+IFERROR(INDEX(Sheet1!$C:$C,MATCH('Import Demurrage Detention'!$R144,Sheet1!$A:$A,0),1),"")</f>
        <v/>
      </c>
      <c r="B144" s="17" t="str">
        <f>+IFERROR(INDEX(Sheet1!$F:$F,MATCH('Import Demurrage Detention'!$R144,Sheet1!$A:$A,0),1),"")</f>
        <v/>
      </c>
      <c r="C144" s="18" t="str">
        <f>+IFERROR(INDEX(Sheet1!$H:$H,MATCH('Import Demurrage Detention'!$R144,Sheet1!$A:$A,0),1),"")</f>
        <v/>
      </c>
      <c r="D144" s="18" t="str">
        <f>+IFERROR(INDEX(Sheet1!$I:$I,MATCH('Import Demurrage Detention'!$R144,Sheet1!$A:$A,0),1),"")</f>
        <v/>
      </c>
      <c r="E144" s="18" t="str">
        <f>+IFERROR(INDEX(Sheet1!J:J,MATCH('Import Demurrage Detention'!$R144,Sheet1!$A:$A,0),1),"")</f>
        <v/>
      </c>
      <c r="F144" s="18" t="str">
        <f>+IFERROR(INDEX(Sheet1!K:K,MATCH('Import Demurrage Detention'!$R144,Sheet1!$A:$A,0),1),"")</f>
        <v/>
      </c>
      <c r="G144" s="18" t="str">
        <f>+IFERROR(INDEX(Sheet1!L:L,MATCH('Import Demurrage Detention'!$R144,Sheet1!$A:$A,0),1),"")</f>
        <v/>
      </c>
      <c r="H144" s="18" t="str">
        <f>+IFERROR(INDEX(Sheet1!M:M,MATCH('Import Demurrage Detention'!$R144,Sheet1!$A:$A,0),1),"")</f>
        <v/>
      </c>
      <c r="I144" s="18" t="str">
        <f>+IFERROR(INDEX(Sheet1!N:N,MATCH('Import Demurrage Detention'!$R144,Sheet1!$A:$A,0),1),"")</f>
        <v/>
      </c>
      <c r="J144" s="18" t="str">
        <f>+IFERROR(INDEX(Sheet1!O:O,MATCH('Import Demurrage Detention'!$R144,Sheet1!$A:$A,0),1),"")</f>
        <v/>
      </c>
      <c r="K144" s="18" t="str">
        <f>+IFERROR(INDEX(Sheet1!P:P,MATCH('Import Demurrage Detention'!$R144,Sheet1!$A:$A,0),1),"")</f>
        <v/>
      </c>
      <c r="L144" s="18" t="str">
        <f>+IFERROR(INDEX(Sheet1!Q:Q,MATCH('Import Demurrage Detention'!$R144,Sheet1!$A:$A,0),1),"")</f>
        <v/>
      </c>
      <c r="M144" s="18" t="str">
        <f>+IFERROR(INDEX(Sheet1!R:R,MATCH('Import Demurrage Detention'!$R144,Sheet1!$A:$A,0),1),"")</f>
        <v/>
      </c>
      <c r="N144" s="18" t="str">
        <f>+IFERROR(INDEX(Sheet1!S:S,MATCH('Import Demurrage Detention'!$R144,Sheet1!$A:$A,0),1),"")</f>
        <v/>
      </c>
      <c r="O144" s="18" t="str">
        <f>+IFERROR(INDEX(Sheet1!T:T,MATCH('Import Demurrage Detention'!$R144,Sheet1!$A:$A,0),1),"")</f>
        <v/>
      </c>
      <c r="P144" s="18" t="str">
        <f>+IFERROR(INDEX(Sheet1!U:U,MATCH('Import Demurrage Detention'!$R144,Sheet1!$A:$A,0),1),"")</f>
        <v/>
      </c>
      <c r="Q144" s="18" t="str">
        <f>+IFERROR(INDEX(Sheet1!V:V,MATCH('Import Demurrage Detention'!$R144,Sheet1!$A:$A,0),1),"")</f>
        <v/>
      </c>
      <c r="R144" s="15">
        <v>136</v>
      </c>
    </row>
    <row r="145" spans="1:18">
      <c r="A145" s="17" t="str">
        <f>+IFERROR(INDEX(Sheet1!$C:$C,MATCH('Import Demurrage Detention'!$R145,Sheet1!$A:$A,0),1),"")</f>
        <v/>
      </c>
      <c r="B145" s="17" t="str">
        <f>+IFERROR(INDEX(Sheet1!$F:$F,MATCH('Import Demurrage Detention'!$R145,Sheet1!$A:$A,0),1),"")</f>
        <v/>
      </c>
      <c r="C145" s="18" t="str">
        <f>+IFERROR(INDEX(Sheet1!$H:$H,MATCH('Import Demurrage Detention'!$R145,Sheet1!$A:$A,0),1),"")</f>
        <v/>
      </c>
      <c r="D145" s="18" t="str">
        <f>+IFERROR(INDEX(Sheet1!$I:$I,MATCH('Import Demurrage Detention'!$R145,Sheet1!$A:$A,0),1),"")</f>
        <v/>
      </c>
      <c r="E145" s="18" t="str">
        <f>+IFERROR(INDEX(Sheet1!J:J,MATCH('Import Demurrage Detention'!$R145,Sheet1!$A:$A,0),1),"")</f>
        <v/>
      </c>
      <c r="F145" s="18" t="str">
        <f>+IFERROR(INDEX(Sheet1!K:K,MATCH('Import Demurrage Detention'!$R145,Sheet1!$A:$A,0),1),"")</f>
        <v/>
      </c>
      <c r="G145" s="18" t="str">
        <f>+IFERROR(INDEX(Sheet1!L:L,MATCH('Import Demurrage Detention'!$R145,Sheet1!$A:$A,0),1),"")</f>
        <v/>
      </c>
      <c r="H145" s="18" t="str">
        <f>+IFERROR(INDEX(Sheet1!M:M,MATCH('Import Demurrage Detention'!$R145,Sheet1!$A:$A,0),1),"")</f>
        <v/>
      </c>
      <c r="I145" s="18" t="str">
        <f>+IFERROR(INDEX(Sheet1!N:N,MATCH('Import Demurrage Detention'!$R145,Sheet1!$A:$A,0),1),"")</f>
        <v/>
      </c>
      <c r="J145" s="18" t="str">
        <f>+IFERROR(INDEX(Sheet1!O:O,MATCH('Import Demurrage Detention'!$R145,Sheet1!$A:$A,0),1),"")</f>
        <v/>
      </c>
      <c r="K145" s="18" t="str">
        <f>+IFERROR(INDEX(Sheet1!P:P,MATCH('Import Demurrage Detention'!$R145,Sheet1!$A:$A,0),1),"")</f>
        <v/>
      </c>
      <c r="L145" s="18" t="str">
        <f>+IFERROR(INDEX(Sheet1!Q:Q,MATCH('Import Demurrage Detention'!$R145,Sheet1!$A:$A,0),1),"")</f>
        <v/>
      </c>
      <c r="M145" s="18" t="str">
        <f>+IFERROR(INDEX(Sheet1!R:R,MATCH('Import Demurrage Detention'!$R145,Sheet1!$A:$A,0),1),"")</f>
        <v/>
      </c>
      <c r="N145" s="18" t="str">
        <f>+IFERROR(INDEX(Sheet1!S:S,MATCH('Import Demurrage Detention'!$R145,Sheet1!$A:$A,0),1),"")</f>
        <v/>
      </c>
      <c r="O145" s="18" t="str">
        <f>+IFERROR(INDEX(Sheet1!T:T,MATCH('Import Demurrage Detention'!$R145,Sheet1!$A:$A,0),1),"")</f>
        <v/>
      </c>
      <c r="P145" s="18" t="str">
        <f>+IFERROR(INDEX(Sheet1!U:U,MATCH('Import Demurrage Detention'!$R145,Sheet1!$A:$A,0),1),"")</f>
        <v/>
      </c>
      <c r="Q145" s="18" t="str">
        <f>+IFERROR(INDEX(Sheet1!V:V,MATCH('Import Demurrage Detention'!$R145,Sheet1!$A:$A,0),1),"")</f>
        <v/>
      </c>
      <c r="R145" s="15">
        <v>137</v>
      </c>
    </row>
    <row r="146" spans="1:18">
      <c r="A146" s="17" t="str">
        <f>+IFERROR(INDEX(Sheet1!$C:$C,MATCH('Import Demurrage Detention'!$R146,Sheet1!$A:$A,0),1),"")</f>
        <v/>
      </c>
      <c r="B146" s="17" t="str">
        <f>+IFERROR(INDEX(Sheet1!$F:$F,MATCH('Import Demurrage Detention'!$R146,Sheet1!$A:$A,0),1),"")</f>
        <v/>
      </c>
      <c r="C146" s="18" t="str">
        <f>+IFERROR(INDEX(Sheet1!$H:$H,MATCH('Import Demurrage Detention'!$R146,Sheet1!$A:$A,0),1),"")</f>
        <v/>
      </c>
      <c r="D146" s="18" t="str">
        <f>+IFERROR(INDEX(Sheet1!$I:$I,MATCH('Import Demurrage Detention'!$R146,Sheet1!$A:$A,0),1),"")</f>
        <v/>
      </c>
      <c r="E146" s="18" t="str">
        <f>+IFERROR(INDEX(Sheet1!J:J,MATCH('Import Demurrage Detention'!$R146,Sheet1!$A:$A,0),1),"")</f>
        <v/>
      </c>
      <c r="F146" s="18" t="str">
        <f>+IFERROR(INDEX(Sheet1!K:K,MATCH('Import Demurrage Detention'!$R146,Sheet1!$A:$A,0),1),"")</f>
        <v/>
      </c>
      <c r="G146" s="18" t="str">
        <f>+IFERROR(INDEX(Sheet1!L:L,MATCH('Import Demurrage Detention'!$R146,Sheet1!$A:$A,0),1),"")</f>
        <v/>
      </c>
      <c r="H146" s="18" t="str">
        <f>+IFERROR(INDEX(Sheet1!M:M,MATCH('Import Demurrage Detention'!$R146,Sheet1!$A:$A,0),1),"")</f>
        <v/>
      </c>
      <c r="I146" s="18" t="str">
        <f>+IFERROR(INDEX(Sheet1!N:N,MATCH('Import Demurrage Detention'!$R146,Sheet1!$A:$A,0),1),"")</f>
        <v/>
      </c>
      <c r="J146" s="18" t="str">
        <f>+IFERROR(INDEX(Sheet1!O:O,MATCH('Import Demurrage Detention'!$R146,Sheet1!$A:$A,0),1),"")</f>
        <v/>
      </c>
      <c r="K146" s="18" t="str">
        <f>+IFERROR(INDEX(Sheet1!P:P,MATCH('Import Demurrage Detention'!$R146,Sheet1!$A:$A,0),1),"")</f>
        <v/>
      </c>
      <c r="L146" s="18" t="str">
        <f>+IFERROR(INDEX(Sheet1!Q:Q,MATCH('Import Demurrage Detention'!$R146,Sheet1!$A:$A,0),1),"")</f>
        <v/>
      </c>
      <c r="M146" s="18" t="str">
        <f>+IFERROR(INDEX(Sheet1!R:R,MATCH('Import Demurrage Detention'!$R146,Sheet1!$A:$A,0),1),"")</f>
        <v/>
      </c>
      <c r="N146" s="18" t="str">
        <f>+IFERROR(INDEX(Sheet1!S:S,MATCH('Import Demurrage Detention'!$R146,Sheet1!$A:$A,0),1),"")</f>
        <v/>
      </c>
      <c r="O146" s="18" t="str">
        <f>+IFERROR(INDEX(Sheet1!T:T,MATCH('Import Demurrage Detention'!$R146,Sheet1!$A:$A,0),1),"")</f>
        <v/>
      </c>
      <c r="P146" s="18" t="str">
        <f>+IFERROR(INDEX(Sheet1!U:U,MATCH('Import Demurrage Detention'!$R146,Sheet1!$A:$A,0),1),"")</f>
        <v/>
      </c>
      <c r="Q146" s="18" t="str">
        <f>+IFERROR(INDEX(Sheet1!V:V,MATCH('Import Demurrage Detention'!$R146,Sheet1!$A:$A,0),1),"")</f>
        <v/>
      </c>
      <c r="R146" s="15">
        <v>138</v>
      </c>
    </row>
    <row r="147" spans="1:18">
      <c r="A147" s="17" t="str">
        <f>+IFERROR(INDEX(Sheet1!$C:$C,MATCH('Import Demurrage Detention'!$R147,Sheet1!$A:$A,0),1),"")</f>
        <v/>
      </c>
      <c r="B147" s="17" t="str">
        <f>+IFERROR(INDEX(Sheet1!$F:$F,MATCH('Import Demurrage Detention'!$R147,Sheet1!$A:$A,0),1),"")</f>
        <v/>
      </c>
      <c r="C147" s="18" t="str">
        <f>+IFERROR(INDEX(Sheet1!$H:$H,MATCH('Import Demurrage Detention'!$R147,Sheet1!$A:$A,0),1),"")</f>
        <v/>
      </c>
      <c r="D147" s="18" t="str">
        <f>+IFERROR(INDEX(Sheet1!$I:$I,MATCH('Import Demurrage Detention'!$R147,Sheet1!$A:$A,0),1),"")</f>
        <v/>
      </c>
      <c r="E147" s="18" t="str">
        <f>+IFERROR(INDEX(Sheet1!J:J,MATCH('Import Demurrage Detention'!$R147,Sheet1!$A:$A,0),1),"")</f>
        <v/>
      </c>
      <c r="F147" s="18" t="str">
        <f>+IFERROR(INDEX(Sheet1!K:K,MATCH('Import Demurrage Detention'!$R147,Sheet1!$A:$A,0),1),"")</f>
        <v/>
      </c>
      <c r="G147" s="18" t="str">
        <f>+IFERROR(INDEX(Sheet1!L:L,MATCH('Import Demurrage Detention'!$R147,Sheet1!$A:$A,0),1),"")</f>
        <v/>
      </c>
      <c r="H147" s="18" t="str">
        <f>+IFERROR(INDEX(Sheet1!M:M,MATCH('Import Demurrage Detention'!$R147,Sheet1!$A:$A,0),1),"")</f>
        <v/>
      </c>
      <c r="I147" s="18" t="str">
        <f>+IFERROR(INDEX(Sheet1!N:N,MATCH('Import Demurrage Detention'!$R147,Sheet1!$A:$A,0),1),"")</f>
        <v/>
      </c>
      <c r="J147" s="18" t="str">
        <f>+IFERROR(INDEX(Sheet1!O:O,MATCH('Import Demurrage Detention'!$R147,Sheet1!$A:$A,0),1),"")</f>
        <v/>
      </c>
      <c r="K147" s="18" t="str">
        <f>+IFERROR(INDEX(Sheet1!P:P,MATCH('Import Demurrage Detention'!$R147,Sheet1!$A:$A,0),1),"")</f>
        <v/>
      </c>
      <c r="L147" s="18" t="str">
        <f>+IFERROR(INDEX(Sheet1!Q:Q,MATCH('Import Demurrage Detention'!$R147,Sheet1!$A:$A,0),1),"")</f>
        <v/>
      </c>
      <c r="M147" s="18" t="str">
        <f>+IFERROR(INDEX(Sheet1!R:R,MATCH('Import Demurrage Detention'!$R147,Sheet1!$A:$A,0),1),"")</f>
        <v/>
      </c>
      <c r="N147" s="18" t="str">
        <f>+IFERROR(INDEX(Sheet1!S:S,MATCH('Import Demurrage Detention'!$R147,Sheet1!$A:$A,0),1),"")</f>
        <v/>
      </c>
      <c r="O147" s="18" t="str">
        <f>+IFERROR(INDEX(Sheet1!T:T,MATCH('Import Demurrage Detention'!$R147,Sheet1!$A:$A,0),1),"")</f>
        <v/>
      </c>
      <c r="P147" s="18" t="str">
        <f>+IFERROR(INDEX(Sheet1!U:U,MATCH('Import Demurrage Detention'!$R147,Sheet1!$A:$A,0),1),"")</f>
        <v/>
      </c>
      <c r="Q147" s="18" t="str">
        <f>+IFERROR(INDEX(Sheet1!V:V,MATCH('Import Demurrage Detention'!$R147,Sheet1!$A:$A,0),1),"")</f>
        <v/>
      </c>
      <c r="R147" s="15">
        <v>139</v>
      </c>
    </row>
    <row r="148" spans="1:18">
      <c r="A148" s="17" t="str">
        <f>+IFERROR(INDEX(Sheet1!$C:$C,MATCH('Import Demurrage Detention'!$R148,Sheet1!$A:$A,0),1),"")</f>
        <v/>
      </c>
      <c r="B148" s="17" t="str">
        <f>+IFERROR(INDEX(Sheet1!$F:$F,MATCH('Import Demurrage Detention'!$R148,Sheet1!$A:$A,0),1),"")</f>
        <v/>
      </c>
      <c r="C148" s="18" t="str">
        <f>+IFERROR(INDEX(Sheet1!$H:$H,MATCH('Import Demurrage Detention'!$R148,Sheet1!$A:$A,0),1),"")</f>
        <v/>
      </c>
      <c r="D148" s="18" t="str">
        <f>+IFERROR(INDEX(Sheet1!$I:$I,MATCH('Import Demurrage Detention'!$R148,Sheet1!$A:$A,0),1),"")</f>
        <v/>
      </c>
      <c r="E148" s="18" t="str">
        <f>+IFERROR(INDEX(Sheet1!J:J,MATCH('Import Demurrage Detention'!$R148,Sheet1!$A:$A,0),1),"")</f>
        <v/>
      </c>
      <c r="F148" s="18" t="str">
        <f>+IFERROR(INDEX(Sheet1!K:K,MATCH('Import Demurrage Detention'!$R148,Sheet1!$A:$A,0),1),"")</f>
        <v/>
      </c>
      <c r="G148" s="18" t="str">
        <f>+IFERROR(INDEX(Sheet1!L:L,MATCH('Import Demurrage Detention'!$R148,Sheet1!$A:$A,0),1),"")</f>
        <v/>
      </c>
      <c r="H148" s="18" t="str">
        <f>+IFERROR(INDEX(Sheet1!M:M,MATCH('Import Demurrage Detention'!$R148,Sheet1!$A:$A,0),1),"")</f>
        <v/>
      </c>
      <c r="I148" s="18" t="str">
        <f>+IFERROR(INDEX(Sheet1!N:N,MATCH('Import Demurrage Detention'!$R148,Sheet1!$A:$A,0),1),"")</f>
        <v/>
      </c>
      <c r="J148" s="18" t="str">
        <f>+IFERROR(INDEX(Sheet1!O:O,MATCH('Import Demurrage Detention'!$R148,Sheet1!$A:$A,0),1),"")</f>
        <v/>
      </c>
      <c r="K148" s="18" t="str">
        <f>+IFERROR(INDEX(Sheet1!P:P,MATCH('Import Demurrage Detention'!$R148,Sheet1!$A:$A,0),1),"")</f>
        <v/>
      </c>
      <c r="L148" s="18" t="str">
        <f>+IFERROR(INDEX(Sheet1!Q:Q,MATCH('Import Demurrage Detention'!$R148,Sheet1!$A:$A,0),1),"")</f>
        <v/>
      </c>
      <c r="M148" s="18" t="str">
        <f>+IFERROR(INDEX(Sheet1!R:R,MATCH('Import Demurrage Detention'!$R148,Sheet1!$A:$A,0),1),"")</f>
        <v/>
      </c>
      <c r="N148" s="18" t="str">
        <f>+IFERROR(INDEX(Sheet1!S:S,MATCH('Import Demurrage Detention'!$R148,Sheet1!$A:$A,0),1),"")</f>
        <v/>
      </c>
      <c r="O148" s="18" t="str">
        <f>+IFERROR(INDEX(Sheet1!T:T,MATCH('Import Demurrage Detention'!$R148,Sheet1!$A:$A,0),1),"")</f>
        <v/>
      </c>
      <c r="P148" s="18" t="str">
        <f>+IFERROR(INDEX(Sheet1!U:U,MATCH('Import Demurrage Detention'!$R148,Sheet1!$A:$A,0),1),"")</f>
        <v/>
      </c>
      <c r="Q148" s="18" t="str">
        <f>+IFERROR(INDEX(Sheet1!V:V,MATCH('Import Demurrage Detention'!$R148,Sheet1!$A:$A,0),1),"")</f>
        <v/>
      </c>
      <c r="R148" s="15">
        <v>140</v>
      </c>
    </row>
    <row r="149" spans="1:18">
      <c r="A149" s="17" t="str">
        <f>+IFERROR(INDEX(Sheet1!$C:$C,MATCH('Import Demurrage Detention'!$R149,Sheet1!$A:$A,0),1),"")</f>
        <v/>
      </c>
      <c r="B149" s="17" t="str">
        <f>+IFERROR(INDEX(Sheet1!$F:$F,MATCH('Import Demurrage Detention'!$R149,Sheet1!$A:$A,0),1),"")</f>
        <v/>
      </c>
      <c r="C149" s="18" t="str">
        <f>+IFERROR(INDEX(Sheet1!$H:$H,MATCH('Import Demurrage Detention'!$R149,Sheet1!$A:$A,0),1),"")</f>
        <v/>
      </c>
      <c r="D149" s="18" t="str">
        <f>+IFERROR(INDEX(Sheet1!$I:$I,MATCH('Import Demurrage Detention'!$R149,Sheet1!$A:$A,0),1),"")</f>
        <v/>
      </c>
      <c r="E149" s="18" t="str">
        <f>+IFERROR(INDEX(Sheet1!J:J,MATCH('Import Demurrage Detention'!$R149,Sheet1!$A:$A,0),1),"")</f>
        <v/>
      </c>
      <c r="F149" s="18" t="str">
        <f>+IFERROR(INDEX(Sheet1!K:K,MATCH('Import Demurrage Detention'!$R149,Sheet1!$A:$A,0),1),"")</f>
        <v/>
      </c>
      <c r="G149" s="18" t="str">
        <f>+IFERROR(INDEX(Sheet1!L:L,MATCH('Import Demurrage Detention'!$R149,Sheet1!$A:$A,0),1),"")</f>
        <v/>
      </c>
      <c r="H149" s="18" t="str">
        <f>+IFERROR(INDEX(Sheet1!M:M,MATCH('Import Demurrage Detention'!$R149,Sheet1!$A:$A,0),1),"")</f>
        <v/>
      </c>
      <c r="I149" s="18" t="str">
        <f>+IFERROR(INDEX(Sheet1!N:N,MATCH('Import Demurrage Detention'!$R149,Sheet1!$A:$A,0),1),"")</f>
        <v/>
      </c>
      <c r="J149" s="18" t="str">
        <f>+IFERROR(INDEX(Sheet1!O:O,MATCH('Import Demurrage Detention'!$R149,Sheet1!$A:$A,0),1),"")</f>
        <v/>
      </c>
      <c r="K149" s="18" t="str">
        <f>+IFERROR(INDEX(Sheet1!P:P,MATCH('Import Demurrage Detention'!$R149,Sheet1!$A:$A,0),1),"")</f>
        <v/>
      </c>
      <c r="L149" s="18" t="str">
        <f>+IFERROR(INDEX(Sheet1!Q:Q,MATCH('Import Demurrage Detention'!$R149,Sheet1!$A:$A,0),1),"")</f>
        <v/>
      </c>
      <c r="M149" s="18" t="str">
        <f>+IFERROR(INDEX(Sheet1!R:R,MATCH('Import Demurrage Detention'!$R149,Sheet1!$A:$A,0),1),"")</f>
        <v/>
      </c>
      <c r="N149" s="18" t="str">
        <f>+IFERROR(INDEX(Sheet1!S:S,MATCH('Import Demurrage Detention'!$R149,Sheet1!$A:$A,0),1),"")</f>
        <v/>
      </c>
      <c r="O149" s="18" t="str">
        <f>+IFERROR(INDEX(Sheet1!T:T,MATCH('Import Demurrage Detention'!$R149,Sheet1!$A:$A,0),1),"")</f>
        <v/>
      </c>
      <c r="P149" s="18" t="str">
        <f>+IFERROR(INDEX(Sheet1!U:U,MATCH('Import Demurrage Detention'!$R149,Sheet1!$A:$A,0),1),"")</f>
        <v/>
      </c>
      <c r="Q149" s="18" t="str">
        <f>+IFERROR(INDEX(Sheet1!V:V,MATCH('Import Demurrage Detention'!$R149,Sheet1!$A:$A,0),1),"")</f>
        <v/>
      </c>
      <c r="R149" s="15">
        <v>141</v>
      </c>
    </row>
    <row r="150" spans="1:18">
      <c r="A150" s="17" t="str">
        <f>+IFERROR(INDEX(Sheet1!$C:$C,MATCH('Import Demurrage Detention'!$R150,Sheet1!$A:$A,0),1),"")</f>
        <v/>
      </c>
      <c r="B150" s="17" t="str">
        <f>+IFERROR(INDEX(Sheet1!$F:$F,MATCH('Import Demurrage Detention'!$R150,Sheet1!$A:$A,0),1),"")</f>
        <v/>
      </c>
      <c r="C150" s="18" t="str">
        <f>+IFERROR(INDEX(Sheet1!$H:$H,MATCH('Import Demurrage Detention'!$R150,Sheet1!$A:$A,0),1),"")</f>
        <v/>
      </c>
      <c r="D150" s="18" t="str">
        <f>+IFERROR(INDEX(Sheet1!$I:$I,MATCH('Import Demurrage Detention'!$R150,Sheet1!$A:$A,0),1),"")</f>
        <v/>
      </c>
      <c r="E150" s="18" t="str">
        <f>+IFERROR(INDEX(Sheet1!J:J,MATCH('Import Demurrage Detention'!$R150,Sheet1!$A:$A,0),1),"")</f>
        <v/>
      </c>
      <c r="F150" s="18" t="str">
        <f>+IFERROR(INDEX(Sheet1!K:K,MATCH('Import Demurrage Detention'!$R150,Sheet1!$A:$A,0),1),"")</f>
        <v/>
      </c>
      <c r="G150" s="18" t="str">
        <f>+IFERROR(INDEX(Sheet1!L:L,MATCH('Import Demurrage Detention'!$R150,Sheet1!$A:$A,0),1),"")</f>
        <v/>
      </c>
      <c r="H150" s="18" t="str">
        <f>+IFERROR(INDEX(Sheet1!M:M,MATCH('Import Demurrage Detention'!$R150,Sheet1!$A:$A,0),1),"")</f>
        <v/>
      </c>
      <c r="I150" s="18" t="str">
        <f>+IFERROR(INDEX(Sheet1!N:N,MATCH('Import Demurrage Detention'!$R150,Sheet1!$A:$A,0),1),"")</f>
        <v/>
      </c>
      <c r="J150" s="18" t="str">
        <f>+IFERROR(INDEX(Sheet1!O:O,MATCH('Import Demurrage Detention'!$R150,Sheet1!$A:$A,0),1),"")</f>
        <v/>
      </c>
      <c r="K150" s="18" t="str">
        <f>+IFERROR(INDEX(Sheet1!P:P,MATCH('Import Demurrage Detention'!$R150,Sheet1!$A:$A,0),1),"")</f>
        <v/>
      </c>
      <c r="L150" s="18" t="str">
        <f>+IFERROR(INDEX(Sheet1!Q:Q,MATCH('Import Demurrage Detention'!$R150,Sheet1!$A:$A,0),1),"")</f>
        <v/>
      </c>
      <c r="M150" s="18" t="str">
        <f>+IFERROR(INDEX(Sheet1!R:R,MATCH('Import Demurrage Detention'!$R150,Sheet1!$A:$A,0),1),"")</f>
        <v/>
      </c>
      <c r="N150" s="18" t="str">
        <f>+IFERROR(INDEX(Sheet1!S:S,MATCH('Import Demurrage Detention'!$R150,Sheet1!$A:$A,0),1),"")</f>
        <v/>
      </c>
      <c r="O150" s="18" t="str">
        <f>+IFERROR(INDEX(Sheet1!T:T,MATCH('Import Demurrage Detention'!$R150,Sheet1!$A:$A,0),1),"")</f>
        <v/>
      </c>
      <c r="P150" s="18" t="str">
        <f>+IFERROR(INDEX(Sheet1!U:U,MATCH('Import Demurrage Detention'!$R150,Sheet1!$A:$A,0),1),"")</f>
        <v/>
      </c>
      <c r="Q150" s="18" t="str">
        <f>+IFERROR(INDEX(Sheet1!V:V,MATCH('Import Demurrage Detention'!$R150,Sheet1!$A:$A,0),1),"")</f>
        <v/>
      </c>
      <c r="R150" s="15">
        <v>142</v>
      </c>
    </row>
    <row r="151" spans="1:18">
      <c r="A151" s="17" t="str">
        <f>+IFERROR(INDEX(Sheet1!$C:$C,MATCH('Import Demurrage Detention'!$R151,Sheet1!$A:$A,0),1),"")</f>
        <v/>
      </c>
      <c r="B151" s="17" t="str">
        <f>+IFERROR(INDEX(Sheet1!$F:$F,MATCH('Import Demurrage Detention'!$R151,Sheet1!$A:$A,0),1),"")</f>
        <v/>
      </c>
      <c r="C151" s="18" t="str">
        <f>+IFERROR(INDEX(Sheet1!$H:$H,MATCH('Import Demurrage Detention'!$R151,Sheet1!$A:$A,0),1),"")</f>
        <v/>
      </c>
      <c r="D151" s="18" t="str">
        <f>+IFERROR(INDEX(Sheet1!$I:$I,MATCH('Import Demurrage Detention'!$R151,Sheet1!$A:$A,0),1),"")</f>
        <v/>
      </c>
      <c r="E151" s="18" t="str">
        <f>+IFERROR(INDEX(Sheet1!J:J,MATCH('Import Demurrage Detention'!$R151,Sheet1!$A:$A,0),1),"")</f>
        <v/>
      </c>
      <c r="F151" s="18" t="str">
        <f>+IFERROR(INDEX(Sheet1!K:K,MATCH('Import Demurrage Detention'!$R151,Sheet1!$A:$A,0),1),"")</f>
        <v/>
      </c>
      <c r="G151" s="18" t="str">
        <f>+IFERROR(INDEX(Sheet1!L:L,MATCH('Import Demurrage Detention'!$R151,Sheet1!$A:$A,0),1),"")</f>
        <v/>
      </c>
      <c r="H151" s="18" t="str">
        <f>+IFERROR(INDEX(Sheet1!M:M,MATCH('Import Demurrage Detention'!$R151,Sheet1!$A:$A,0),1),"")</f>
        <v/>
      </c>
      <c r="I151" s="18" t="str">
        <f>+IFERROR(INDEX(Sheet1!N:N,MATCH('Import Demurrage Detention'!$R151,Sheet1!$A:$A,0),1),"")</f>
        <v/>
      </c>
      <c r="J151" s="18" t="str">
        <f>+IFERROR(INDEX(Sheet1!O:O,MATCH('Import Demurrage Detention'!$R151,Sheet1!$A:$A,0),1),"")</f>
        <v/>
      </c>
      <c r="K151" s="18" t="str">
        <f>+IFERROR(INDEX(Sheet1!P:P,MATCH('Import Demurrage Detention'!$R151,Sheet1!$A:$A,0),1),"")</f>
        <v/>
      </c>
      <c r="L151" s="18" t="str">
        <f>+IFERROR(INDEX(Sheet1!Q:Q,MATCH('Import Demurrage Detention'!$R151,Sheet1!$A:$A,0),1),"")</f>
        <v/>
      </c>
      <c r="M151" s="18" t="str">
        <f>+IFERROR(INDEX(Sheet1!R:R,MATCH('Import Demurrage Detention'!$R151,Sheet1!$A:$A,0),1),"")</f>
        <v/>
      </c>
      <c r="N151" s="18" t="str">
        <f>+IFERROR(INDEX(Sheet1!S:S,MATCH('Import Demurrage Detention'!$R151,Sheet1!$A:$A,0),1),"")</f>
        <v/>
      </c>
      <c r="O151" s="18" t="str">
        <f>+IFERROR(INDEX(Sheet1!T:T,MATCH('Import Demurrage Detention'!$R151,Sheet1!$A:$A,0),1),"")</f>
        <v/>
      </c>
      <c r="P151" s="18" t="str">
        <f>+IFERROR(INDEX(Sheet1!U:U,MATCH('Import Demurrage Detention'!$R151,Sheet1!$A:$A,0),1),"")</f>
        <v/>
      </c>
      <c r="Q151" s="18" t="str">
        <f>+IFERROR(INDEX(Sheet1!V:V,MATCH('Import Demurrage Detention'!$R151,Sheet1!$A:$A,0),1),"")</f>
        <v/>
      </c>
      <c r="R151" s="15">
        <v>143</v>
      </c>
    </row>
    <row r="152" spans="1:18">
      <c r="A152" s="17" t="str">
        <f>+IFERROR(INDEX(Sheet1!$C:$C,MATCH('Import Demurrage Detention'!$R152,Sheet1!$A:$A,0),1),"")</f>
        <v/>
      </c>
      <c r="B152" s="17" t="str">
        <f>+IFERROR(INDEX(Sheet1!$F:$F,MATCH('Import Demurrage Detention'!$R152,Sheet1!$A:$A,0),1),"")</f>
        <v/>
      </c>
      <c r="C152" s="18" t="str">
        <f>+IFERROR(INDEX(Sheet1!$H:$H,MATCH('Import Demurrage Detention'!$R152,Sheet1!$A:$A,0),1),"")</f>
        <v/>
      </c>
      <c r="D152" s="18" t="str">
        <f>+IFERROR(INDEX(Sheet1!$I:$I,MATCH('Import Demurrage Detention'!$R152,Sheet1!$A:$A,0),1),"")</f>
        <v/>
      </c>
      <c r="E152" s="18" t="str">
        <f>+IFERROR(INDEX(Sheet1!J:J,MATCH('Import Demurrage Detention'!$R152,Sheet1!$A:$A,0),1),"")</f>
        <v/>
      </c>
      <c r="F152" s="18" t="str">
        <f>+IFERROR(INDEX(Sheet1!K:K,MATCH('Import Demurrage Detention'!$R152,Sheet1!$A:$A,0),1),"")</f>
        <v/>
      </c>
      <c r="G152" s="18" t="str">
        <f>+IFERROR(INDEX(Sheet1!L:L,MATCH('Import Demurrage Detention'!$R152,Sheet1!$A:$A,0),1),"")</f>
        <v/>
      </c>
      <c r="H152" s="18" t="str">
        <f>+IFERROR(INDEX(Sheet1!M:M,MATCH('Import Demurrage Detention'!$R152,Sheet1!$A:$A,0),1),"")</f>
        <v/>
      </c>
      <c r="I152" s="18" t="str">
        <f>+IFERROR(INDEX(Sheet1!N:N,MATCH('Import Demurrage Detention'!$R152,Sheet1!$A:$A,0),1),"")</f>
        <v/>
      </c>
      <c r="J152" s="18" t="str">
        <f>+IFERROR(INDEX(Sheet1!O:O,MATCH('Import Demurrage Detention'!$R152,Sheet1!$A:$A,0),1),"")</f>
        <v/>
      </c>
      <c r="K152" s="18" t="str">
        <f>+IFERROR(INDEX(Sheet1!P:P,MATCH('Import Demurrage Detention'!$R152,Sheet1!$A:$A,0),1),"")</f>
        <v/>
      </c>
      <c r="L152" s="18" t="str">
        <f>+IFERROR(INDEX(Sheet1!Q:Q,MATCH('Import Demurrage Detention'!$R152,Sheet1!$A:$A,0),1),"")</f>
        <v/>
      </c>
      <c r="M152" s="18" t="str">
        <f>+IFERROR(INDEX(Sheet1!R:R,MATCH('Import Demurrage Detention'!$R152,Sheet1!$A:$A,0),1),"")</f>
        <v/>
      </c>
      <c r="N152" s="18" t="str">
        <f>+IFERROR(INDEX(Sheet1!S:S,MATCH('Import Demurrage Detention'!$R152,Sheet1!$A:$A,0),1),"")</f>
        <v/>
      </c>
      <c r="O152" s="18" t="str">
        <f>+IFERROR(INDEX(Sheet1!T:T,MATCH('Import Demurrage Detention'!$R152,Sheet1!$A:$A,0),1),"")</f>
        <v/>
      </c>
      <c r="P152" s="18" t="str">
        <f>+IFERROR(INDEX(Sheet1!U:U,MATCH('Import Demurrage Detention'!$R152,Sheet1!$A:$A,0),1),"")</f>
        <v/>
      </c>
      <c r="Q152" s="18" t="str">
        <f>+IFERROR(INDEX(Sheet1!V:V,MATCH('Import Demurrage Detention'!$R152,Sheet1!$A:$A,0),1),"")</f>
        <v/>
      </c>
      <c r="R152" s="15">
        <v>144</v>
      </c>
    </row>
    <row r="153" spans="1:18">
      <c r="A153" s="17" t="str">
        <f>+IFERROR(INDEX(Sheet1!$C:$C,MATCH('Import Demurrage Detention'!$R153,Sheet1!$A:$A,0),1),"")</f>
        <v/>
      </c>
      <c r="B153" s="17" t="str">
        <f>+IFERROR(INDEX(Sheet1!$F:$F,MATCH('Import Demurrage Detention'!$R153,Sheet1!$A:$A,0),1),"")</f>
        <v/>
      </c>
      <c r="C153" s="18" t="str">
        <f>+IFERROR(INDEX(Sheet1!$H:$H,MATCH('Import Demurrage Detention'!$R153,Sheet1!$A:$A,0),1),"")</f>
        <v/>
      </c>
      <c r="D153" s="18" t="str">
        <f>+IFERROR(INDEX(Sheet1!$I:$I,MATCH('Import Demurrage Detention'!$R153,Sheet1!$A:$A,0),1),"")</f>
        <v/>
      </c>
      <c r="E153" s="18" t="str">
        <f>+IFERROR(INDEX(Sheet1!J:J,MATCH('Import Demurrage Detention'!$R153,Sheet1!$A:$A,0),1),"")</f>
        <v/>
      </c>
      <c r="F153" s="18" t="str">
        <f>+IFERROR(INDEX(Sheet1!K:K,MATCH('Import Demurrage Detention'!$R153,Sheet1!$A:$A,0),1),"")</f>
        <v/>
      </c>
      <c r="G153" s="18" t="str">
        <f>+IFERROR(INDEX(Sheet1!L:L,MATCH('Import Demurrage Detention'!$R153,Sheet1!$A:$A,0),1),"")</f>
        <v/>
      </c>
      <c r="H153" s="18" t="str">
        <f>+IFERROR(INDEX(Sheet1!M:M,MATCH('Import Demurrage Detention'!$R153,Sheet1!$A:$A,0),1),"")</f>
        <v/>
      </c>
      <c r="I153" s="18" t="str">
        <f>+IFERROR(INDEX(Sheet1!N:N,MATCH('Import Demurrage Detention'!$R153,Sheet1!$A:$A,0),1),"")</f>
        <v/>
      </c>
      <c r="J153" s="18" t="str">
        <f>+IFERROR(INDEX(Sheet1!O:O,MATCH('Import Demurrage Detention'!$R153,Sheet1!$A:$A,0),1),"")</f>
        <v/>
      </c>
      <c r="K153" s="18" t="str">
        <f>+IFERROR(INDEX(Sheet1!P:P,MATCH('Import Demurrage Detention'!$R153,Sheet1!$A:$A,0),1),"")</f>
        <v/>
      </c>
      <c r="L153" s="18" t="str">
        <f>+IFERROR(INDEX(Sheet1!Q:Q,MATCH('Import Demurrage Detention'!$R153,Sheet1!$A:$A,0),1),"")</f>
        <v/>
      </c>
      <c r="M153" s="18" t="str">
        <f>+IFERROR(INDEX(Sheet1!R:R,MATCH('Import Demurrage Detention'!$R153,Sheet1!$A:$A,0),1),"")</f>
        <v/>
      </c>
      <c r="N153" s="18" t="str">
        <f>+IFERROR(INDEX(Sheet1!S:S,MATCH('Import Demurrage Detention'!$R153,Sheet1!$A:$A,0),1),"")</f>
        <v/>
      </c>
      <c r="O153" s="18" t="str">
        <f>+IFERROR(INDEX(Sheet1!T:T,MATCH('Import Demurrage Detention'!$R153,Sheet1!$A:$A,0),1),"")</f>
        <v/>
      </c>
      <c r="P153" s="18" t="str">
        <f>+IFERROR(INDEX(Sheet1!U:U,MATCH('Import Demurrage Detention'!$R153,Sheet1!$A:$A,0),1),"")</f>
        <v/>
      </c>
      <c r="Q153" s="18" t="str">
        <f>+IFERROR(INDEX(Sheet1!V:V,MATCH('Import Demurrage Detention'!$R153,Sheet1!$A:$A,0),1),"")</f>
        <v/>
      </c>
      <c r="R153" s="15">
        <v>145</v>
      </c>
    </row>
    <row r="154" spans="1:18">
      <c r="A154" s="17" t="str">
        <f>+IFERROR(INDEX(Sheet1!$C:$C,MATCH('Import Demurrage Detention'!$R154,Sheet1!$A:$A,0),1),"")</f>
        <v/>
      </c>
      <c r="B154" s="17" t="str">
        <f>+IFERROR(INDEX(Sheet1!$F:$F,MATCH('Import Demurrage Detention'!$R154,Sheet1!$A:$A,0),1),"")</f>
        <v/>
      </c>
      <c r="C154" s="18" t="str">
        <f>+IFERROR(INDEX(Sheet1!$H:$H,MATCH('Import Demurrage Detention'!$R154,Sheet1!$A:$A,0),1),"")</f>
        <v/>
      </c>
      <c r="D154" s="18" t="str">
        <f>+IFERROR(INDEX(Sheet1!$I:$I,MATCH('Import Demurrage Detention'!$R154,Sheet1!$A:$A,0),1),"")</f>
        <v/>
      </c>
      <c r="E154" s="18" t="str">
        <f>+IFERROR(INDEX(Sheet1!J:J,MATCH('Import Demurrage Detention'!$R154,Sheet1!$A:$A,0),1),"")</f>
        <v/>
      </c>
      <c r="F154" s="18" t="str">
        <f>+IFERROR(INDEX(Sheet1!K:K,MATCH('Import Demurrage Detention'!$R154,Sheet1!$A:$A,0),1),"")</f>
        <v/>
      </c>
      <c r="G154" s="18" t="str">
        <f>+IFERROR(INDEX(Sheet1!L:L,MATCH('Import Demurrage Detention'!$R154,Sheet1!$A:$A,0),1),"")</f>
        <v/>
      </c>
      <c r="H154" s="18" t="str">
        <f>+IFERROR(INDEX(Sheet1!M:M,MATCH('Import Demurrage Detention'!$R154,Sheet1!$A:$A,0),1),"")</f>
        <v/>
      </c>
      <c r="I154" s="18" t="str">
        <f>+IFERROR(INDEX(Sheet1!N:N,MATCH('Import Demurrage Detention'!$R154,Sheet1!$A:$A,0),1),"")</f>
        <v/>
      </c>
      <c r="J154" s="18" t="str">
        <f>+IFERROR(INDEX(Sheet1!O:O,MATCH('Import Demurrage Detention'!$R154,Sheet1!$A:$A,0),1),"")</f>
        <v/>
      </c>
      <c r="K154" s="18" t="str">
        <f>+IFERROR(INDEX(Sheet1!P:P,MATCH('Import Demurrage Detention'!$R154,Sheet1!$A:$A,0),1),"")</f>
        <v/>
      </c>
      <c r="L154" s="18" t="str">
        <f>+IFERROR(INDEX(Sheet1!Q:Q,MATCH('Import Demurrage Detention'!$R154,Sheet1!$A:$A,0),1),"")</f>
        <v/>
      </c>
      <c r="M154" s="18" t="str">
        <f>+IFERROR(INDEX(Sheet1!R:R,MATCH('Import Demurrage Detention'!$R154,Sheet1!$A:$A,0),1),"")</f>
        <v/>
      </c>
      <c r="N154" s="18" t="str">
        <f>+IFERROR(INDEX(Sheet1!S:S,MATCH('Import Demurrage Detention'!$R154,Sheet1!$A:$A,0),1),"")</f>
        <v/>
      </c>
      <c r="O154" s="18" t="str">
        <f>+IFERROR(INDEX(Sheet1!T:T,MATCH('Import Demurrage Detention'!$R154,Sheet1!$A:$A,0),1),"")</f>
        <v/>
      </c>
      <c r="P154" s="18" t="str">
        <f>+IFERROR(INDEX(Sheet1!U:U,MATCH('Import Demurrage Detention'!$R154,Sheet1!$A:$A,0),1),"")</f>
        <v/>
      </c>
      <c r="Q154" s="18" t="str">
        <f>+IFERROR(INDEX(Sheet1!V:V,MATCH('Import Demurrage Detention'!$R154,Sheet1!$A:$A,0),1),"")</f>
        <v/>
      </c>
      <c r="R154" s="15">
        <v>146</v>
      </c>
    </row>
  </sheetData>
  <sheetProtection algorithmName="SHA-512" hashValue="yVzduQGpUtPLnKcfVpvk7YvtHvz2Vkp00P7t3MM6J6PwWSE30+W962+KtrwZZuORii9qnTLWi9TbsLhEGtSlJg==" saltValue="WS/kYi9xz6CHhLnFeiJQEg==" spinCount="100000" sheet="1" sort="0" autoFilter="0"/>
  <dataValidations disablePrompts="1" count="2">
    <dataValidation type="list" allowBlank="1" showInputMessage="1" showErrorMessage="1" sqref="B2" xr:uid="{00000000-0002-0000-0000-000000000000}">
      <formula1>INDIRECT(B1)</formula1>
    </dataValidation>
    <dataValidation type="list" allowBlank="1" showInputMessage="1" showErrorMessage="1" sqref="B3" xr:uid="{00000000-0002-0000-0000-000001000000}">
      <formula1>"GENERAL CARGO, COMMODITY CARGO"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autoPict="0" r:id="rId5">
            <anchor moveWithCells="1">
              <from>
                <xdr:col>9</xdr:col>
                <xdr:colOff>1371600</xdr:colOff>
                <xdr:row>5</xdr:row>
                <xdr:rowOff>114300</xdr:rowOff>
              </from>
              <to>
                <xdr:col>10</xdr:col>
                <xdr:colOff>787400</xdr:colOff>
                <xdr:row>7</xdr:row>
                <xdr:rowOff>31750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2000000}">
          <x14:formula1>
            <xm:f>mapping!$B$1:$CK$1</xm:f>
          </x14:formula1>
          <xm:sqref>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B1:CK446"/>
  <sheetViews>
    <sheetView topLeftCell="L1" workbookViewId="0">
      <selection activeCell="A368" sqref="A368"/>
    </sheetView>
  </sheetViews>
  <sheetFormatPr defaultColWidth="8.58203125" defaultRowHeight="15"/>
  <cols>
    <col min="1" max="1" width="8.58203125" style="1"/>
    <col min="2" max="2" width="11.6640625" style="1" bestFit="1" customWidth="1"/>
    <col min="3" max="3" width="17.08203125" style="1" bestFit="1" customWidth="1"/>
    <col min="4" max="4" width="8.58203125" style="1"/>
    <col min="5" max="5" width="19.08203125" style="25" customWidth="1"/>
    <col min="6" max="7" width="8.58203125" style="25"/>
    <col min="8" max="8" width="8.58203125" style="1"/>
    <col min="9" max="9" width="34.08203125" style="1" bestFit="1" customWidth="1"/>
    <col min="10" max="10" width="23.6640625" style="60" customWidth="1"/>
    <col min="11" max="11" width="8.58203125" style="25"/>
    <col min="12" max="12" width="12.58203125" style="1" bestFit="1" customWidth="1"/>
    <col min="13" max="13" width="8.58203125" style="25"/>
    <col min="14" max="14" width="38.58203125" style="1" bestFit="1" customWidth="1"/>
    <col min="15" max="15" width="14.58203125" style="1" bestFit="1" customWidth="1"/>
    <col min="16" max="16" width="29" style="1" bestFit="1" customWidth="1"/>
    <col min="17" max="17" width="11.08203125" style="1" bestFit="1" customWidth="1"/>
    <col min="18" max="18" width="30.1640625" style="1" bestFit="1" customWidth="1"/>
    <col min="19" max="19" width="27.08203125" style="1" bestFit="1" customWidth="1"/>
    <col min="20" max="20" width="8.58203125" style="1"/>
    <col min="21" max="21" width="8.58203125" style="25"/>
    <col min="22" max="22" width="8.58203125" style="1"/>
    <col min="23" max="23" width="13" style="1" bestFit="1" customWidth="1"/>
    <col min="24" max="25" width="13" style="1" customWidth="1"/>
    <col min="26" max="27" width="8.58203125" style="1"/>
    <col min="28" max="28" width="21.5" style="1" bestFit="1" customWidth="1"/>
    <col min="29" max="29" width="8.58203125" style="25"/>
    <col min="30" max="30" width="13.6640625" style="57" bestFit="1" customWidth="1"/>
    <col min="31" max="31" width="8.58203125" style="57"/>
    <col min="32" max="32" width="15" style="1" bestFit="1" customWidth="1"/>
    <col min="33" max="33" width="11.08203125" style="1" bestFit="1" customWidth="1"/>
    <col min="34" max="34" width="11.08203125" style="1" customWidth="1"/>
    <col min="35" max="35" width="17.5" style="1" bestFit="1" customWidth="1"/>
    <col min="36" max="39" width="8.58203125" style="1"/>
    <col min="40" max="40" width="8.58203125" style="25"/>
    <col min="41" max="41" width="8.58203125" style="1"/>
    <col min="42" max="42" width="32.6640625" style="1" bestFit="1" customWidth="1"/>
    <col min="43" max="43" width="8.58203125" style="25"/>
    <col min="44" max="44" width="8.58203125" style="1"/>
    <col min="45" max="45" width="15.58203125" style="1" bestFit="1" customWidth="1"/>
    <col min="46" max="46" width="8.58203125" style="1"/>
    <col min="47" max="47" width="8.58203125" style="25"/>
    <col min="48" max="48" width="19.6640625" style="1" bestFit="1" customWidth="1"/>
    <col min="49" max="49" width="12.58203125" style="1" bestFit="1" customWidth="1"/>
    <col min="50" max="50" width="12.58203125" style="1" customWidth="1"/>
    <col min="51" max="51" width="8.58203125" style="25"/>
    <col min="52" max="52" width="14.1640625" style="1" bestFit="1" customWidth="1"/>
    <col min="53" max="53" width="8.58203125" style="1"/>
    <col min="54" max="54" width="8.58203125" style="25"/>
    <col min="55" max="55" width="27.08203125" style="1" bestFit="1" customWidth="1"/>
    <col min="56" max="56" width="8.58203125" style="25"/>
    <col min="57" max="60" width="8.58203125" style="1"/>
    <col min="61" max="61" width="20.08203125" style="1" bestFit="1" customWidth="1"/>
    <col min="62" max="62" width="8.58203125" style="1"/>
    <col min="63" max="63" width="8.58203125" style="25"/>
    <col min="64" max="64" width="8.58203125" style="1"/>
    <col min="65" max="65" width="14.58203125" style="1" bestFit="1" customWidth="1"/>
    <col min="66" max="66" width="14.58203125" style="60" customWidth="1"/>
    <col min="67" max="67" width="15.1640625" style="1" bestFit="1" customWidth="1"/>
    <col min="68" max="68" width="19.08203125" style="1" customWidth="1"/>
    <col min="69" max="69" width="29.08203125" style="1" bestFit="1" customWidth="1"/>
    <col min="70" max="70" width="8.58203125" style="25"/>
    <col min="71" max="71" width="14.08203125" style="1" bestFit="1" customWidth="1"/>
    <col min="72" max="72" width="8.58203125" style="25"/>
    <col min="73" max="73" width="19" style="2" bestFit="1" customWidth="1"/>
    <col min="74" max="75" width="8.58203125" style="1"/>
    <col min="76" max="76" width="10.58203125" style="1" bestFit="1" customWidth="1"/>
    <col min="77" max="79" width="8.58203125" style="25"/>
    <col min="80" max="80" width="33.58203125" style="1" bestFit="1" customWidth="1"/>
    <col min="81" max="81" width="11.58203125" style="1" bestFit="1" customWidth="1"/>
    <col min="82" max="82" width="25.58203125" style="1" bestFit="1" customWidth="1"/>
    <col min="83" max="83" width="25.58203125" style="1" customWidth="1"/>
    <col min="84" max="84" width="55.58203125" style="1" bestFit="1" customWidth="1"/>
    <col min="85" max="85" width="12.1640625" style="1" bestFit="1" customWidth="1"/>
    <col min="86" max="86" width="8.58203125" style="1"/>
    <col min="87" max="87" width="20" style="1" bestFit="1" customWidth="1"/>
    <col min="88" max="88" width="8.58203125" style="25"/>
    <col min="89" max="16384" width="8.58203125" style="1"/>
  </cols>
  <sheetData>
    <row r="1" spans="2:89">
      <c r="B1" s="1" t="s">
        <v>470</v>
      </c>
      <c r="C1" s="1" t="s">
        <v>1922</v>
      </c>
      <c r="D1" s="1" t="s">
        <v>472</v>
      </c>
      <c r="E1" s="25" t="s">
        <v>1924</v>
      </c>
      <c r="F1" s="25" t="s">
        <v>1926</v>
      </c>
      <c r="G1" s="25" t="s">
        <v>476</v>
      </c>
      <c r="H1" s="1" t="s">
        <v>477</v>
      </c>
      <c r="I1" s="1" t="s">
        <v>480</v>
      </c>
      <c r="J1" t="s">
        <v>1929</v>
      </c>
      <c r="K1" s="25" t="s">
        <v>1931</v>
      </c>
      <c r="L1" s="1" t="s">
        <v>481</v>
      </c>
      <c r="M1" s="25" t="s">
        <v>482</v>
      </c>
      <c r="N1" s="1" t="s">
        <v>2291</v>
      </c>
      <c r="O1" s="25" t="s">
        <v>1935</v>
      </c>
      <c r="P1" s="25" t="s">
        <v>5445</v>
      </c>
      <c r="Q1" s="25" t="s">
        <v>5447</v>
      </c>
      <c r="R1" s="25" t="s">
        <v>5446</v>
      </c>
      <c r="S1" s="25" t="s">
        <v>1936</v>
      </c>
      <c r="T1" s="25" t="s">
        <v>4764</v>
      </c>
      <c r="U1" s="25" t="s">
        <v>1940</v>
      </c>
      <c r="V1" s="1" t="s">
        <v>486</v>
      </c>
      <c r="W1" s="1" t="s">
        <v>487</v>
      </c>
      <c r="X1" s="1" t="s">
        <v>5640</v>
      </c>
      <c r="Y1" s="1" t="s">
        <v>488</v>
      </c>
      <c r="Z1" s="25" t="s">
        <v>4765</v>
      </c>
      <c r="AA1" s="1" t="s">
        <v>1944</v>
      </c>
      <c r="AB1" s="1" t="s">
        <v>489</v>
      </c>
      <c r="AC1" s="25" t="s">
        <v>4768</v>
      </c>
      <c r="AD1" s="57" t="s">
        <v>491</v>
      </c>
      <c r="AE1" s="57" t="s">
        <v>492</v>
      </c>
      <c r="AF1" s="1" t="s">
        <v>493</v>
      </c>
      <c r="AG1" s="1" t="s">
        <v>496</v>
      </c>
      <c r="AH1" s="1" t="s">
        <v>3053</v>
      </c>
      <c r="AI1" s="1" t="s">
        <v>3137</v>
      </c>
      <c r="AJ1" s="25" t="s">
        <v>3151</v>
      </c>
      <c r="AK1" s="25" t="s">
        <v>1950</v>
      </c>
      <c r="AL1" s="1" t="s">
        <v>500</v>
      </c>
      <c r="AM1" s="25" t="s">
        <v>1951</v>
      </c>
      <c r="AN1" s="25" t="s">
        <v>5449</v>
      </c>
      <c r="AO1" s="1" t="s">
        <v>501</v>
      </c>
      <c r="AP1" s="2" t="s">
        <v>508</v>
      </c>
      <c r="AQ1" s="25" t="s">
        <v>503</v>
      </c>
      <c r="AR1" s="1" t="s">
        <v>506</v>
      </c>
      <c r="AS1" s="1" t="s">
        <v>507</v>
      </c>
      <c r="AT1" s="25" t="s">
        <v>1955</v>
      </c>
      <c r="AU1" s="25" t="s">
        <v>509</v>
      </c>
      <c r="AV1" s="1" t="s">
        <v>513</v>
      </c>
      <c r="AW1" s="1" t="s">
        <v>515</v>
      </c>
      <c r="AX1" s="1" t="s">
        <v>516</v>
      </c>
      <c r="AY1" s="25" t="s">
        <v>519</v>
      </c>
      <c r="AZ1" s="1" t="s">
        <v>520</v>
      </c>
      <c r="BA1" s="25" t="s">
        <v>1962</v>
      </c>
      <c r="BB1" s="25" t="s">
        <v>524</v>
      </c>
      <c r="BC1" s="1" t="s">
        <v>526</v>
      </c>
      <c r="BD1" s="25" t="s">
        <v>5450</v>
      </c>
      <c r="BE1" s="1" t="s">
        <v>530</v>
      </c>
      <c r="BF1" s="25" t="s">
        <v>1966</v>
      </c>
      <c r="BG1" s="1" t="s">
        <v>532</v>
      </c>
      <c r="BH1" s="25" t="s">
        <v>1969</v>
      </c>
      <c r="BI1" s="1" t="s">
        <v>535</v>
      </c>
      <c r="BJ1" s="1" t="s">
        <v>1971</v>
      </c>
      <c r="BK1" s="25" t="s">
        <v>536</v>
      </c>
      <c r="BL1" s="1" t="s">
        <v>537</v>
      </c>
      <c r="BM1" s="1" t="s">
        <v>538</v>
      </c>
      <c r="BN1" s="60" t="s">
        <v>6628</v>
      </c>
      <c r="BO1" s="1" t="s">
        <v>1973</v>
      </c>
      <c r="BP1" s="57" t="s">
        <v>5448</v>
      </c>
      <c r="BQ1" s="25" t="s">
        <v>5455</v>
      </c>
      <c r="BR1" s="25" t="s">
        <v>544</v>
      </c>
      <c r="BS1" s="1" t="s">
        <v>546</v>
      </c>
      <c r="BT1" s="24" t="s">
        <v>5451</v>
      </c>
      <c r="BU1" s="2" t="s">
        <v>547</v>
      </c>
      <c r="BV1" s="25" t="s">
        <v>1984</v>
      </c>
      <c r="BW1" s="1" t="s">
        <v>548</v>
      </c>
      <c r="BX1" s="1" t="s">
        <v>550</v>
      </c>
      <c r="BY1" s="25" t="s">
        <v>551</v>
      </c>
      <c r="BZ1" s="25" t="s">
        <v>552</v>
      </c>
      <c r="CA1" s="25" t="s">
        <v>5454</v>
      </c>
      <c r="CB1" s="25" t="s">
        <v>4763</v>
      </c>
      <c r="CC1" s="1" t="s">
        <v>554</v>
      </c>
      <c r="CD1" s="1" t="s">
        <v>555</v>
      </c>
      <c r="CE1" s="1" t="s">
        <v>5641</v>
      </c>
      <c r="CF1" s="1" t="s">
        <v>6618</v>
      </c>
      <c r="CG1" s="1" t="s">
        <v>556</v>
      </c>
      <c r="CH1" s="1" t="s">
        <v>557</v>
      </c>
      <c r="CI1" s="25" t="s">
        <v>1994</v>
      </c>
      <c r="CJ1" s="25" t="s">
        <v>558</v>
      </c>
      <c r="CK1" s="60" t="s">
        <v>512</v>
      </c>
    </row>
    <row r="2" spans="2:89">
      <c r="B2" s="1" t="s">
        <v>562</v>
      </c>
      <c r="C2" s="1" t="s">
        <v>2030</v>
      </c>
      <c r="D2" s="1" t="s">
        <v>564</v>
      </c>
      <c r="E2" s="25" t="s">
        <v>2119</v>
      </c>
      <c r="F2" s="25" t="s">
        <v>2157</v>
      </c>
      <c r="G2" s="25" t="s">
        <v>568</v>
      </c>
      <c r="H2" s="1" t="s">
        <v>668</v>
      </c>
      <c r="I2" s="1" t="s">
        <v>572</v>
      </c>
      <c r="J2" t="s">
        <v>2226</v>
      </c>
      <c r="K2" s="25" t="s">
        <v>2270</v>
      </c>
      <c r="L2" s="1" t="s">
        <v>573</v>
      </c>
      <c r="M2" s="25" t="s">
        <v>574</v>
      </c>
      <c r="N2" s="1" t="s">
        <v>2285</v>
      </c>
      <c r="O2" s="25" t="s">
        <v>2334</v>
      </c>
      <c r="P2" s="25" t="s">
        <v>577</v>
      </c>
      <c r="Q2" s="25" t="s">
        <v>870</v>
      </c>
      <c r="R2" s="25" t="s">
        <v>674</v>
      </c>
      <c r="S2" s="25" t="s">
        <v>2501</v>
      </c>
      <c r="T2" s="25" t="s">
        <v>2664</v>
      </c>
      <c r="U2" s="25" t="s">
        <v>2325</v>
      </c>
      <c r="V2" s="1" t="s">
        <v>677</v>
      </c>
      <c r="W2" s="1" t="s">
        <v>581</v>
      </c>
      <c r="X2" s="1" t="s">
        <v>5632</v>
      </c>
      <c r="Y2" s="1" t="s">
        <v>680</v>
      </c>
      <c r="Z2" s="25" t="s">
        <v>2827</v>
      </c>
      <c r="AA2" s="1" t="s">
        <v>2925</v>
      </c>
      <c r="AB2" s="1" t="s">
        <v>757</v>
      </c>
      <c r="AC2" s="25" t="s">
        <v>2935</v>
      </c>
      <c r="AD2" s="57" t="s">
        <v>586</v>
      </c>
      <c r="AE2" s="57" t="s">
        <v>684</v>
      </c>
      <c r="AF2" s="1" t="s">
        <v>5574</v>
      </c>
      <c r="AG2" s="1" t="s">
        <v>591</v>
      </c>
      <c r="AH2" s="1" t="s">
        <v>1158</v>
      </c>
      <c r="AI2" s="1" t="s">
        <v>1184</v>
      </c>
      <c r="AJ2" s="25" t="s">
        <v>3239</v>
      </c>
      <c r="AK2" s="25" t="s">
        <v>3327</v>
      </c>
      <c r="AL2" s="1" t="s">
        <v>597</v>
      </c>
      <c r="AM2" s="25" t="s">
        <v>3417</v>
      </c>
      <c r="AN2" s="25" t="s">
        <v>598</v>
      </c>
      <c r="AO2" s="1" t="s">
        <v>599</v>
      </c>
      <c r="AP2" s="2" t="s">
        <v>605</v>
      </c>
      <c r="AQ2" s="25" t="s">
        <v>601</v>
      </c>
      <c r="AR2" s="1" t="s">
        <v>604</v>
      </c>
      <c r="AS2" s="1" t="s">
        <v>699</v>
      </c>
      <c r="AT2" s="25" t="s">
        <v>3656</v>
      </c>
      <c r="AU2" s="25" t="s">
        <v>607</v>
      </c>
      <c r="AV2" s="1" t="s">
        <v>610</v>
      </c>
      <c r="AW2" s="1" t="s">
        <v>704</v>
      </c>
      <c r="AX2" s="1" t="s">
        <v>612</v>
      </c>
      <c r="AY2" s="25" t="s">
        <v>615</v>
      </c>
      <c r="AZ2" s="1" t="s">
        <v>616</v>
      </c>
      <c r="BA2" s="25" t="s">
        <v>3768</v>
      </c>
      <c r="BB2" s="25" t="s">
        <v>620</v>
      </c>
      <c r="BC2" s="1" t="s">
        <v>833</v>
      </c>
      <c r="BD2" s="25" t="s">
        <v>624</v>
      </c>
      <c r="BE2" s="1" t="s">
        <v>1212</v>
      </c>
      <c r="BF2" s="25" t="s">
        <v>3918</v>
      </c>
      <c r="BG2" s="1" t="s">
        <v>631</v>
      </c>
      <c r="BH2" s="25" t="s">
        <v>4082</v>
      </c>
      <c r="BI2" s="1" t="s">
        <v>635</v>
      </c>
      <c r="BJ2" s="1" t="s">
        <v>4085</v>
      </c>
      <c r="BK2" s="25" t="s">
        <v>636</v>
      </c>
      <c r="BL2" s="1" t="s">
        <v>724</v>
      </c>
      <c r="BM2" s="1" t="s">
        <v>982</v>
      </c>
      <c r="BN2" s="60" t="s">
        <v>4292</v>
      </c>
      <c r="BO2" s="1" t="s">
        <v>4739</v>
      </c>
      <c r="BP2" s="57" t="s">
        <v>790</v>
      </c>
      <c r="BQ2" s="1" t="s">
        <v>5736</v>
      </c>
      <c r="BR2" s="25" t="s">
        <v>645</v>
      </c>
      <c r="BS2" s="1" t="s">
        <v>729</v>
      </c>
      <c r="BT2" s="25" t="s">
        <v>647</v>
      </c>
      <c r="BU2" s="2" t="s">
        <v>649</v>
      </c>
      <c r="BV2" s="25" t="s">
        <v>4482</v>
      </c>
      <c r="BW2" s="1" t="s">
        <v>988</v>
      </c>
      <c r="BX2" s="1" t="s">
        <v>653</v>
      </c>
      <c r="BY2" s="25" t="s">
        <v>654</v>
      </c>
      <c r="BZ2" s="25" t="s">
        <v>655</v>
      </c>
      <c r="CA2" s="25" t="s">
        <v>4568</v>
      </c>
      <c r="CB2" s="25" t="s">
        <v>4570</v>
      </c>
      <c r="CC2" s="1" t="s">
        <v>801</v>
      </c>
      <c r="CD2" s="1" t="s">
        <v>859</v>
      </c>
      <c r="CE2" s="1" t="s">
        <v>1061</v>
      </c>
      <c r="CF2" s="60" t="s">
        <v>6611</v>
      </c>
      <c r="CG2" s="1" t="s">
        <v>658</v>
      </c>
      <c r="CH2" s="1" t="s">
        <v>660</v>
      </c>
      <c r="CI2" s="25" t="s">
        <v>4728</v>
      </c>
      <c r="CJ2" s="25" t="s">
        <v>661</v>
      </c>
      <c r="CK2" s="60" t="s">
        <v>609</v>
      </c>
    </row>
    <row r="3" spans="2:89">
      <c r="C3" s="1" t="s">
        <v>2029</v>
      </c>
      <c r="D3" s="1" t="s">
        <v>663</v>
      </c>
      <c r="E3" s="25" t="s">
        <v>2122</v>
      </c>
      <c r="F3" s="25" t="s">
        <v>2159</v>
      </c>
      <c r="G3" s="25" t="s">
        <v>667</v>
      </c>
      <c r="I3" s="1" t="s">
        <v>670</v>
      </c>
      <c r="J3" t="s">
        <v>2225</v>
      </c>
      <c r="L3" s="1" t="s">
        <v>750</v>
      </c>
      <c r="M3" s="25" t="s">
        <v>671</v>
      </c>
      <c r="N3" s="1" t="s">
        <v>2290</v>
      </c>
      <c r="O3" s="25" t="s">
        <v>2336</v>
      </c>
      <c r="P3" s="25" t="s">
        <v>1000</v>
      </c>
      <c r="Q3" s="25" t="s">
        <v>1226</v>
      </c>
      <c r="R3" s="25" t="s">
        <v>752</v>
      </c>
      <c r="S3" s="25" t="s">
        <v>2503</v>
      </c>
      <c r="T3" s="25" t="s">
        <v>2666</v>
      </c>
      <c r="W3" s="1" t="s">
        <v>6952</v>
      </c>
      <c r="Y3" s="1" t="s">
        <v>963</v>
      </c>
      <c r="Z3" s="25" t="s">
        <v>2891</v>
      </c>
      <c r="AA3" s="1" t="s">
        <v>2924</v>
      </c>
      <c r="AB3" s="1" t="s">
        <v>874</v>
      </c>
      <c r="AC3" s="25" t="s">
        <v>2934</v>
      </c>
      <c r="AD3" s="57" t="s">
        <v>682</v>
      </c>
      <c r="AE3" s="57" t="s">
        <v>875</v>
      </c>
      <c r="AF3" s="1" t="s">
        <v>5575</v>
      </c>
      <c r="AG3" s="1" t="s">
        <v>6743</v>
      </c>
      <c r="AH3" s="1" t="s">
        <v>1528</v>
      </c>
      <c r="AI3" s="1" t="s">
        <v>1250</v>
      </c>
      <c r="AJ3" s="25" t="s">
        <v>3295</v>
      </c>
      <c r="AL3" s="1" t="s">
        <v>692</v>
      </c>
      <c r="AM3" s="25" t="s">
        <v>3419</v>
      </c>
      <c r="AP3" s="2" t="s">
        <v>1276</v>
      </c>
      <c r="AQ3" s="25" t="s">
        <v>695</v>
      </c>
      <c r="AR3" s="1" t="s">
        <v>698</v>
      </c>
      <c r="AS3" s="1" t="s">
        <v>1009</v>
      </c>
      <c r="AU3" s="25" t="s">
        <v>5462</v>
      </c>
      <c r="AV3" s="1" t="s">
        <v>703</v>
      </c>
      <c r="AW3" s="1" t="s">
        <v>773</v>
      </c>
      <c r="AY3" s="25" t="s">
        <v>707</v>
      </c>
      <c r="BA3" s="25" t="s">
        <v>3770</v>
      </c>
      <c r="BC3" s="1" t="s">
        <v>887</v>
      </c>
      <c r="BD3" s="25" t="s">
        <v>712</v>
      </c>
      <c r="BG3" s="1" t="s">
        <v>839</v>
      </c>
      <c r="BH3" s="25" t="s">
        <v>4120</v>
      </c>
      <c r="BI3" s="1" t="s">
        <v>722</v>
      </c>
      <c r="BJ3" s="1" t="s">
        <v>4265</v>
      </c>
      <c r="BK3" s="25" t="s">
        <v>723</v>
      </c>
      <c r="BL3" s="1" t="s">
        <v>788</v>
      </c>
      <c r="BM3" s="1" t="s">
        <v>1020</v>
      </c>
      <c r="BN3" s="60" t="s">
        <v>4294</v>
      </c>
      <c r="BP3" s="57" t="s">
        <v>1021</v>
      </c>
      <c r="BQ3" s="1" t="s">
        <v>847</v>
      </c>
      <c r="BT3" s="25" t="s">
        <v>730</v>
      </c>
      <c r="BU3" s="2" t="s">
        <v>795</v>
      </c>
      <c r="BW3" s="1" t="s">
        <v>1025</v>
      </c>
      <c r="BY3" s="25" t="s">
        <v>736</v>
      </c>
      <c r="BZ3" s="25" t="s">
        <v>737</v>
      </c>
      <c r="CB3" s="25" t="s">
        <v>4471</v>
      </c>
      <c r="CC3" s="1" t="s">
        <v>908</v>
      </c>
      <c r="CD3" s="1" t="s">
        <v>1322</v>
      </c>
      <c r="CE3" s="1" t="s">
        <v>1523</v>
      </c>
      <c r="CF3" s="60" t="s">
        <v>6248</v>
      </c>
      <c r="CG3" s="1" t="s">
        <v>5253</v>
      </c>
      <c r="CI3" s="25" t="s">
        <v>4730</v>
      </c>
      <c r="CJ3" s="25" t="s">
        <v>741</v>
      </c>
      <c r="CK3" s="60" t="s">
        <v>7005</v>
      </c>
    </row>
    <row r="4" spans="2:89">
      <c r="C4" s="1" t="s">
        <v>2033</v>
      </c>
      <c r="D4" s="1" t="s">
        <v>743</v>
      </c>
      <c r="F4" s="25" t="s">
        <v>2161</v>
      </c>
      <c r="G4" s="25" t="s">
        <v>746</v>
      </c>
      <c r="I4" s="1" t="s">
        <v>749</v>
      </c>
      <c r="J4" t="s">
        <v>2229</v>
      </c>
      <c r="N4" s="1" t="s">
        <v>2293</v>
      </c>
      <c r="O4" s="25" t="s">
        <v>2340</v>
      </c>
      <c r="P4" s="25" t="s">
        <v>1036</v>
      </c>
      <c r="Q4" s="25" t="s">
        <v>1269</v>
      </c>
      <c r="R4" s="25" t="s">
        <v>814</v>
      </c>
      <c r="S4" s="25" t="s">
        <v>2507</v>
      </c>
      <c r="T4" s="25" t="s">
        <v>2668</v>
      </c>
      <c r="W4" s="1" t="s">
        <v>6953</v>
      </c>
      <c r="AB4" s="1" t="s">
        <v>922</v>
      </c>
      <c r="AD4" s="57" t="s">
        <v>758</v>
      </c>
      <c r="AE4" s="57" t="s">
        <v>964</v>
      </c>
      <c r="AF4" s="1" t="s">
        <v>5576</v>
      </c>
      <c r="AH4" s="1" t="s">
        <v>5535</v>
      </c>
      <c r="AI4" s="1" t="s">
        <v>6729</v>
      </c>
      <c r="AL4" s="1" t="s">
        <v>764</v>
      </c>
      <c r="AM4" s="25" t="s">
        <v>3333</v>
      </c>
      <c r="AP4" s="2" t="s">
        <v>1315</v>
      </c>
      <c r="AQ4" s="25" t="s">
        <v>767</v>
      </c>
      <c r="AR4" s="1" t="s">
        <v>5583</v>
      </c>
      <c r="AU4" s="25" t="s">
        <v>701</v>
      </c>
      <c r="AW4" s="1" t="s">
        <v>830</v>
      </c>
      <c r="AY4" s="25" t="s">
        <v>775</v>
      </c>
      <c r="BA4" s="25" t="s">
        <v>3772</v>
      </c>
      <c r="BC4" s="1" t="s">
        <v>933</v>
      </c>
      <c r="BG4" s="1" t="s">
        <v>937</v>
      </c>
      <c r="BH4" s="25" t="s">
        <v>4168</v>
      </c>
      <c r="BI4" s="1" t="s">
        <v>786</v>
      </c>
      <c r="BJ4" s="1" t="s">
        <v>5757</v>
      </c>
      <c r="BK4" s="25" t="s">
        <v>787</v>
      </c>
      <c r="BL4" s="1" t="s">
        <v>5630</v>
      </c>
      <c r="BM4" s="1" t="s">
        <v>1217</v>
      </c>
      <c r="BN4" s="60" t="s">
        <v>4298</v>
      </c>
      <c r="BP4" s="57" t="s">
        <v>1084</v>
      </c>
      <c r="BQ4" s="1" t="s">
        <v>5505</v>
      </c>
      <c r="BT4" s="25" t="s">
        <v>793</v>
      </c>
      <c r="BU4" s="2" t="s">
        <v>946</v>
      </c>
      <c r="BW4" s="1" t="s">
        <v>1087</v>
      </c>
      <c r="BY4" s="25" t="s">
        <v>799</v>
      </c>
      <c r="BZ4" s="25" t="s">
        <v>800</v>
      </c>
      <c r="CD4" s="1" t="s">
        <v>1339</v>
      </c>
      <c r="CE4" s="1" t="s">
        <v>1562</v>
      </c>
      <c r="CF4" s="60" t="s">
        <v>6615</v>
      </c>
      <c r="CI4" s="25" t="s">
        <v>4726</v>
      </c>
      <c r="CJ4" s="25" t="s">
        <v>804</v>
      </c>
      <c r="CK4" s="60" t="s">
        <v>7006</v>
      </c>
    </row>
    <row r="5" spans="2:89">
      <c r="C5" s="1" t="s">
        <v>2034</v>
      </c>
      <c r="D5" s="1" t="s">
        <v>806</v>
      </c>
      <c r="F5" s="25" t="s">
        <v>2156</v>
      </c>
      <c r="G5" s="25" t="s">
        <v>809</v>
      </c>
      <c r="I5" s="1" t="s">
        <v>812</v>
      </c>
      <c r="J5" t="s">
        <v>2231</v>
      </c>
      <c r="N5" s="1" t="s">
        <v>2295</v>
      </c>
      <c r="O5" s="25" t="s">
        <v>2333</v>
      </c>
      <c r="P5" s="25" t="s">
        <v>1068</v>
      </c>
      <c r="Q5" s="25" t="s">
        <v>1327</v>
      </c>
      <c r="R5" s="25" t="s">
        <v>918</v>
      </c>
      <c r="S5" s="25" t="s">
        <v>2513</v>
      </c>
      <c r="W5" s="1" t="s">
        <v>6954</v>
      </c>
      <c r="AB5" s="1" t="s">
        <v>1101</v>
      </c>
      <c r="AE5" s="57" t="s">
        <v>1039</v>
      </c>
      <c r="AF5" s="1" t="s">
        <v>5577</v>
      </c>
      <c r="AH5" s="1" t="s">
        <v>1816</v>
      </c>
      <c r="AL5" s="1" t="s">
        <v>824</v>
      </c>
      <c r="AP5" s="2" t="s">
        <v>1398</v>
      </c>
      <c r="AQ5" s="25" t="s">
        <v>827</v>
      </c>
      <c r="AU5" s="25" t="s">
        <v>771</v>
      </c>
      <c r="AY5" s="25" t="s">
        <v>832</v>
      </c>
      <c r="BA5" s="25" t="s">
        <v>3774</v>
      </c>
      <c r="BC5" s="1" t="s">
        <v>6830</v>
      </c>
      <c r="BG5" s="1" t="s">
        <v>1081</v>
      </c>
      <c r="BH5" s="25" t="s">
        <v>4052</v>
      </c>
      <c r="BI5" s="1" t="s">
        <v>843</v>
      </c>
      <c r="BK5" s="25" t="s">
        <v>844</v>
      </c>
      <c r="BN5" s="60" t="s">
        <v>4300</v>
      </c>
      <c r="BP5" s="57" t="s">
        <v>1239</v>
      </c>
      <c r="BQ5" s="1" t="s">
        <v>5507</v>
      </c>
      <c r="BT5" s="25" t="s">
        <v>851</v>
      </c>
      <c r="BU5" s="2" t="s">
        <v>986</v>
      </c>
      <c r="BW5" s="1" t="s">
        <v>1338</v>
      </c>
      <c r="BY5" s="25" t="s">
        <v>856</v>
      </c>
      <c r="BZ5" s="25" t="s">
        <v>857</v>
      </c>
      <c r="CD5" s="1" t="s">
        <v>1404</v>
      </c>
      <c r="CE5" s="1" t="s">
        <v>1696</v>
      </c>
      <c r="CF5" s="60" t="s">
        <v>6548</v>
      </c>
      <c r="CI5" s="25" t="s">
        <v>4732</v>
      </c>
      <c r="CJ5" s="25" t="s">
        <v>862</v>
      </c>
      <c r="CK5" s="60" t="s">
        <v>7007</v>
      </c>
    </row>
    <row r="6" spans="2:89">
      <c r="C6" s="1" t="s">
        <v>2035</v>
      </c>
      <c r="D6" s="1" t="s">
        <v>864</v>
      </c>
      <c r="F6" s="25" t="s">
        <v>2163</v>
      </c>
      <c r="I6" s="1" t="s">
        <v>869</v>
      </c>
      <c r="J6" t="s">
        <v>6764</v>
      </c>
      <c r="N6" s="1" t="s">
        <v>2297</v>
      </c>
      <c r="O6" s="25" t="s">
        <v>2350</v>
      </c>
      <c r="P6" s="25" t="s">
        <v>1098</v>
      </c>
      <c r="Q6" s="25" t="s">
        <v>1555</v>
      </c>
      <c r="R6" s="25" t="s">
        <v>960</v>
      </c>
      <c r="W6" s="1" t="s">
        <v>6955</v>
      </c>
      <c r="AB6" s="1" t="s">
        <v>1129</v>
      </c>
      <c r="AE6" s="57" t="s">
        <v>1071</v>
      </c>
      <c r="AF6" s="1" t="s">
        <v>5578</v>
      </c>
      <c r="AL6" s="1" t="s">
        <v>878</v>
      </c>
      <c r="AP6" s="2" t="s">
        <v>1428</v>
      </c>
      <c r="AQ6" s="25" t="s">
        <v>881</v>
      </c>
      <c r="AU6" s="25" t="s">
        <v>5464</v>
      </c>
      <c r="AY6" s="25" t="s">
        <v>886</v>
      </c>
      <c r="BA6" s="25" t="s">
        <v>3776</v>
      </c>
      <c r="BC6" s="1" t="s">
        <v>6831</v>
      </c>
      <c r="BG6" s="1" t="s">
        <v>1299</v>
      </c>
      <c r="BI6" s="1" t="s">
        <v>897</v>
      </c>
      <c r="BK6" s="25" t="s">
        <v>898</v>
      </c>
      <c r="BN6" s="60" t="s">
        <v>4302</v>
      </c>
      <c r="BP6" s="57" t="s">
        <v>1260</v>
      </c>
      <c r="BQ6" s="1" t="s">
        <v>1355</v>
      </c>
      <c r="BT6" s="25" t="s">
        <v>902</v>
      </c>
      <c r="BU6" s="2" t="s">
        <v>1056</v>
      </c>
      <c r="BY6" s="25" t="s">
        <v>906</v>
      </c>
      <c r="BZ6" s="25" t="s">
        <v>907</v>
      </c>
      <c r="CD6" s="1" t="s">
        <v>1433</v>
      </c>
      <c r="CE6" s="1" t="s">
        <v>1822</v>
      </c>
      <c r="CF6" s="60" t="s">
        <v>6524</v>
      </c>
      <c r="CI6" s="1" t="s">
        <v>4734</v>
      </c>
      <c r="CJ6" s="25" t="s">
        <v>911</v>
      </c>
      <c r="CK6" s="60" t="s">
        <v>7008</v>
      </c>
    </row>
    <row r="7" spans="2:89">
      <c r="C7" s="1" t="s">
        <v>2036</v>
      </c>
      <c r="D7" s="1" t="s">
        <v>913</v>
      </c>
      <c r="I7" s="1" t="s">
        <v>917</v>
      </c>
      <c r="N7" s="1" t="s">
        <v>2299</v>
      </c>
      <c r="O7" s="25" t="s">
        <v>2352</v>
      </c>
      <c r="P7" s="25" t="s">
        <v>1126</v>
      </c>
      <c r="Q7" s="25" t="s">
        <v>1660</v>
      </c>
      <c r="R7" s="25" t="s">
        <v>1180</v>
      </c>
      <c r="W7" s="1" t="s">
        <v>6956</v>
      </c>
      <c r="AF7" s="1" t="s">
        <v>5579</v>
      </c>
      <c r="AL7" s="1" t="s">
        <v>925</v>
      </c>
      <c r="AP7" s="2" t="s">
        <v>1458</v>
      </c>
      <c r="AQ7" s="25" t="s">
        <v>928</v>
      </c>
      <c r="AU7" s="25" t="s">
        <v>829</v>
      </c>
      <c r="AY7" s="25" t="s">
        <v>932</v>
      </c>
      <c r="BA7" s="25" t="s">
        <v>3778</v>
      </c>
      <c r="BC7" s="1" t="s">
        <v>6832</v>
      </c>
      <c r="BG7" s="1" t="s">
        <v>1319</v>
      </c>
      <c r="BI7" s="1" t="s">
        <v>940</v>
      </c>
      <c r="BK7" s="25" t="s">
        <v>941</v>
      </c>
      <c r="BN7" s="60" t="s">
        <v>4305</v>
      </c>
      <c r="BP7" s="57" t="s">
        <v>1301</v>
      </c>
      <c r="BQ7" s="1" t="s">
        <v>1626</v>
      </c>
      <c r="BT7" s="25" t="s">
        <v>944</v>
      </c>
      <c r="BU7" s="2" t="s">
        <v>1116</v>
      </c>
      <c r="BZ7" s="25" t="s">
        <v>950</v>
      </c>
      <c r="CD7" s="1" t="s">
        <v>1448</v>
      </c>
      <c r="CF7" s="60" t="s">
        <v>6170</v>
      </c>
      <c r="CJ7" s="25" t="s">
        <v>953</v>
      </c>
      <c r="CK7" s="60" t="s">
        <v>7009</v>
      </c>
    </row>
    <row r="8" spans="2:89">
      <c r="C8" s="1" t="s">
        <v>2037</v>
      </c>
      <c r="D8" s="1" t="s">
        <v>955</v>
      </c>
      <c r="I8" s="1" t="s">
        <v>959</v>
      </c>
      <c r="N8" s="1" t="s">
        <v>2301</v>
      </c>
      <c r="O8" s="25" t="s">
        <v>2356</v>
      </c>
      <c r="P8" s="25" t="s">
        <v>1203</v>
      </c>
      <c r="Q8" s="25" t="s">
        <v>1710</v>
      </c>
      <c r="R8" s="25" t="s">
        <v>1246</v>
      </c>
      <c r="W8" s="1" t="s">
        <v>6957</v>
      </c>
      <c r="AP8" s="2" t="s">
        <v>1485</v>
      </c>
      <c r="AQ8" s="25" t="s">
        <v>969</v>
      </c>
      <c r="AU8" s="25" t="s">
        <v>883</v>
      </c>
      <c r="AY8" s="25" t="s">
        <v>973</v>
      </c>
      <c r="BA8" s="25" t="s">
        <v>3780</v>
      </c>
      <c r="BC8" s="1" t="s">
        <v>6833</v>
      </c>
      <c r="BG8" s="1" t="s">
        <v>1353</v>
      </c>
      <c r="BK8" s="25" t="s">
        <v>980</v>
      </c>
      <c r="BN8" s="60" t="s">
        <v>4309</v>
      </c>
      <c r="BP8" s="25" t="s">
        <v>5672</v>
      </c>
      <c r="BQ8" s="1" t="s">
        <v>1639</v>
      </c>
      <c r="BT8" s="25" t="s">
        <v>984</v>
      </c>
      <c r="BU8" s="2" t="s">
        <v>1144</v>
      </c>
      <c r="BZ8" s="25" t="s">
        <v>990</v>
      </c>
      <c r="CD8" s="1" t="s">
        <v>1552</v>
      </c>
      <c r="CF8" s="60" t="s">
        <v>5796</v>
      </c>
      <c r="CJ8" s="25" t="s">
        <v>993</v>
      </c>
      <c r="CK8" s="60" t="s">
        <v>7010</v>
      </c>
    </row>
    <row r="9" spans="2:89">
      <c r="D9" s="1" t="s">
        <v>995</v>
      </c>
      <c r="I9" s="1" t="s">
        <v>999</v>
      </c>
      <c r="N9" s="1" t="s">
        <v>2303</v>
      </c>
      <c r="O9" s="1" t="s">
        <v>6990</v>
      </c>
      <c r="P9" s="25" t="s">
        <v>1391</v>
      </c>
      <c r="Q9" s="25" t="s">
        <v>1726</v>
      </c>
      <c r="R9" s="25" t="s">
        <v>1289</v>
      </c>
      <c r="W9" s="1" t="s">
        <v>6958</v>
      </c>
      <c r="AP9" s="2" t="s">
        <v>1541</v>
      </c>
      <c r="AQ9" s="25" t="s">
        <v>1007</v>
      </c>
      <c r="AU9" s="25" t="s">
        <v>930</v>
      </c>
      <c r="AY9" s="25" t="s">
        <v>1012</v>
      </c>
      <c r="BA9" s="25" t="s">
        <v>3782</v>
      </c>
      <c r="BC9" s="1" t="s">
        <v>6834</v>
      </c>
      <c r="BG9" s="1" t="s">
        <v>1370</v>
      </c>
      <c r="BK9" s="25" t="s">
        <v>1018</v>
      </c>
      <c r="BN9" s="60" t="s">
        <v>4311</v>
      </c>
      <c r="BP9" s="57" t="s">
        <v>1695</v>
      </c>
      <c r="BQ9" s="1" t="s">
        <v>1701</v>
      </c>
      <c r="BT9" s="25" t="s">
        <v>1022</v>
      </c>
      <c r="BU9" s="2" t="s">
        <v>1261</v>
      </c>
      <c r="BZ9" s="25" t="s">
        <v>1027</v>
      </c>
      <c r="CD9" s="1" t="s">
        <v>6819</v>
      </c>
      <c r="CF9" s="1" t="s">
        <v>6302</v>
      </c>
      <c r="CJ9" s="25" t="s">
        <v>1030</v>
      </c>
      <c r="CK9" s="60" t="s">
        <v>7011</v>
      </c>
    </row>
    <row r="10" spans="2:89">
      <c r="D10" s="1" t="s">
        <v>1031</v>
      </c>
      <c r="I10" s="1" t="s">
        <v>1035</v>
      </c>
      <c r="N10" s="1" t="s">
        <v>2305</v>
      </c>
      <c r="P10" s="25" t="s">
        <v>1422</v>
      </c>
      <c r="Q10" s="25" t="s">
        <v>1807</v>
      </c>
      <c r="R10" s="25" t="s">
        <v>1308</v>
      </c>
      <c r="W10" s="1" t="s">
        <v>6959</v>
      </c>
      <c r="AP10" s="2" t="s">
        <v>1603</v>
      </c>
      <c r="AQ10" s="25" t="s">
        <v>1043</v>
      </c>
      <c r="AU10" s="25" t="s">
        <v>5465</v>
      </c>
      <c r="AY10" s="25" t="s">
        <v>1046</v>
      </c>
      <c r="BA10" s="25" t="s">
        <v>3784</v>
      </c>
      <c r="BC10" s="1" t="s">
        <v>6835</v>
      </c>
      <c r="BG10" s="1" t="s">
        <v>1416</v>
      </c>
      <c r="BK10" s="25" t="s">
        <v>1052</v>
      </c>
      <c r="BN10" s="60" t="s">
        <v>4313</v>
      </c>
      <c r="BP10" s="57" t="s">
        <v>1707</v>
      </c>
      <c r="BQ10" s="1" t="s">
        <v>5713</v>
      </c>
      <c r="BT10" s="25" t="s">
        <v>1054</v>
      </c>
      <c r="BU10" s="2" t="s">
        <v>1446</v>
      </c>
      <c r="BZ10" s="25" t="s">
        <v>1059</v>
      </c>
      <c r="CD10" s="60" t="s">
        <v>6949</v>
      </c>
      <c r="CF10" s="1" t="s">
        <v>6287</v>
      </c>
      <c r="CJ10" s="25" t="s">
        <v>1062</v>
      </c>
    </row>
    <row r="11" spans="2:89">
      <c r="D11" s="1" t="s">
        <v>1063</v>
      </c>
      <c r="I11" s="1" t="s">
        <v>1067</v>
      </c>
      <c r="N11" s="1" t="s">
        <v>2309</v>
      </c>
      <c r="P11" s="25" t="s">
        <v>1535</v>
      </c>
      <c r="Q11" s="25" t="s">
        <v>1815</v>
      </c>
      <c r="R11" s="25" t="s">
        <v>1344</v>
      </c>
      <c r="W11" s="1" t="s">
        <v>6960</v>
      </c>
      <c r="AP11" s="2" t="s">
        <v>1663</v>
      </c>
      <c r="AQ11" s="25" t="s">
        <v>1075</v>
      </c>
      <c r="AU11" s="25" t="s">
        <v>971</v>
      </c>
      <c r="AY11" s="25" t="s">
        <v>1078</v>
      </c>
      <c r="BA11" s="25" t="s">
        <v>3786</v>
      </c>
      <c r="BC11" s="1" t="s">
        <v>6836</v>
      </c>
      <c r="BG11" s="1" t="s">
        <v>1461</v>
      </c>
      <c r="BK11" s="25" t="s">
        <v>1082</v>
      </c>
      <c r="BN11" s="60" t="s">
        <v>4322</v>
      </c>
      <c r="BP11" s="57" t="s">
        <v>1723</v>
      </c>
      <c r="BQ11" s="1" t="s">
        <v>5714</v>
      </c>
      <c r="BT11" s="25" t="s">
        <v>1085</v>
      </c>
      <c r="BU11" s="2" t="s">
        <v>1462</v>
      </c>
      <c r="BZ11" s="25" t="s">
        <v>1089</v>
      </c>
      <c r="CF11" s="1" t="s">
        <v>6063</v>
      </c>
      <c r="CJ11" s="25" t="s">
        <v>1092</v>
      </c>
    </row>
    <row r="12" spans="2:89">
      <c r="D12" s="1" t="s">
        <v>1093</v>
      </c>
      <c r="I12" s="1" t="s">
        <v>1097</v>
      </c>
      <c r="N12" s="1" t="s">
        <v>2311</v>
      </c>
      <c r="P12" s="25" t="s">
        <v>1545</v>
      </c>
      <c r="Q12" s="25" t="s">
        <v>1827</v>
      </c>
      <c r="R12" s="25" t="s">
        <v>1361</v>
      </c>
      <c r="W12" s="1" t="s">
        <v>6961</v>
      </c>
      <c r="AP12" s="2" t="s">
        <v>1689</v>
      </c>
      <c r="AQ12" s="25" t="s">
        <v>1105</v>
      </c>
      <c r="AU12" s="25" t="s">
        <v>1010</v>
      </c>
      <c r="AY12" s="25" t="s">
        <v>1108</v>
      </c>
      <c r="BA12" s="25" t="s">
        <v>3788</v>
      </c>
      <c r="BC12" s="1" t="s">
        <v>6837</v>
      </c>
      <c r="BK12" s="25" t="s">
        <v>1112</v>
      </c>
      <c r="BN12" s="60" t="s">
        <v>4325</v>
      </c>
      <c r="BP12" s="25" t="s">
        <v>5673</v>
      </c>
      <c r="BQ12" s="1" t="s">
        <v>5715</v>
      </c>
      <c r="BT12" s="25" t="s">
        <v>1114</v>
      </c>
      <c r="BU12" s="2" t="s">
        <v>1488</v>
      </c>
      <c r="BZ12" s="25" t="s">
        <v>1119</v>
      </c>
      <c r="CF12" s="1" t="s">
        <v>5818</v>
      </c>
      <c r="CJ12" s="25" t="s">
        <v>1121</v>
      </c>
    </row>
    <row r="13" spans="2:89">
      <c r="D13" s="1" t="s">
        <v>1122</v>
      </c>
      <c r="I13" s="1" t="s">
        <v>1125</v>
      </c>
      <c r="N13" s="1" t="s">
        <v>2308</v>
      </c>
      <c r="P13" s="25" t="s">
        <v>1564</v>
      </c>
      <c r="Q13" s="25" t="s">
        <v>1857</v>
      </c>
      <c r="R13" s="25" t="s">
        <v>1376</v>
      </c>
      <c r="W13" s="1" t="s">
        <v>6962</v>
      </c>
      <c r="AP13" s="2" t="s">
        <v>1744</v>
      </c>
      <c r="AQ13" s="25" t="s">
        <v>1133</v>
      </c>
      <c r="AU13" s="25" t="s">
        <v>1045</v>
      </c>
      <c r="AY13" s="25" t="s">
        <v>1136</v>
      </c>
      <c r="BA13" s="25" t="s">
        <v>3790</v>
      </c>
      <c r="BC13" s="1" t="s">
        <v>6838</v>
      </c>
      <c r="BK13" s="25" t="s">
        <v>1140</v>
      </c>
      <c r="BN13" s="60" t="s">
        <v>4327</v>
      </c>
      <c r="BQ13" s="1" t="s">
        <v>5716</v>
      </c>
      <c r="BT13" s="25" t="s">
        <v>1142</v>
      </c>
      <c r="BZ13" s="25" t="s">
        <v>1147</v>
      </c>
      <c r="CF13" s="1" t="s">
        <v>6274</v>
      </c>
      <c r="CJ13" s="25" t="s">
        <v>1149</v>
      </c>
    </row>
    <row r="14" spans="2:89">
      <c r="D14" s="1" t="s">
        <v>1150</v>
      </c>
      <c r="I14" s="1" t="s">
        <v>1153</v>
      </c>
      <c r="N14" s="1" t="s">
        <v>2314</v>
      </c>
      <c r="P14" s="25" t="s">
        <v>1607</v>
      </c>
      <c r="Q14" s="25" t="s">
        <v>1863</v>
      </c>
      <c r="R14" s="25" t="s">
        <v>1408</v>
      </c>
      <c r="W14" s="1" t="s">
        <v>6963</v>
      </c>
      <c r="AP14" s="2" t="s">
        <v>1750</v>
      </c>
      <c r="AQ14" s="25" t="s">
        <v>1160</v>
      </c>
      <c r="AU14" s="25" t="s">
        <v>1077</v>
      </c>
      <c r="AY14" s="25" t="s">
        <v>1163</v>
      </c>
      <c r="BA14" s="25" t="s">
        <v>3792</v>
      </c>
      <c r="BC14" s="1" t="s">
        <v>6839</v>
      </c>
      <c r="BK14" s="25" t="s">
        <v>1167</v>
      </c>
      <c r="BN14" s="60" t="s">
        <v>4331</v>
      </c>
      <c r="BQ14" s="1" t="s">
        <v>5717</v>
      </c>
      <c r="BT14" s="25" t="s">
        <v>1169</v>
      </c>
      <c r="BZ14" s="25" t="s">
        <v>1173</v>
      </c>
      <c r="CF14" s="1" t="s">
        <v>6011</v>
      </c>
      <c r="CJ14" s="25" t="s">
        <v>1175</v>
      </c>
    </row>
    <row r="15" spans="2:89">
      <c r="D15" s="1" t="s">
        <v>1176</v>
      </c>
      <c r="I15" s="1" t="s">
        <v>1179</v>
      </c>
      <c r="N15" s="1" t="s">
        <v>2316</v>
      </c>
      <c r="P15" s="25" t="s">
        <v>1621</v>
      </c>
      <c r="Q15" s="25" t="s">
        <v>1875</v>
      </c>
      <c r="R15" s="25" t="s">
        <v>1437</v>
      </c>
      <c r="W15" s="1" t="s">
        <v>6964</v>
      </c>
      <c r="AP15" s="2" t="s">
        <v>1761</v>
      </c>
      <c r="AQ15" s="25" t="s">
        <v>1186</v>
      </c>
      <c r="AU15" s="25" t="s">
        <v>1107</v>
      </c>
      <c r="AY15" s="25" t="s">
        <v>1189</v>
      </c>
      <c r="BA15" s="25" t="s">
        <v>3794</v>
      </c>
      <c r="BC15" s="1" t="s">
        <v>6840</v>
      </c>
      <c r="BK15" s="25" t="s">
        <v>1193</v>
      </c>
      <c r="BN15" s="60" t="s">
        <v>4334</v>
      </c>
      <c r="BQ15" s="1" t="s">
        <v>5718</v>
      </c>
      <c r="BZ15" s="25" t="s">
        <v>1196</v>
      </c>
      <c r="CF15" s="1" t="s">
        <v>6115</v>
      </c>
      <c r="CJ15" s="25" t="s">
        <v>1198</v>
      </c>
    </row>
    <row r="16" spans="2:89">
      <c r="D16" s="1" t="s">
        <v>1199</v>
      </c>
      <c r="I16" s="1" t="s">
        <v>1202</v>
      </c>
      <c r="N16" s="1" t="s">
        <v>2318</v>
      </c>
      <c r="P16" s="25" t="s">
        <v>1648</v>
      </c>
      <c r="Q16" s="25" t="s">
        <v>1878</v>
      </c>
      <c r="R16" s="25" t="s">
        <v>1452</v>
      </c>
      <c r="W16" s="1" t="s">
        <v>6965</v>
      </c>
      <c r="AP16" s="2" t="s">
        <v>7035</v>
      </c>
      <c r="AQ16" s="25" t="s">
        <v>1208</v>
      </c>
      <c r="AU16" s="25" t="s">
        <v>1135</v>
      </c>
      <c r="AY16" s="25" t="s">
        <v>1211</v>
      </c>
      <c r="BA16" s="25" t="s">
        <v>3797</v>
      </c>
      <c r="BC16" s="1" t="s">
        <v>6841</v>
      </c>
      <c r="BK16" s="25" t="s">
        <v>1215</v>
      </c>
      <c r="BN16" s="60" t="s">
        <v>4347</v>
      </c>
      <c r="BQ16" s="1" t="s">
        <v>5719</v>
      </c>
      <c r="BZ16" s="25" t="s">
        <v>1219</v>
      </c>
      <c r="CF16" s="1" t="s">
        <v>6105</v>
      </c>
      <c r="CJ16" s="25" t="s">
        <v>1221</v>
      </c>
    </row>
    <row r="17" spans="4:88">
      <c r="D17" s="1" t="s">
        <v>1222</v>
      </c>
      <c r="I17" s="1" t="s">
        <v>1225</v>
      </c>
      <c r="N17" s="1" t="s">
        <v>2284</v>
      </c>
      <c r="P17" s="25" t="s">
        <v>1654</v>
      </c>
      <c r="Q17" s="25" t="s">
        <v>1885</v>
      </c>
      <c r="R17" s="25" t="s">
        <v>1467</v>
      </c>
      <c r="W17" s="1" t="s">
        <v>6966</v>
      </c>
      <c r="AQ17" s="25" t="s">
        <v>1231</v>
      </c>
      <c r="AU17" s="25" t="s">
        <v>5467</v>
      </c>
      <c r="AY17" s="25" t="s">
        <v>1234</v>
      </c>
      <c r="BA17" s="25" t="s">
        <v>3799</v>
      </c>
      <c r="BC17" s="1" t="s">
        <v>6842</v>
      </c>
      <c r="BN17" s="60" t="s">
        <v>4349</v>
      </c>
      <c r="BQ17" s="1" t="s">
        <v>5720</v>
      </c>
      <c r="BZ17" s="25" t="s">
        <v>1240</v>
      </c>
      <c r="CF17" s="1" t="s">
        <v>6111</v>
      </c>
      <c r="CJ17" s="25" t="s">
        <v>6824</v>
      </c>
    </row>
    <row r="18" spans="4:88">
      <c r="D18" s="1" t="s">
        <v>1242</v>
      </c>
      <c r="I18" s="1" t="s">
        <v>1245</v>
      </c>
      <c r="N18" s="1" t="s">
        <v>2320</v>
      </c>
      <c r="P18" s="25" t="s">
        <v>1666</v>
      </c>
      <c r="Q18" s="25" t="s">
        <v>1891</v>
      </c>
      <c r="R18" s="25" t="s">
        <v>1479</v>
      </c>
      <c r="W18" s="1" t="s">
        <v>6967</v>
      </c>
      <c r="AP18" s="2"/>
      <c r="AQ18" s="25" t="s">
        <v>1252</v>
      </c>
      <c r="AU18" s="25" t="s">
        <v>1162</v>
      </c>
      <c r="AY18" s="25" t="s">
        <v>1255</v>
      </c>
      <c r="BA18" s="25" t="s">
        <v>3801</v>
      </c>
      <c r="BC18" s="1" t="s">
        <v>6843</v>
      </c>
      <c r="BN18" s="60" t="s">
        <v>4351</v>
      </c>
      <c r="BQ18" s="1" t="s">
        <v>5721</v>
      </c>
      <c r="BZ18" s="25" t="s">
        <v>1263</v>
      </c>
      <c r="CF18" s="1" t="s">
        <v>6228</v>
      </c>
    </row>
    <row r="19" spans="4:88">
      <c r="D19" s="1" t="s">
        <v>1265</v>
      </c>
      <c r="I19" s="1" t="s">
        <v>1268</v>
      </c>
      <c r="N19" s="1" t="s">
        <v>2322</v>
      </c>
      <c r="P19" s="25" t="s">
        <v>1686</v>
      </c>
      <c r="Q19" s="25" t="s">
        <v>1897</v>
      </c>
      <c r="R19" s="25" t="s">
        <v>1493</v>
      </c>
      <c r="W19" s="1" t="s">
        <v>6968</v>
      </c>
      <c r="AP19" s="2"/>
      <c r="AQ19" s="25" t="s">
        <v>1274</v>
      </c>
      <c r="AU19" s="25" t="s">
        <v>5469</v>
      </c>
      <c r="AY19" s="25" t="s">
        <v>1278</v>
      </c>
      <c r="BA19" s="25" t="s">
        <v>3803</v>
      </c>
      <c r="BC19" s="1" t="s">
        <v>6844</v>
      </c>
      <c r="BN19" s="60" t="s">
        <v>4353</v>
      </c>
      <c r="BQ19" s="1" t="s">
        <v>5722</v>
      </c>
      <c r="CF19" s="1" t="s">
        <v>6045</v>
      </c>
    </row>
    <row r="20" spans="4:88">
      <c r="D20" s="1" t="s">
        <v>1285</v>
      </c>
      <c r="I20" s="1" t="s">
        <v>1288</v>
      </c>
      <c r="N20" s="1" t="s">
        <v>4476</v>
      </c>
      <c r="P20" s="25" t="s">
        <v>1736</v>
      </c>
      <c r="Q20" s="25" t="s">
        <v>1902</v>
      </c>
      <c r="R20" s="25" t="s">
        <v>1505</v>
      </c>
      <c r="W20" s="1" t="s">
        <v>6969</v>
      </c>
      <c r="AP20" s="2"/>
      <c r="AQ20" s="25" t="s">
        <v>1294</v>
      </c>
      <c r="AU20" s="25" t="s">
        <v>1188</v>
      </c>
      <c r="BA20" s="25" t="s">
        <v>3805</v>
      </c>
      <c r="BC20" s="1" t="s">
        <v>622</v>
      </c>
      <c r="BN20" s="60" t="s">
        <v>4291</v>
      </c>
      <c r="BQ20" s="1" t="s">
        <v>5723</v>
      </c>
      <c r="CF20" s="1" t="s">
        <v>6013</v>
      </c>
    </row>
    <row r="21" spans="4:88">
      <c r="D21" s="1" t="s">
        <v>1304</v>
      </c>
      <c r="I21" s="1" t="s">
        <v>1307</v>
      </c>
      <c r="P21" s="25" t="s">
        <v>1741</v>
      </c>
      <c r="Q21" s="25" t="s">
        <v>1903</v>
      </c>
      <c r="R21" s="25" t="s">
        <v>1515</v>
      </c>
      <c r="W21" s="1" t="s">
        <v>6970</v>
      </c>
      <c r="AP21" s="2"/>
      <c r="AQ21" s="25" t="s">
        <v>1313</v>
      </c>
      <c r="AU21" s="25" t="s">
        <v>1210</v>
      </c>
      <c r="BA21" s="25" t="s">
        <v>3807</v>
      </c>
      <c r="BC21" s="1" t="s">
        <v>6845</v>
      </c>
      <c r="BN21" s="60" t="s">
        <v>4355</v>
      </c>
      <c r="BQ21" s="1" t="s">
        <v>5724</v>
      </c>
      <c r="CF21" s="1" t="s">
        <v>5999</v>
      </c>
    </row>
    <row r="22" spans="4:88">
      <c r="D22" s="1" t="s">
        <v>1324</v>
      </c>
      <c r="I22" s="1" t="s">
        <v>1326</v>
      </c>
      <c r="P22" s="25" t="s">
        <v>1758</v>
      </c>
      <c r="Q22" s="25" t="s">
        <v>1910</v>
      </c>
      <c r="R22" s="25" t="s">
        <v>1525</v>
      </c>
      <c r="W22" s="1" t="s">
        <v>6971</v>
      </c>
      <c r="AP22" s="2"/>
      <c r="AQ22" s="25" t="s">
        <v>1332</v>
      </c>
      <c r="AU22" s="25" t="s">
        <v>1233</v>
      </c>
      <c r="BA22" s="25" t="s">
        <v>3809</v>
      </c>
      <c r="BC22" s="1" t="s">
        <v>6846</v>
      </c>
      <c r="BN22" s="60" t="s">
        <v>4357</v>
      </c>
      <c r="BQ22" s="1" t="s">
        <v>5725</v>
      </c>
      <c r="CF22" s="1" t="s">
        <v>5997</v>
      </c>
    </row>
    <row r="23" spans="4:88">
      <c r="D23" s="1" t="s">
        <v>1341</v>
      </c>
      <c r="I23" s="1" t="s">
        <v>1343</v>
      </c>
      <c r="P23" s="25" t="s">
        <v>1763</v>
      </c>
      <c r="Q23" s="25" t="s">
        <v>1915</v>
      </c>
      <c r="R23" s="25" t="s">
        <v>1573</v>
      </c>
      <c r="W23" s="1" t="s">
        <v>6972</v>
      </c>
      <c r="AP23" s="2"/>
      <c r="AQ23" s="25" t="s">
        <v>1349</v>
      </c>
      <c r="AU23" s="25" t="s">
        <v>5471</v>
      </c>
      <c r="BA23" s="25" t="s">
        <v>3811</v>
      </c>
      <c r="BC23" s="1" t="s">
        <v>6847</v>
      </c>
      <c r="BN23" s="60" t="s">
        <v>4359</v>
      </c>
      <c r="BQ23" s="1" t="s">
        <v>5726</v>
      </c>
      <c r="CF23" s="1" t="s">
        <v>5994</v>
      </c>
    </row>
    <row r="24" spans="4:88">
      <c r="D24" s="1" t="s">
        <v>1358</v>
      </c>
      <c r="I24" s="1" t="s">
        <v>1360</v>
      </c>
      <c r="P24" s="25" t="s">
        <v>1771</v>
      </c>
      <c r="R24" s="25" t="s">
        <v>1582</v>
      </c>
      <c r="AP24" s="2"/>
      <c r="AQ24" s="25" t="s">
        <v>1366</v>
      </c>
      <c r="AU24" s="25" t="s">
        <v>1254</v>
      </c>
      <c r="BA24" s="25" t="s">
        <v>3813</v>
      </c>
      <c r="BC24" s="1" t="s">
        <v>6848</v>
      </c>
      <c r="BN24" s="60" t="s">
        <v>4361</v>
      </c>
      <c r="BQ24" s="1" t="s">
        <v>5727</v>
      </c>
      <c r="CF24" s="1" t="s">
        <v>5836</v>
      </c>
    </row>
    <row r="25" spans="4:88">
      <c r="D25" s="1" t="s">
        <v>1374</v>
      </c>
      <c r="I25" s="1" t="s">
        <v>1375</v>
      </c>
      <c r="P25" s="25" t="s">
        <v>1787</v>
      </c>
      <c r="R25" s="25" t="s">
        <v>1590</v>
      </c>
      <c r="AP25" s="2"/>
      <c r="AQ25" s="25" t="s">
        <v>1381</v>
      </c>
      <c r="AU25" s="25" t="s">
        <v>1277</v>
      </c>
      <c r="BA25" s="25" t="s">
        <v>3815</v>
      </c>
      <c r="BC25" s="1" t="s">
        <v>6849</v>
      </c>
      <c r="BQ25" s="1" t="s">
        <v>5727</v>
      </c>
      <c r="CF25" s="1" t="s">
        <v>6150</v>
      </c>
    </row>
    <row r="26" spans="4:88">
      <c r="D26" s="1" t="s">
        <v>1389</v>
      </c>
      <c r="I26" s="1" t="s">
        <v>1390</v>
      </c>
      <c r="P26" s="25" t="s">
        <v>1791</v>
      </c>
      <c r="R26" s="25" t="s">
        <v>1598</v>
      </c>
      <c r="AP26" s="2"/>
      <c r="AQ26" s="25" t="s">
        <v>1396</v>
      </c>
      <c r="AU26" s="25" t="s">
        <v>5473</v>
      </c>
      <c r="BA26" s="25" t="s">
        <v>3817</v>
      </c>
      <c r="BC26" s="1" t="s">
        <v>6850</v>
      </c>
      <c r="BQ26" s="1" t="s">
        <v>5728</v>
      </c>
      <c r="CF26" s="1" t="s">
        <v>5872</v>
      </c>
    </row>
    <row r="27" spans="4:88">
      <c r="D27" s="1" t="s">
        <v>1406</v>
      </c>
      <c r="I27" s="1" t="s">
        <v>1407</v>
      </c>
      <c r="P27" s="25" t="s">
        <v>1799</v>
      </c>
      <c r="R27" s="25" t="s">
        <v>1614</v>
      </c>
      <c r="AP27" s="2"/>
      <c r="AU27" s="25" t="s">
        <v>1296</v>
      </c>
      <c r="BA27" s="25" t="s">
        <v>3819</v>
      </c>
      <c r="BC27" s="1" t="s">
        <v>6851</v>
      </c>
      <c r="BQ27" s="1" t="s">
        <v>5729</v>
      </c>
      <c r="CF27" s="1" t="s">
        <v>6164</v>
      </c>
    </row>
    <row r="28" spans="4:88">
      <c r="D28" s="1" t="s">
        <v>1420</v>
      </c>
      <c r="I28" s="1" t="s">
        <v>1421</v>
      </c>
      <c r="P28" s="25" t="s">
        <v>1803</v>
      </c>
      <c r="R28" s="25" t="s">
        <v>1629</v>
      </c>
      <c r="AP28" s="2"/>
      <c r="AU28" s="25" t="s">
        <v>5475</v>
      </c>
      <c r="BA28" s="25" t="s">
        <v>3821</v>
      </c>
      <c r="BC28" s="1" t="s">
        <v>6852</v>
      </c>
      <c r="BQ28" s="1" t="s">
        <v>5730</v>
      </c>
      <c r="CF28" s="1" t="s">
        <v>6160</v>
      </c>
    </row>
    <row r="29" spans="4:88">
      <c r="D29" s="1" t="s">
        <v>1435</v>
      </c>
      <c r="I29" s="1" t="s">
        <v>1436</v>
      </c>
      <c r="P29" s="25" t="s">
        <v>1823</v>
      </c>
      <c r="R29" s="25" t="s">
        <v>1635</v>
      </c>
      <c r="AP29" s="2"/>
      <c r="AU29" s="25" t="s">
        <v>1316</v>
      </c>
      <c r="BA29" s="25" t="s">
        <v>3823</v>
      </c>
      <c r="BC29" s="1" t="s">
        <v>6853</v>
      </c>
      <c r="BQ29" s="1" t="s">
        <v>5731</v>
      </c>
      <c r="CF29" s="1" t="s">
        <v>6172</v>
      </c>
    </row>
    <row r="30" spans="4:88">
      <c r="D30" s="1" t="s">
        <v>1450</v>
      </c>
      <c r="I30" s="1" t="s">
        <v>1451</v>
      </c>
      <c r="P30" s="25" t="s">
        <v>1842</v>
      </c>
      <c r="R30" s="25" t="s">
        <v>1642</v>
      </c>
      <c r="AP30" s="2"/>
      <c r="AU30" s="25" t="s">
        <v>1334</v>
      </c>
      <c r="BA30" s="25" t="s">
        <v>3825</v>
      </c>
      <c r="BC30" s="1" t="s">
        <v>6854</v>
      </c>
      <c r="BQ30" s="1" t="s">
        <v>5732</v>
      </c>
      <c r="CF30" s="1" t="s">
        <v>6156</v>
      </c>
    </row>
    <row r="31" spans="4:88">
      <c r="D31" s="1" t="s">
        <v>1465</v>
      </c>
      <c r="I31" s="1" t="s">
        <v>1466</v>
      </c>
      <c r="P31" s="25" t="s">
        <v>1870</v>
      </c>
      <c r="R31" s="25" t="s">
        <v>1671</v>
      </c>
      <c r="AP31" s="2"/>
      <c r="AU31" s="25" t="s">
        <v>1351</v>
      </c>
      <c r="BA31" s="25" t="s">
        <v>3827</v>
      </c>
      <c r="BC31" s="1" t="s">
        <v>6855</v>
      </c>
      <c r="BQ31" s="1" t="s">
        <v>5733</v>
      </c>
      <c r="CF31" s="1" t="s">
        <v>6158</v>
      </c>
    </row>
    <row r="32" spans="4:88">
      <c r="D32" s="1" t="s">
        <v>1477</v>
      </c>
      <c r="I32" s="1" t="s">
        <v>1478</v>
      </c>
      <c r="P32" s="25" t="s">
        <v>1871</v>
      </c>
      <c r="R32" s="25" t="s">
        <v>1676</v>
      </c>
      <c r="AP32" s="2"/>
      <c r="AU32" s="25" t="s">
        <v>1368</v>
      </c>
      <c r="BA32" s="25" t="s">
        <v>3829</v>
      </c>
      <c r="BC32" s="1" t="s">
        <v>6856</v>
      </c>
      <c r="BQ32" s="1" t="s">
        <v>5734</v>
      </c>
      <c r="CF32" s="1" t="s">
        <v>6457</v>
      </c>
    </row>
    <row r="33" spans="4:84">
      <c r="D33" s="1" t="s">
        <v>1491</v>
      </c>
      <c r="I33" s="1" t="s">
        <v>1492</v>
      </c>
      <c r="P33" s="25" t="s">
        <v>1874</v>
      </c>
      <c r="R33" s="25" t="s">
        <v>1681</v>
      </c>
      <c r="AP33" s="2"/>
      <c r="AU33" s="25" t="s">
        <v>1383</v>
      </c>
      <c r="BA33" s="25" t="s">
        <v>3831</v>
      </c>
      <c r="BC33" s="1" t="s">
        <v>6857</v>
      </c>
      <c r="BQ33" s="1" t="s">
        <v>5735</v>
      </c>
      <c r="CF33" s="1" t="s">
        <v>6459</v>
      </c>
    </row>
    <row r="34" spans="4:84">
      <c r="D34" s="1" t="s">
        <v>1503</v>
      </c>
      <c r="I34" s="1" t="s">
        <v>1504</v>
      </c>
      <c r="P34" s="25" t="s">
        <v>1876</v>
      </c>
      <c r="R34" s="25" t="s">
        <v>1692</v>
      </c>
      <c r="AP34" s="2"/>
      <c r="AU34" s="25" t="s">
        <v>1399</v>
      </c>
      <c r="BA34" s="25" t="s">
        <v>3833</v>
      </c>
      <c r="BC34" s="1" t="s">
        <v>6858</v>
      </c>
      <c r="CF34" s="1" t="s">
        <v>5854</v>
      </c>
    </row>
    <row r="35" spans="4:84">
      <c r="D35" s="1" t="s">
        <v>1514</v>
      </c>
      <c r="P35" s="25" t="s">
        <v>1879</v>
      </c>
      <c r="R35" s="25" t="s">
        <v>1698</v>
      </c>
      <c r="AP35" s="2"/>
      <c r="AU35" s="25" t="s">
        <v>1414</v>
      </c>
      <c r="BA35" s="25" t="s">
        <v>3835</v>
      </c>
      <c r="BC35" s="1" t="s">
        <v>6859</v>
      </c>
      <c r="CF35" s="1" t="s">
        <v>5840</v>
      </c>
    </row>
    <row r="36" spans="4:84">
      <c r="D36" s="1" t="s">
        <v>1524</v>
      </c>
      <c r="P36" s="25" t="s">
        <v>1880</v>
      </c>
      <c r="R36" s="25" t="s">
        <v>1704</v>
      </c>
      <c r="AP36" s="2"/>
      <c r="AU36" s="25" t="s">
        <v>1429</v>
      </c>
      <c r="BA36" s="25" t="s">
        <v>3837</v>
      </c>
      <c r="BC36" s="1" t="s">
        <v>6860</v>
      </c>
      <c r="CF36" s="59" t="s">
        <v>5767</v>
      </c>
    </row>
    <row r="37" spans="4:84">
      <c r="D37" s="1" t="s">
        <v>1534</v>
      </c>
      <c r="P37" s="25" t="s">
        <v>1881</v>
      </c>
      <c r="R37" s="25" t="s">
        <v>1715</v>
      </c>
      <c r="AP37" s="2"/>
      <c r="AU37" s="25" t="s">
        <v>1443</v>
      </c>
      <c r="BA37" s="25" t="s">
        <v>3839</v>
      </c>
      <c r="BC37" s="1" t="s">
        <v>6861</v>
      </c>
      <c r="CF37" s="1" t="s">
        <v>5777</v>
      </c>
    </row>
    <row r="38" spans="4:84">
      <c r="D38" s="1" t="s">
        <v>1544</v>
      </c>
      <c r="P38" s="25" t="s">
        <v>1882</v>
      </c>
      <c r="R38" s="25" t="s">
        <v>1720</v>
      </c>
      <c r="AP38" s="2"/>
      <c r="AU38" s="25" t="s">
        <v>1459</v>
      </c>
      <c r="BA38" s="25" t="s">
        <v>3841</v>
      </c>
      <c r="BC38" s="1" t="s">
        <v>6862</v>
      </c>
      <c r="CF38" s="59" t="s">
        <v>5773</v>
      </c>
    </row>
    <row r="39" spans="4:84">
      <c r="D39" s="1" t="s">
        <v>1554</v>
      </c>
      <c r="P39" s="25" t="s">
        <v>1883</v>
      </c>
      <c r="R39" s="25" t="s">
        <v>1731</v>
      </c>
      <c r="AP39" s="2"/>
      <c r="AU39" s="25" t="s">
        <v>5453</v>
      </c>
      <c r="BA39" s="25" t="s">
        <v>3843</v>
      </c>
      <c r="BC39" s="1" t="s">
        <v>6863</v>
      </c>
      <c r="CF39" s="1" t="s">
        <v>6399</v>
      </c>
    </row>
    <row r="40" spans="4:84">
      <c r="D40" s="1" t="s">
        <v>1563</v>
      </c>
      <c r="P40" s="25" t="s">
        <v>1886</v>
      </c>
      <c r="R40" s="25" t="s">
        <v>1747</v>
      </c>
      <c r="AP40" s="2"/>
      <c r="AU40" s="25" t="s">
        <v>1473</v>
      </c>
      <c r="BC40" s="1" t="s">
        <v>6864</v>
      </c>
      <c r="CF40" s="1" t="s">
        <v>6204</v>
      </c>
    </row>
    <row r="41" spans="4:84">
      <c r="D41" s="1" t="s">
        <v>1572</v>
      </c>
      <c r="P41" s="25" t="s">
        <v>1896</v>
      </c>
      <c r="R41" s="25" t="s">
        <v>1753</v>
      </c>
      <c r="AP41" s="2"/>
      <c r="AU41" s="25" t="s">
        <v>1486</v>
      </c>
      <c r="BC41" s="1" t="s">
        <v>6865</v>
      </c>
      <c r="CF41" s="1" t="s">
        <v>6579</v>
      </c>
    </row>
    <row r="42" spans="4:84">
      <c r="D42" s="1" t="s">
        <v>1581</v>
      </c>
      <c r="P42" s="25" t="s">
        <v>1899</v>
      </c>
      <c r="R42" s="25" t="s">
        <v>1767</v>
      </c>
      <c r="AP42" s="2"/>
      <c r="AU42" s="25" t="s">
        <v>1499</v>
      </c>
      <c r="BC42" s="1" t="s">
        <v>6866</v>
      </c>
      <c r="CF42" s="1" t="s">
        <v>5834</v>
      </c>
    </row>
    <row r="43" spans="4:84">
      <c r="D43" s="1" t="s">
        <v>1589</v>
      </c>
      <c r="P43" s="25" t="s">
        <v>1900</v>
      </c>
      <c r="R43" s="25" t="s">
        <v>1775</v>
      </c>
      <c r="AP43" s="2"/>
      <c r="AU43" s="25" t="s">
        <v>1511</v>
      </c>
      <c r="BC43" s="1" t="s">
        <v>6867</v>
      </c>
      <c r="CF43" s="1" t="s">
        <v>6101</v>
      </c>
    </row>
    <row r="44" spans="4:84">
      <c r="D44" s="1" t="s">
        <v>1597</v>
      </c>
      <c r="P44" s="25" t="s">
        <v>1901</v>
      </c>
      <c r="R44" s="25" t="s">
        <v>1779</v>
      </c>
      <c r="AP44" s="2"/>
      <c r="AU44" s="25" t="s">
        <v>1521</v>
      </c>
      <c r="BC44" s="1" t="s">
        <v>6868</v>
      </c>
      <c r="CF44" s="1" t="s">
        <v>6129</v>
      </c>
    </row>
    <row r="45" spans="4:84">
      <c r="D45" s="1" t="s">
        <v>1606</v>
      </c>
      <c r="P45" s="25" t="s">
        <v>1906</v>
      </c>
      <c r="R45" s="25" t="s">
        <v>1783</v>
      </c>
      <c r="AP45" s="2"/>
      <c r="AU45" s="25" t="s">
        <v>1531</v>
      </c>
      <c r="BC45" s="1" t="s">
        <v>776</v>
      </c>
      <c r="CF45" s="1" t="s">
        <v>6230</v>
      </c>
    </row>
    <row r="46" spans="4:84">
      <c r="D46" s="1" t="s">
        <v>1613</v>
      </c>
      <c r="P46" s="25" t="s">
        <v>1907</v>
      </c>
      <c r="R46" s="25" t="s">
        <v>1795</v>
      </c>
      <c r="AP46" s="2"/>
      <c r="AU46" s="25" t="s">
        <v>5477</v>
      </c>
      <c r="BC46" s="1" t="s">
        <v>6869</v>
      </c>
      <c r="CF46" s="1" t="s">
        <v>5900</v>
      </c>
    </row>
    <row r="47" spans="4:84">
      <c r="D47" s="1" t="s">
        <v>1620</v>
      </c>
      <c r="P47" s="25" t="s">
        <v>1911</v>
      </c>
      <c r="R47" s="25" t="s">
        <v>1811</v>
      </c>
      <c r="AP47" s="2"/>
      <c r="AU47" s="25" t="s">
        <v>1542</v>
      </c>
      <c r="BC47" s="1" t="s">
        <v>6870</v>
      </c>
      <c r="CF47" s="1" t="s">
        <v>5848</v>
      </c>
    </row>
    <row r="48" spans="4:84">
      <c r="D48" s="1" t="s">
        <v>1628</v>
      </c>
      <c r="P48" s="1" t="s">
        <v>6796</v>
      </c>
      <c r="R48" s="25" t="s">
        <v>1819</v>
      </c>
      <c r="AP48" s="2"/>
      <c r="AU48" s="25" t="s">
        <v>1551</v>
      </c>
      <c r="BC48" s="1" t="s">
        <v>6871</v>
      </c>
      <c r="CF48" s="1" t="s">
        <v>6174</v>
      </c>
    </row>
    <row r="49" spans="4:84">
      <c r="D49" s="1" t="s">
        <v>1634</v>
      </c>
      <c r="P49" s="1" t="s">
        <v>6797</v>
      </c>
      <c r="R49" s="25" t="s">
        <v>1830</v>
      </c>
      <c r="AP49" s="2"/>
      <c r="AU49" s="25" t="s">
        <v>1561</v>
      </c>
      <c r="BC49" s="1" t="s">
        <v>6872</v>
      </c>
      <c r="CF49" s="1" t="s">
        <v>6180</v>
      </c>
    </row>
    <row r="50" spans="4:84">
      <c r="D50" s="1" t="s">
        <v>1641</v>
      </c>
      <c r="P50" s="1" t="s">
        <v>6798</v>
      </c>
      <c r="R50" s="25" t="s">
        <v>1833</v>
      </c>
      <c r="AP50" s="2"/>
      <c r="AU50" s="25" t="s">
        <v>1570</v>
      </c>
      <c r="BC50" s="1" t="s">
        <v>6873</v>
      </c>
      <c r="CF50" s="1" t="s">
        <v>6445</v>
      </c>
    </row>
    <row r="51" spans="4:84">
      <c r="D51" s="1" t="s">
        <v>1647</v>
      </c>
      <c r="P51" s="1" t="s">
        <v>6799</v>
      </c>
      <c r="R51" s="25" t="s">
        <v>1836</v>
      </c>
      <c r="AP51" s="2"/>
      <c r="AU51" s="25" t="s">
        <v>1579</v>
      </c>
      <c r="BC51" s="1" t="s">
        <v>6874</v>
      </c>
      <c r="CF51" s="1" t="s">
        <v>6246</v>
      </c>
    </row>
    <row r="52" spans="4:84">
      <c r="D52" s="1" t="s">
        <v>1653</v>
      </c>
      <c r="P52" s="1" t="s">
        <v>6800</v>
      </c>
      <c r="R52" s="25" t="s">
        <v>1839</v>
      </c>
      <c r="AP52" s="2"/>
      <c r="AU52" s="25" t="s">
        <v>5479</v>
      </c>
      <c r="BC52" s="1" t="s">
        <v>6875</v>
      </c>
      <c r="CF52" s="1" t="s">
        <v>6316</v>
      </c>
    </row>
    <row r="53" spans="4:84">
      <c r="D53" s="1" t="s">
        <v>1659</v>
      </c>
      <c r="P53" s="1" t="s">
        <v>6801</v>
      </c>
      <c r="R53" s="25" t="s">
        <v>1845</v>
      </c>
      <c r="AP53" s="2"/>
      <c r="AU53" s="25" t="s">
        <v>1587</v>
      </c>
      <c r="BC53" s="1" t="s">
        <v>6876</v>
      </c>
      <c r="CF53" s="1" t="s">
        <v>6419</v>
      </c>
    </row>
    <row r="54" spans="4:84">
      <c r="D54" s="1" t="s">
        <v>1665</v>
      </c>
      <c r="P54" s="1" t="s">
        <v>6802</v>
      </c>
      <c r="R54" s="25" t="s">
        <v>1848</v>
      </c>
      <c r="AP54" s="2"/>
      <c r="AU54" s="25" t="s">
        <v>1595</v>
      </c>
      <c r="BC54" s="1" t="s">
        <v>6877</v>
      </c>
      <c r="CF54" s="1" t="s">
        <v>6356</v>
      </c>
    </row>
    <row r="55" spans="4:84">
      <c r="D55" s="1" t="s">
        <v>1670</v>
      </c>
      <c r="P55" s="1" t="s">
        <v>7054</v>
      </c>
      <c r="R55" s="25" t="s">
        <v>1851</v>
      </c>
      <c r="AP55" s="2"/>
      <c r="AU55" s="25" t="s">
        <v>1604</v>
      </c>
      <c r="BC55" s="1" t="s">
        <v>6878</v>
      </c>
      <c r="CF55" s="1" t="s">
        <v>6362</v>
      </c>
    </row>
    <row r="56" spans="4:84">
      <c r="D56" s="1" t="s">
        <v>1675</v>
      </c>
      <c r="R56" s="25" t="s">
        <v>1854</v>
      </c>
      <c r="AP56" s="2"/>
      <c r="AU56" s="25" t="s">
        <v>1611</v>
      </c>
      <c r="BC56" s="1" t="s">
        <v>6879</v>
      </c>
      <c r="CF56" s="1" t="s">
        <v>6546</v>
      </c>
    </row>
    <row r="57" spans="4:84">
      <c r="D57" s="1" t="s">
        <v>1680</v>
      </c>
      <c r="R57" s="25" t="s">
        <v>1860</v>
      </c>
      <c r="AP57" s="2"/>
      <c r="AU57" s="25" t="s">
        <v>1618</v>
      </c>
      <c r="BC57" s="1" t="s">
        <v>974</v>
      </c>
      <c r="CF57" s="59" t="s">
        <v>5932</v>
      </c>
    </row>
    <row r="58" spans="4:84">
      <c r="D58" s="1" t="s">
        <v>1685</v>
      </c>
      <c r="R58" s="25" t="s">
        <v>1865</v>
      </c>
      <c r="AP58" s="2"/>
      <c r="AU58" s="25" t="s">
        <v>1625</v>
      </c>
      <c r="BC58" s="1" t="s">
        <v>6880</v>
      </c>
      <c r="CF58" s="1" t="s">
        <v>5807</v>
      </c>
    </row>
    <row r="59" spans="4:84">
      <c r="D59" s="1" t="s">
        <v>1691</v>
      </c>
      <c r="R59" s="25" t="s">
        <v>1867</v>
      </c>
      <c r="AP59" s="2"/>
      <c r="AU59" s="25" t="s">
        <v>1632</v>
      </c>
      <c r="BC59" s="1" t="s">
        <v>6881</v>
      </c>
      <c r="CF59" s="1" t="s">
        <v>6366</v>
      </c>
    </row>
    <row r="60" spans="4:84">
      <c r="D60" s="1" t="s">
        <v>1697</v>
      </c>
      <c r="R60" s="25" t="s">
        <v>1869</v>
      </c>
      <c r="AP60" s="2"/>
      <c r="AU60" s="25" t="s">
        <v>1638</v>
      </c>
      <c r="BC60" s="1" t="s">
        <v>6882</v>
      </c>
      <c r="CF60" s="1" t="s">
        <v>5912</v>
      </c>
    </row>
    <row r="61" spans="4:84">
      <c r="D61" s="1" t="s">
        <v>1703</v>
      </c>
      <c r="R61" s="25" t="s">
        <v>1872</v>
      </c>
      <c r="AP61" s="2"/>
      <c r="AU61" s="25" t="s">
        <v>5481</v>
      </c>
      <c r="BC61" s="1" t="s">
        <v>6883</v>
      </c>
      <c r="CF61" s="1" t="s">
        <v>6065</v>
      </c>
    </row>
    <row r="62" spans="4:84">
      <c r="D62" s="1" t="s">
        <v>1709</v>
      </c>
      <c r="R62" s="25" t="s">
        <v>1873</v>
      </c>
      <c r="AP62" s="2"/>
      <c r="AU62" s="25" t="s">
        <v>5483</v>
      </c>
      <c r="BC62" s="1" t="s">
        <v>6884</v>
      </c>
      <c r="CF62" s="1" t="s">
        <v>6077</v>
      </c>
    </row>
    <row r="63" spans="4:84">
      <c r="D63" s="1" t="s">
        <v>1714</v>
      </c>
      <c r="R63" s="25" t="s">
        <v>1877</v>
      </c>
      <c r="AP63" s="2"/>
      <c r="AU63" s="25" t="s">
        <v>1645</v>
      </c>
      <c r="BC63" s="1" t="s">
        <v>6885</v>
      </c>
      <c r="CF63" s="1" t="s">
        <v>5787</v>
      </c>
    </row>
    <row r="64" spans="4:84">
      <c r="D64" s="1" t="s">
        <v>1719</v>
      </c>
      <c r="R64" s="25" t="s">
        <v>1884</v>
      </c>
      <c r="AP64" s="2"/>
      <c r="AU64" s="25" t="s">
        <v>5485</v>
      </c>
      <c r="BC64" s="1" t="s">
        <v>6886</v>
      </c>
      <c r="CF64" s="1" t="s">
        <v>5803</v>
      </c>
    </row>
    <row r="65" spans="4:84">
      <c r="D65" s="1" t="s">
        <v>1725</v>
      </c>
      <c r="R65" s="25" t="s">
        <v>1887</v>
      </c>
      <c r="AP65" s="2"/>
      <c r="AU65" s="25" t="s">
        <v>1651</v>
      </c>
      <c r="BC65" s="1" t="s">
        <v>6887</v>
      </c>
      <c r="CF65" s="1" t="s">
        <v>6534</v>
      </c>
    </row>
    <row r="66" spans="4:84">
      <c r="D66" s="1" t="s">
        <v>1730</v>
      </c>
      <c r="R66" s="25" t="s">
        <v>1888</v>
      </c>
      <c r="AP66" s="2"/>
      <c r="AU66" s="25" t="s">
        <v>1657</v>
      </c>
      <c r="CF66" s="1" t="s">
        <v>6294</v>
      </c>
    </row>
    <row r="67" spans="4:84">
      <c r="D67" s="1" t="s">
        <v>1735</v>
      </c>
      <c r="R67" s="25" t="s">
        <v>1889</v>
      </c>
      <c r="AP67" s="2"/>
      <c r="CF67" s="1" t="s">
        <v>6226</v>
      </c>
    </row>
    <row r="68" spans="4:84">
      <c r="D68" s="1" t="s">
        <v>1740</v>
      </c>
      <c r="R68" s="25" t="s">
        <v>1890</v>
      </c>
      <c r="AP68" s="2"/>
      <c r="CF68" s="1" t="s">
        <v>6252</v>
      </c>
    </row>
    <row r="69" spans="4:84">
      <c r="D69" s="1" t="s">
        <v>1746</v>
      </c>
      <c r="R69" s="25" t="s">
        <v>1892</v>
      </c>
      <c r="AP69" s="2"/>
      <c r="CF69" s="1" t="s">
        <v>5924</v>
      </c>
    </row>
    <row r="70" spans="4:84">
      <c r="D70" s="1" t="s">
        <v>1752</v>
      </c>
      <c r="R70" s="25" t="s">
        <v>1893</v>
      </c>
      <c r="AP70" s="2"/>
      <c r="CF70" s="1" t="s">
        <v>5844</v>
      </c>
    </row>
    <row r="71" spans="4:84">
      <c r="D71" s="1" t="s">
        <v>1757</v>
      </c>
      <c r="R71" s="25" t="s">
        <v>1894</v>
      </c>
      <c r="AP71" s="2"/>
      <c r="CF71" s="1" t="s">
        <v>6405</v>
      </c>
    </row>
    <row r="72" spans="4:84">
      <c r="R72" s="25" t="s">
        <v>1895</v>
      </c>
      <c r="AP72" s="2"/>
      <c r="CF72" s="1" t="s">
        <v>6413</v>
      </c>
    </row>
    <row r="73" spans="4:84">
      <c r="R73" s="25" t="s">
        <v>1898</v>
      </c>
      <c r="AP73" s="2"/>
      <c r="CF73" s="1" t="s">
        <v>6403</v>
      </c>
    </row>
    <row r="74" spans="4:84">
      <c r="R74" s="25" t="s">
        <v>1904</v>
      </c>
      <c r="CF74" s="1" t="s">
        <v>6310</v>
      </c>
    </row>
    <row r="75" spans="4:84">
      <c r="R75" s="25" t="s">
        <v>1905</v>
      </c>
      <c r="CF75" s="1" t="s">
        <v>6306</v>
      </c>
    </row>
    <row r="76" spans="4:84">
      <c r="R76" s="25" t="s">
        <v>1908</v>
      </c>
      <c r="CF76" s="1" t="s">
        <v>6025</v>
      </c>
    </row>
    <row r="77" spans="4:84">
      <c r="R77" s="25" t="s">
        <v>1909</v>
      </c>
      <c r="CF77" s="1" t="s">
        <v>6035</v>
      </c>
    </row>
    <row r="78" spans="4:84">
      <c r="R78" s="25" t="s">
        <v>1912</v>
      </c>
      <c r="CF78" s="1" t="s">
        <v>6041</v>
      </c>
    </row>
    <row r="79" spans="4:84">
      <c r="R79" s="25" t="s">
        <v>1913</v>
      </c>
      <c r="CF79" s="1" t="s">
        <v>6039</v>
      </c>
    </row>
    <row r="80" spans="4:84">
      <c r="R80" s="25" t="s">
        <v>1914</v>
      </c>
      <c r="CF80" s="1" t="s">
        <v>6046</v>
      </c>
    </row>
    <row r="81" spans="84:84">
      <c r="CF81" s="1" t="s">
        <v>6033</v>
      </c>
    </row>
    <row r="82" spans="84:84">
      <c r="CF82" s="1" t="s">
        <v>6031</v>
      </c>
    </row>
    <row r="83" spans="84:84">
      <c r="CF83" s="1" t="s">
        <v>6029</v>
      </c>
    </row>
    <row r="84" spans="84:84">
      <c r="CF84" s="1" t="s">
        <v>6059</v>
      </c>
    </row>
    <row r="85" spans="84:84">
      <c r="CF85" s="1" t="s">
        <v>6027</v>
      </c>
    </row>
    <row r="86" spans="84:84">
      <c r="CF86" s="60" t="s">
        <v>6023</v>
      </c>
    </row>
    <row r="87" spans="84:84">
      <c r="CF87" s="60" t="s">
        <v>6053</v>
      </c>
    </row>
    <row r="88" spans="84:84">
      <c r="CF88" s="1" t="s">
        <v>6055</v>
      </c>
    </row>
    <row r="89" spans="84:84">
      <c r="CF89" s="1" t="s">
        <v>6147</v>
      </c>
    </row>
    <row r="90" spans="84:84">
      <c r="CF90" s="1" t="s">
        <v>5785</v>
      </c>
    </row>
    <row r="91" spans="84:84">
      <c r="CF91" s="1" t="s">
        <v>6320</v>
      </c>
    </row>
    <row r="92" spans="84:84">
      <c r="CF92" s="60" t="s">
        <v>6330</v>
      </c>
    </row>
    <row r="93" spans="84:84">
      <c r="CF93" s="1" t="s">
        <v>5860</v>
      </c>
    </row>
    <row r="94" spans="84:84">
      <c r="CF94" s="60" t="s">
        <v>6332</v>
      </c>
    </row>
    <row r="95" spans="84:84">
      <c r="CF95" s="1" t="s">
        <v>6322</v>
      </c>
    </row>
    <row r="96" spans="84:84">
      <c r="CF96" s="1" t="s">
        <v>5809</v>
      </c>
    </row>
    <row r="97" spans="84:84">
      <c r="CF97" s="1" t="s">
        <v>5908</v>
      </c>
    </row>
    <row r="98" spans="84:84">
      <c r="CF98" s="1" t="s">
        <v>6037</v>
      </c>
    </row>
    <row r="99" spans="84:84">
      <c r="CF99" s="1" t="s">
        <v>6196</v>
      </c>
    </row>
    <row r="100" spans="84:84">
      <c r="CF100" s="1" t="s">
        <v>6206</v>
      </c>
    </row>
    <row r="101" spans="84:84">
      <c r="CF101" s="1" t="s">
        <v>6089</v>
      </c>
    </row>
    <row r="102" spans="84:84">
      <c r="CF102" s="1" t="s">
        <v>6577</v>
      </c>
    </row>
    <row r="103" spans="84:84">
      <c r="CF103" s="1" t="s">
        <v>6324</v>
      </c>
    </row>
    <row r="104" spans="84:84">
      <c r="CF104" s="1" t="s">
        <v>6326</v>
      </c>
    </row>
    <row r="105" spans="84:84">
      <c r="CF105" s="59" t="s">
        <v>5775</v>
      </c>
    </row>
    <row r="106" spans="84:84">
      <c r="CF106" s="1" t="s">
        <v>6512</v>
      </c>
    </row>
    <row r="107" spans="84:84">
      <c r="CF107" s="1" t="s">
        <v>6069</v>
      </c>
    </row>
    <row r="108" spans="84:84">
      <c r="CF108" s="1" t="s">
        <v>6168</v>
      </c>
    </row>
    <row r="109" spans="84:84">
      <c r="CF109" s="1" t="s">
        <v>6214</v>
      </c>
    </row>
    <row r="110" spans="84:84">
      <c r="CF110" s="1" t="s">
        <v>6417</v>
      </c>
    </row>
    <row r="111" spans="84:84">
      <c r="CF111" s="1" t="s">
        <v>6435</v>
      </c>
    </row>
    <row r="112" spans="84:84">
      <c r="CF112" s="1" t="s">
        <v>6250</v>
      </c>
    </row>
    <row r="113" spans="84:84">
      <c r="CF113" s="1" t="s">
        <v>6518</v>
      </c>
    </row>
    <row r="114" spans="84:84">
      <c r="CF114" s="1" t="s">
        <v>6097</v>
      </c>
    </row>
    <row r="115" spans="84:84">
      <c r="CF115" s="1" t="s">
        <v>6340</v>
      </c>
    </row>
    <row r="116" spans="84:84">
      <c r="CF116" s="1" t="s">
        <v>5985</v>
      </c>
    </row>
    <row r="117" spans="84:84">
      <c r="CF117" s="1" t="s">
        <v>6258</v>
      </c>
    </row>
    <row r="118" spans="84:84">
      <c r="CF118" s="1" t="s">
        <v>6224</v>
      </c>
    </row>
    <row r="119" spans="84:84">
      <c r="CF119" s="1" t="s">
        <v>6222</v>
      </c>
    </row>
    <row r="120" spans="84:84">
      <c r="CF120" s="1" t="s">
        <v>6334</v>
      </c>
    </row>
    <row r="121" spans="84:84">
      <c r="CF121" s="1" t="s">
        <v>6087</v>
      </c>
    </row>
    <row r="122" spans="84:84">
      <c r="CF122" s="1" t="s">
        <v>6423</v>
      </c>
    </row>
    <row r="123" spans="84:84">
      <c r="CF123" s="1" t="s">
        <v>5826</v>
      </c>
    </row>
    <row r="124" spans="84:84">
      <c r="CF124" s="1" t="s">
        <v>6447</v>
      </c>
    </row>
    <row r="125" spans="84:84">
      <c r="CF125" s="1" t="s">
        <v>6451</v>
      </c>
    </row>
    <row r="126" spans="84:84">
      <c r="CF126" s="1" t="s">
        <v>6477</v>
      </c>
    </row>
    <row r="127" spans="84:84">
      <c r="CF127" s="1" t="s">
        <v>6489</v>
      </c>
    </row>
    <row r="128" spans="84:84">
      <c r="CF128" s="1" t="s">
        <v>6479</v>
      </c>
    </row>
    <row r="129" spans="84:84">
      <c r="CF129" s="1" t="s">
        <v>6500</v>
      </c>
    </row>
    <row r="130" spans="84:84">
      <c r="CF130" s="1" t="s">
        <v>6471</v>
      </c>
    </row>
    <row r="131" spans="84:84">
      <c r="CF131" s="1" t="s">
        <v>5927</v>
      </c>
    </row>
    <row r="132" spans="84:84">
      <c r="CF132" s="1" t="s">
        <v>5930</v>
      </c>
    </row>
    <row r="133" spans="84:84">
      <c r="CF133" s="59" t="s">
        <v>5934</v>
      </c>
    </row>
    <row r="134" spans="84:84">
      <c r="CF134" s="1" t="s">
        <v>5928</v>
      </c>
    </row>
    <row r="135" spans="84:84">
      <c r="CF135" s="1" t="s">
        <v>6188</v>
      </c>
    </row>
    <row r="136" spans="84:84">
      <c r="CF136" s="1" t="s">
        <v>6194</v>
      </c>
    </row>
    <row r="137" spans="84:84">
      <c r="CF137" s="1" t="s">
        <v>6190</v>
      </c>
    </row>
    <row r="138" spans="84:84">
      <c r="CF138" s="1" t="s">
        <v>6192</v>
      </c>
    </row>
    <row r="139" spans="84:84">
      <c r="CF139" s="1" t="s">
        <v>5811</v>
      </c>
    </row>
    <row r="140" spans="84:84">
      <c r="CF140" s="1" t="s">
        <v>5798</v>
      </c>
    </row>
    <row r="141" spans="84:84">
      <c r="CF141" s="1" t="s">
        <v>6481</v>
      </c>
    </row>
    <row r="142" spans="84:84">
      <c r="CF142" s="1" t="s">
        <v>6449</v>
      </c>
    </row>
    <row r="143" spans="84:84">
      <c r="CF143" s="1" t="s">
        <v>6270</v>
      </c>
    </row>
    <row r="144" spans="84:84">
      <c r="CF144" s="1" t="s">
        <v>6260</v>
      </c>
    </row>
    <row r="145" spans="84:84">
      <c r="CF145" s="1" t="s">
        <v>6085</v>
      </c>
    </row>
    <row r="146" spans="84:84">
      <c r="CF146" s="1" t="s">
        <v>6587</v>
      </c>
    </row>
    <row r="147" spans="84:84">
      <c r="CF147" s="1" t="s">
        <v>5858</v>
      </c>
    </row>
    <row r="148" spans="84:84">
      <c r="CF148" s="1" t="s">
        <v>6003</v>
      </c>
    </row>
    <row r="149" spans="84:84">
      <c r="CF149" s="1" t="s">
        <v>5966</v>
      </c>
    </row>
    <row r="150" spans="84:84">
      <c r="CF150" s="1" t="s">
        <v>5962</v>
      </c>
    </row>
    <row r="151" spans="84:84">
      <c r="CF151" s="1" t="s">
        <v>5968</v>
      </c>
    </row>
    <row r="152" spans="84:84">
      <c r="CF152" s="1" t="s">
        <v>6556</v>
      </c>
    </row>
    <row r="153" spans="84:84">
      <c r="CF153" s="1" t="s">
        <v>6483</v>
      </c>
    </row>
    <row r="154" spans="84:84">
      <c r="CF154" s="1" t="s">
        <v>6113</v>
      </c>
    </row>
    <row r="155" spans="84:84">
      <c r="CF155" s="1" t="s">
        <v>6300</v>
      </c>
    </row>
    <row r="156" spans="84:84">
      <c r="CF156" s="1" t="s">
        <v>6281</v>
      </c>
    </row>
    <row r="157" spans="84:84">
      <c r="CF157" s="1" t="s">
        <v>6504</v>
      </c>
    </row>
    <row r="158" spans="84:84">
      <c r="CF158" s="1" t="s">
        <v>6530</v>
      </c>
    </row>
    <row r="159" spans="84:84">
      <c r="CF159" s="1" t="s">
        <v>6401</v>
      </c>
    </row>
    <row r="160" spans="84:84">
      <c r="CF160" s="1" t="s">
        <v>6232</v>
      </c>
    </row>
    <row r="161" spans="84:84">
      <c r="CF161" s="1" t="s">
        <v>6308</v>
      </c>
    </row>
    <row r="162" spans="84:84">
      <c r="CF162" s="1" t="s">
        <v>5977</v>
      </c>
    </row>
    <row r="163" spans="84:84">
      <c r="CF163" s="1" t="s">
        <v>6538</v>
      </c>
    </row>
    <row r="164" spans="84:84">
      <c r="CF164" s="1" t="s">
        <v>6285</v>
      </c>
    </row>
    <row r="165" spans="84:84">
      <c r="CF165" s="1" t="s">
        <v>6289</v>
      </c>
    </row>
    <row r="166" spans="84:84">
      <c r="CF166" s="1" t="s">
        <v>6186</v>
      </c>
    </row>
    <row r="167" spans="84:84">
      <c r="CF167" s="1" t="s">
        <v>6566</v>
      </c>
    </row>
    <row r="168" spans="84:84">
      <c r="CF168" s="1" t="s">
        <v>5838</v>
      </c>
    </row>
    <row r="169" spans="84:84">
      <c r="CF169" s="1" t="s">
        <v>6374</v>
      </c>
    </row>
    <row r="170" spans="84:84">
      <c r="CF170" s="1" t="s">
        <v>5814</v>
      </c>
    </row>
    <row r="171" spans="84:84">
      <c r="CF171" s="1" t="s">
        <v>6336</v>
      </c>
    </row>
    <row r="172" spans="84:84">
      <c r="CF172" s="1" t="s">
        <v>6455</v>
      </c>
    </row>
    <row r="173" spans="84:84">
      <c r="CF173" s="1" t="s">
        <v>6494</v>
      </c>
    </row>
    <row r="174" spans="84:84">
      <c r="CF174" s="1" t="s">
        <v>6465</v>
      </c>
    </row>
    <row r="175" spans="84:84">
      <c r="CF175" s="1" t="s">
        <v>6466</v>
      </c>
    </row>
    <row r="176" spans="84:84">
      <c r="CF176" s="1" t="s">
        <v>6461</v>
      </c>
    </row>
    <row r="177" spans="84:84">
      <c r="CF177" s="1" t="s">
        <v>6119</v>
      </c>
    </row>
    <row r="178" spans="84:84">
      <c r="CF178" s="1" t="s">
        <v>6463</v>
      </c>
    </row>
    <row r="179" spans="84:84">
      <c r="CF179" s="1" t="s">
        <v>6487</v>
      </c>
    </row>
    <row r="180" spans="84:84">
      <c r="CF180" s="1" t="s">
        <v>6277</v>
      </c>
    </row>
    <row r="181" spans="84:84">
      <c r="CF181" s="1" t="s">
        <v>6298</v>
      </c>
    </row>
    <row r="182" spans="84:84">
      <c r="CF182" s="1" t="s">
        <v>5779</v>
      </c>
    </row>
    <row r="183" spans="84:84">
      <c r="CF183" s="59" t="s">
        <v>5762</v>
      </c>
    </row>
    <row r="184" spans="84:84">
      <c r="CF184" s="1" t="s">
        <v>6071</v>
      </c>
    </row>
    <row r="185" spans="84:84">
      <c r="CF185" s="1" t="s">
        <v>6043</v>
      </c>
    </row>
    <row r="186" spans="84:84">
      <c r="CF186" s="1" t="s">
        <v>6083</v>
      </c>
    </row>
    <row r="187" spans="84:84">
      <c r="CF187" s="1" t="s">
        <v>6407</v>
      </c>
    </row>
    <row r="188" spans="84:84">
      <c r="CF188" s="1" t="s">
        <v>6291</v>
      </c>
    </row>
    <row r="189" spans="84:84">
      <c r="CF189" s="1" t="s">
        <v>6522</v>
      </c>
    </row>
    <row r="190" spans="84:84">
      <c r="CF190" s="1" t="s">
        <v>6508</v>
      </c>
    </row>
    <row r="191" spans="84:84">
      <c r="CF191" s="1" t="s">
        <v>6498</v>
      </c>
    </row>
    <row r="192" spans="84:84">
      <c r="CF192" s="1" t="s">
        <v>6437</v>
      </c>
    </row>
    <row r="193" spans="84:84">
      <c r="CF193" s="1" t="s">
        <v>6441</v>
      </c>
    </row>
    <row r="194" spans="84:84">
      <c r="CF194" s="1" t="s">
        <v>5914</v>
      </c>
    </row>
    <row r="195" spans="84:84">
      <c r="CF195" s="1" t="s">
        <v>6081</v>
      </c>
    </row>
    <row r="196" spans="84:84">
      <c r="CF196" s="1" t="s">
        <v>5904</v>
      </c>
    </row>
    <row r="197" spans="84:84">
      <c r="CF197" s="1" t="s">
        <v>6182</v>
      </c>
    </row>
    <row r="198" spans="84:84">
      <c r="CF198" s="1" t="s">
        <v>6279</v>
      </c>
    </row>
    <row r="199" spans="84:84">
      <c r="CF199" s="1" t="s">
        <v>6453</v>
      </c>
    </row>
    <row r="200" spans="84:84">
      <c r="CF200" s="1" t="s">
        <v>5989</v>
      </c>
    </row>
    <row r="201" spans="84:84">
      <c r="CF201" s="1" t="s">
        <v>5952</v>
      </c>
    </row>
    <row r="202" spans="84:84">
      <c r="CF202" s="1" t="s">
        <v>5969</v>
      </c>
    </row>
    <row r="203" spans="84:84">
      <c r="CF203" s="1" t="s">
        <v>5940</v>
      </c>
    </row>
    <row r="204" spans="84:84">
      <c r="CF204" s="1" t="s">
        <v>5938</v>
      </c>
    </row>
    <row r="205" spans="84:84">
      <c r="CF205" s="1" t="s">
        <v>5954</v>
      </c>
    </row>
    <row r="206" spans="84:84">
      <c r="CF206" s="1" t="s">
        <v>6613</v>
      </c>
    </row>
    <row r="207" spans="84:84">
      <c r="CF207" s="1" t="s">
        <v>6075</v>
      </c>
    </row>
    <row r="208" spans="84:84">
      <c r="CF208" s="1" t="s">
        <v>5918</v>
      </c>
    </row>
    <row r="209" spans="84:84">
      <c r="CF209" s="1" t="s">
        <v>6103</v>
      </c>
    </row>
    <row r="210" spans="84:84">
      <c r="CF210" s="1" t="s">
        <v>6240</v>
      </c>
    </row>
    <row r="211" spans="84:84">
      <c r="CF211" s="1" t="s">
        <v>6234</v>
      </c>
    </row>
    <row r="212" spans="84:84">
      <c r="CF212" s="1" t="s">
        <v>6470</v>
      </c>
    </row>
    <row r="213" spans="84:84">
      <c r="CF213" s="1" t="s">
        <v>6266</v>
      </c>
    </row>
    <row r="214" spans="84:84">
      <c r="CF214" s="1" t="s">
        <v>6184</v>
      </c>
    </row>
    <row r="215" spans="84:84">
      <c r="CF215" s="1" t="s">
        <v>5790</v>
      </c>
    </row>
    <row r="216" spans="84:84">
      <c r="CF216" s="1" t="s">
        <v>5916</v>
      </c>
    </row>
    <row r="217" spans="84:84">
      <c r="CF217" s="1" t="s">
        <v>6558</v>
      </c>
    </row>
    <row r="218" spans="84:84">
      <c r="CF218" s="1" t="s">
        <v>6318</v>
      </c>
    </row>
    <row r="219" spans="84:84">
      <c r="CF219" s="1" t="s">
        <v>5991</v>
      </c>
    </row>
    <row r="220" spans="84:84">
      <c r="CF220" s="1" t="s">
        <v>6473</v>
      </c>
    </row>
    <row r="221" spans="84:84">
      <c r="CF221" s="1" t="s">
        <v>6526</v>
      </c>
    </row>
    <row r="222" spans="84:84">
      <c r="CF222" s="1" t="s">
        <v>5864</v>
      </c>
    </row>
    <row r="223" spans="84:84">
      <c r="CF223" s="1" t="s">
        <v>6510</v>
      </c>
    </row>
    <row r="224" spans="84:84">
      <c r="CF224" s="1" t="s">
        <v>6262</v>
      </c>
    </row>
    <row r="225" spans="84:84">
      <c r="CF225" s="1" t="s">
        <v>6264</v>
      </c>
    </row>
    <row r="226" spans="84:84">
      <c r="CF226" s="1" t="s">
        <v>5880</v>
      </c>
    </row>
    <row r="227" spans="84:84">
      <c r="CF227" s="1" t="s">
        <v>5862</v>
      </c>
    </row>
    <row r="228" spans="84:84">
      <c r="CF228" s="1" t="s">
        <v>5878</v>
      </c>
    </row>
    <row r="229" spans="84:84">
      <c r="CF229" s="1" t="s">
        <v>5876</v>
      </c>
    </row>
    <row r="230" spans="84:84">
      <c r="CF230" s="1" t="s">
        <v>6121</v>
      </c>
    </row>
    <row r="231" spans="84:84">
      <c r="CF231" s="1" t="s">
        <v>6117</v>
      </c>
    </row>
    <row r="232" spans="84:84">
      <c r="CF232" s="1" t="s">
        <v>5885</v>
      </c>
    </row>
    <row r="233" spans="84:84">
      <c r="CF233" s="1" t="s">
        <v>5883</v>
      </c>
    </row>
    <row r="234" spans="84:84">
      <c r="CF234" s="1" t="s">
        <v>5898</v>
      </c>
    </row>
    <row r="235" spans="84:84">
      <c r="CF235" s="1" t="s">
        <v>6067</v>
      </c>
    </row>
    <row r="236" spans="84:84">
      <c r="CF236" s="1" t="s">
        <v>6354</v>
      </c>
    </row>
    <row r="237" spans="84:84">
      <c r="CF237" s="1" t="s">
        <v>6202</v>
      </c>
    </row>
    <row r="238" spans="84:84">
      <c r="CF238" s="1" t="s">
        <v>5824</v>
      </c>
    </row>
    <row r="239" spans="84:84">
      <c r="CF239" s="1" t="s">
        <v>5874</v>
      </c>
    </row>
    <row r="240" spans="84:84">
      <c r="CF240" s="59" t="s">
        <v>5771</v>
      </c>
    </row>
    <row r="241" spans="84:84">
      <c r="CF241" s="1" t="s">
        <v>6429</v>
      </c>
    </row>
    <row r="242" spans="84:84">
      <c r="CF242" s="1" t="s">
        <v>6425</v>
      </c>
    </row>
    <row r="243" spans="84:84">
      <c r="CF243" s="1" t="s">
        <v>6421</v>
      </c>
    </row>
    <row r="244" spans="84:84">
      <c r="CF244" s="1" t="s">
        <v>6431</v>
      </c>
    </row>
    <row r="245" spans="84:84">
      <c r="CF245" s="1" t="s">
        <v>5979</v>
      </c>
    </row>
    <row r="246" spans="84:84">
      <c r="CF246" s="1" t="s">
        <v>5971</v>
      </c>
    </row>
    <row r="247" spans="84:84">
      <c r="CF247" s="1" t="s">
        <v>5956</v>
      </c>
    </row>
    <row r="248" spans="84:84">
      <c r="CF248" s="1" t="s">
        <v>5850</v>
      </c>
    </row>
    <row r="249" spans="84:84">
      <c r="CF249" s="1" t="s">
        <v>6283</v>
      </c>
    </row>
    <row r="250" spans="84:84">
      <c r="CF250" s="1" t="s">
        <v>6212</v>
      </c>
    </row>
    <row r="251" spans="84:84">
      <c r="CF251" s="1" t="s">
        <v>6051</v>
      </c>
    </row>
    <row r="252" spans="84:84">
      <c r="CF252" s="1" t="s">
        <v>6216</v>
      </c>
    </row>
    <row r="253" spans="84:84">
      <c r="CF253" s="1" t="s">
        <v>5781</v>
      </c>
    </row>
    <row r="254" spans="84:84">
      <c r="CF254" s="59" t="s">
        <v>5765</v>
      </c>
    </row>
    <row r="255" spans="84:84">
      <c r="CF255" s="59" t="s">
        <v>5769</v>
      </c>
    </row>
    <row r="256" spans="84:84">
      <c r="CF256" s="1" t="s">
        <v>6382</v>
      </c>
    </row>
    <row r="257" spans="84:84">
      <c r="CF257" s="1" t="s">
        <v>6575</v>
      </c>
    </row>
    <row r="258" spans="84:84">
      <c r="CF258" s="1" t="s">
        <v>6095</v>
      </c>
    </row>
    <row r="259" spans="84:84">
      <c r="CF259" s="1" t="s">
        <v>6427</v>
      </c>
    </row>
    <row r="260" spans="84:84">
      <c r="CF260" s="1" t="s">
        <v>6520</v>
      </c>
    </row>
    <row r="261" spans="84:84">
      <c r="CF261" s="1" t="s">
        <v>6131</v>
      </c>
    </row>
    <row r="262" spans="84:84">
      <c r="CF262" s="1" t="s">
        <v>6127</v>
      </c>
    </row>
    <row r="263" spans="84:84">
      <c r="CF263" s="1" t="s">
        <v>6125</v>
      </c>
    </row>
    <row r="264" spans="84:84">
      <c r="CF264" s="1" t="s">
        <v>6135</v>
      </c>
    </row>
    <row r="265" spans="84:84">
      <c r="CF265" s="1" t="s">
        <v>6143</v>
      </c>
    </row>
    <row r="266" spans="84:84">
      <c r="CF266" s="1" t="s">
        <v>6141</v>
      </c>
    </row>
    <row r="267" spans="84:84">
      <c r="CF267" s="1" t="s">
        <v>6139</v>
      </c>
    </row>
    <row r="268" spans="84:84">
      <c r="CF268" s="1" t="s">
        <v>6273</v>
      </c>
    </row>
    <row r="269" spans="84:84">
      <c r="CF269" s="1" t="s">
        <v>6564</v>
      </c>
    </row>
    <row r="270" spans="84:84">
      <c r="CF270" s="1" t="s">
        <v>6133</v>
      </c>
    </row>
    <row r="271" spans="84:84">
      <c r="CF271" s="1" t="s">
        <v>6569</v>
      </c>
    </row>
    <row r="272" spans="84:84">
      <c r="CF272" s="1" t="s">
        <v>6560</v>
      </c>
    </row>
    <row r="273" spans="84:84">
      <c r="CF273" s="1" t="s">
        <v>6554</v>
      </c>
    </row>
    <row r="274" spans="84:84">
      <c r="CF274" s="1" t="s">
        <v>6550</v>
      </c>
    </row>
    <row r="275" spans="84:84">
      <c r="CF275" s="1" t="s">
        <v>6292</v>
      </c>
    </row>
    <row r="276" spans="84:84">
      <c r="CF276" s="1" t="s">
        <v>6218</v>
      </c>
    </row>
    <row r="277" spans="84:84">
      <c r="CF277" s="1" t="s">
        <v>6328</v>
      </c>
    </row>
    <row r="278" spans="84:84">
      <c r="CF278" s="1" t="s">
        <v>6568</v>
      </c>
    </row>
    <row r="279" spans="84:84">
      <c r="CF279" s="1" t="s">
        <v>6552</v>
      </c>
    </row>
    <row r="280" spans="84:84">
      <c r="CF280" s="1" t="s">
        <v>6411</v>
      </c>
    </row>
    <row r="281" spans="84:84">
      <c r="CF281" s="1" t="s">
        <v>6603</v>
      </c>
    </row>
    <row r="282" spans="84:84">
      <c r="CF282" s="1" t="s">
        <v>6338</v>
      </c>
    </row>
    <row r="283" spans="84:84">
      <c r="CF283" s="1" t="s">
        <v>5992</v>
      </c>
    </row>
    <row r="284" spans="84:84">
      <c r="CF284" s="1" t="s">
        <v>6409</v>
      </c>
    </row>
    <row r="285" spans="84:84">
      <c r="CF285" s="1" t="s">
        <v>6268</v>
      </c>
    </row>
    <row r="286" spans="84:84">
      <c r="CF286" s="1" t="s">
        <v>5889</v>
      </c>
    </row>
    <row r="287" spans="84:84">
      <c r="CF287" s="1" t="s">
        <v>5820</v>
      </c>
    </row>
    <row r="288" spans="84:84">
      <c r="CF288" s="1" t="s">
        <v>5893</v>
      </c>
    </row>
    <row r="289" spans="84:84">
      <c r="CF289" s="1" t="s">
        <v>5822</v>
      </c>
    </row>
    <row r="290" spans="84:84">
      <c r="CF290" s="1" t="s">
        <v>5828</v>
      </c>
    </row>
    <row r="291" spans="84:84">
      <c r="CF291" s="1" t="s">
        <v>5906</v>
      </c>
    </row>
    <row r="292" spans="84:84">
      <c r="CF292" s="1" t="s">
        <v>5852</v>
      </c>
    </row>
    <row r="293" spans="84:84">
      <c r="CF293" s="1" t="s">
        <v>5868</v>
      </c>
    </row>
    <row r="294" spans="84:84">
      <c r="CF294" s="1" t="s">
        <v>6073</v>
      </c>
    </row>
    <row r="295" spans="84:84">
      <c r="CF295" s="1" t="s">
        <v>5942</v>
      </c>
    </row>
    <row r="296" spans="84:84">
      <c r="CF296" s="1" t="s">
        <v>6137</v>
      </c>
    </row>
    <row r="297" spans="84:84">
      <c r="CF297" s="1" t="s">
        <v>6152</v>
      </c>
    </row>
    <row r="298" spans="84:84">
      <c r="CF298" s="1" t="s">
        <v>5910</v>
      </c>
    </row>
    <row r="299" spans="84:84">
      <c r="CF299" s="1" t="s">
        <v>5920</v>
      </c>
    </row>
    <row r="300" spans="84:84">
      <c r="CF300" s="1" t="s">
        <v>6392</v>
      </c>
    </row>
    <row r="301" spans="84:84">
      <c r="CF301" s="1" t="s">
        <v>6154</v>
      </c>
    </row>
    <row r="302" spans="84:84">
      <c r="CF302" s="1" t="s">
        <v>6079</v>
      </c>
    </row>
    <row r="303" spans="84:84">
      <c r="CF303" s="1" t="s">
        <v>6386</v>
      </c>
    </row>
    <row r="304" spans="84:84">
      <c r="CF304" s="1" t="s">
        <v>6380</v>
      </c>
    </row>
    <row r="305" spans="84:84">
      <c r="CF305" s="1" t="s">
        <v>6388</v>
      </c>
    </row>
    <row r="306" spans="84:84">
      <c r="CF306" s="1" t="s">
        <v>6388</v>
      </c>
    </row>
    <row r="307" spans="84:84">
      <c r="CF307" s="1" t="s">
        <v>6378</v>
      </c>
    </row>
    <row r="308" spans="84:84">
      <c r="CF308" s="1" t="s">
        <v>6384</v>
      </c>
    </row>
    <row r="309" spans="84:84">
      <c r="CF309" s="1" t="s">
        <v>5958</v>
      </c>
    </row>
    <row r="310" spans="84:84">
      <c r="CF310" s="1" t="s">
        <v>5960</v>
      </c>
    </row>
    <row r="311" spans="84:84">
      <c r="CF311" s="1" t="s">
        <v>6275</v>
      </c>
    </row>
    <row r="312" spans="84:84">
      <c r="CF312" s="1" t="s">
        <v>5856</v>
      </c>
    </row>
    <row r="313" spans="84:84">
      <c r="CF313" s="1" t="s">
        <v>6360</v>
      </c>
    </row>
    <row r="314" spans="84:84">
      <c r="CF314" s="1" t="s">
        <v>6607</v>
      </c>
    </row>
    <row r="315" spans="84:84">
      <c r="CF315" s="1" t="s">
        <v>5973</v>
      </c>
    </row>
    <row r="316" spans="84:84">
      <c r="CF316" s="1" t="s">
        <v>6368</v>
      </c>
    </row>
    <row r="317" spans="84:84">
      <c r="CF317" s="1" t="s">
        <v>6370</v>
      </c>
    </row>
    <row r="318" spans="84:84">
      <c r="CF318" s="1" t="s">
        <v>6372</v>
      </c>
    </row>
    <row r="319" spans="84:84">
      <c r="CF319" s="1" t="s">
        <v>6358</v>
      </c>
    </row>
    <row r="320" spans="84:84">
      <c r="CF320" s="1" t="s">
        <v>6364</v>
      </c>
    </row>
    <row r="321" spans="84:84">
      <c r="CF321" s="1" t="s">
        <v>6562</v>
      </c>
    </row>
    <row r="322" spans="84:84">
      <c r="CF322" s="1" t="s">
        <v>5882</v>
      </c>
    </row>
    <row r="323" spans="84:84">
      <c r="CF323" s="1" t="s">
        <v>5981</v>
      </c>
    </row>
    <row r="324" spans="84:84">
      <c r="CF324" s="1" t="s">
        <v>5946</v>
      </c>
    </row>
    <row r="325" spans="84:84">
      <c r="CF325" s="1" t="s">
        <v>6107</v>
      </c>
    </row>
    <row r="326" spans="84:84">
      <c r="CF326" s="1" t="s">
        <v>6109</v>
      </c>
    </row>
    <row r="327" spans="84:84">
      <c r="CF327" s="1" t="s">
        <v>5830</v>
      </c>
    </row>
    <row r="328" spans="84:84">
      <c r="CF328" s="1" t="s">
        <v>6571</v>
      </c>
    </row>
    <row r="329" spans="84:84">
      <c r="CF329" s="1" t="s">
        <v>6542</v>
      </c>
    </row>
    <row r="330" spans="84:84">
      <c r="CF330" s="1" t="s">
        <v>6376</v>
      </c>
    </row>
    <row r="331" spans="84:84">
      <c r="CF331" s="1" t="s">
        <v>6272</v>
      </c>
    </row>
    <row r="332" spans="84:84">
      <c r="CF332" s="1" t="s">
        <v>6506</v>
      </c>
    </row>
    <row r="333" spans="84:84">
      <c r="CF333" s="1" t="s">
        <v>6540</v>
      </c>
    </row>
    <row r="334" spans="84:84">
      <c r="CF334" s="1" t="s">
        <v>6532</v>
      </c>
    </row>
    <row r="335" spans="84:84">
      <c r="CF335" s="1" t="s">
        <v>6493</v>
      </c>
    </row>
    <row r="336" spans="84:84">
      <c r="CF336" s="1" t="s">
        <v>5832</v>
      </c>
    </row>
    <row r="337" spans="84:84">
      <c r="CF337" s="1" t="s">
        <v>6005</v>
      </c>
    </row>
    <row r="338" spans="84:84">
      <c r="CF338" s="1" t="s">
        <v>6007</v>
      </c>
    </row>
    <row r="339" spans="84:84">
      <c r="CF339" s="1" t="s">
        <v>6009</v>
      </c>
    </row>
    <row r="340" spans="84:84">
      <c r="CF340" s="1" t="s">
        <v>5996</v>
      </c>
    </row>
    <row r="341" spans="84:84">
      <c r="CF341" s="1" t="s">
        <v>6001</v>
      </c>
    </row>
    <row r="342" spans="84:84">
      <c r="CF342" s="1" t="s">
        <v>5983</v>
      </c>
    </row>
    <row r="343" spans="84:84">
      <c r="CF343" s="1" t="s">
        <v>5792</v>
      </c>
    </row>
    <row r="344" spans="84:84">
      <c r="CF344" s="1" t="s">
        <v>5846</v>
      </c>
    </row>
    <row r="345" spans="84:84">
      <c r="CF345" s="1" t="s">
        <v>6583</v>
      </c>
    </row>
    <row r="346" spans="84:84">
      <c r="CF346" s="1" t="s">
        <v>6593</v>
      </c>
    </row>
    <row r="347" spans="84:84">
      <c r="CF347" s="1" t="s">
        <v>6581</v>
      </c>
    </row>
    <row r="348" spans="84:84">
      <c r="CF348" s="1" t="s">
        <v>6601</v>
      </c>
    </row>
    <row r="349" spans="84:84">
      <c r="CF349" s="1" t="s">
        <v>6595</v>
      </c>
    </row>
    <row r="350" spans="84:84">
      <c r="CF350" s="1" t="s">
        <v>6178</v>
      </c>
    </row>
    <row r="351" spans="84:84">
      <c r="CF351" s="1" t="s">
        <v>5870</v>
      </c>
    </row>
    <row r="352" spans="84:84">
      <c r="CF352" s="1" t="s">
        <v>5895</v>
      </c>
    </row>
    <row r="353" spans="84:84">
      <c r="CF353" s="1" t="s">
        <v>5902</v>
      </c>
    </row>
    <row r="354" spans="84:84">
      <c r="CF354" s="1" t="s">
        <v>6491</v>
      </c>
    </row>
    <row r="355" spans="84:84">
      <c r="CF355" s="1" t="s">
        <v>5842</v>
      </c>
    </row>
    <row r="356" spans="84:84">
      <c r="CF356" s="1" t="s">
        <v>6049</v>
      </c>
    </row>
    <row r="357" spans="84:84">
      <c r="CF357" s="1" t="s">
        <v>6047</v>
      </c>
    </row>
    <row r="358" spans="84:84">
      <c r="CF358" s="1" t="s">
        <v>6208</v>
      </c>
    </row>
    <row r="359" spans="84:84">
      <c r="CF359" s="1" t="s">
        <v>5964</v>
      </c>
    </row>
    <row r="360" spans="84:84">
      <c r="CF360" s="1" t="s">
        <v>6162</v>
      </c>
    </row>
    <row r="361" spans="84:84">
      <c r="CF361" s="1" t="s">
        <v>5783</v>
      </c>
    </row>
    <row r="362" spans="84:84">
      <c r="CF362" s="1" t="s">
        <v>6536</v>
      </c>
    </row>
    <row r="363" spans="84:84">
      <c r="CF363" s="59" t="s">
        <v>5948</v>
      </c>
    </row>
    <row r="364" spans="84:84">
      <c r="CF364" s="1" t="s">
        <v>6220</v>
      </c>
    </row>
    <row r="365" spans="84:84">
      <c r="CF365" s="1" t="s">
        <v>6021</v>
      </c>
    </row>
    <row r="366" spans="84:84">
      <c r="CF366" s="1" t="s">
        <v>5922</v>
      </c>
    </row>
    <row r="367" spans="84:84">
      <c r="CF367" s="1" t="s">
        <v>5805</v>
      </c>
    </row>
    <row r="368" spans="84:84">
      <c r="CF368" s="1" t="s">
        <v>6296</v>
      </c>
    </row>
    <row r="369" spans="84:84">
      <c r="CF369" s="1" t="s">
        <v>6591</v>
      </c>
    </row>
    <row r="370" spans="84:84">
      <c r="CF370" s="1" t="s">
        <v>6589</v>
      </c>
    </row>
    <row r="371" spans="84:84">
      <c r="CF371" s="1" t="s">
        <v>6585</v>
      </c>
    </row>
    <row r="372" spans="84:84">
      <c r="CF372" s="1" t="s">
        <v>5987</v>
      </c>
    </row>
    <row r="373" spans="84:84">
      <c r="CF373" s="59" t="s">
        <v>5944</v>
      </c>
    </row>
    <row r="374" spans="84:84">
      <c r="CF374" s="1" t="s">
        <v>6443</v>
      </c>
    </row>
    <row r="375" spans="84:84">
      <c r="CF375" s="1" t="s">
        <v>6390</v>
      </c>
    </row>
    <row r="376" spans="84:84">
      <c r="CF376" s="1" t="s">
        <v>6597</v>
      </c>
    </row>
    <row r="377" spans="84:84">
      <c r="CF377" s="1" t="s">
        <v>5897</v>
      </c>
    </row>
    <row r="378" spans="84:84">
      <c r="CF378" s="1" t="s">
        <v>6397</v>
      </c>
    </row>
    <row r="379" spans="84:84">
      <c r="CF379" s="1" t="s">
        <v>5794</v>
      </c>
    </row>
    <row r="380" spans="84:84">
      <c r="CF380" s="1" t="s">
        <v>5891</v>
      </c>
    </row>
    <row r="381" spans="84:84">
      <c r="CF381" s="1" t="s">
        <v>6394</v>
      </c>
    </row>
    <row r="382" spans="84:84">
      <c r="CF382" s="1" t="s">
        <v>6468</v>
      </c>
    </row>
    <row r="383" spans="84:84">
      <c r="CF383" s="1" t="s">
        <v>6502</v>
      </c>
    </row>
    <row r="384" spans="84:84">
      <c r="CF384" s="1" t="s">
        <v>6514</v>
      </c>
    </row>
    <row r="385" spans="84:84">
      <c r="CF385" s="1" t="s">
        <v>6528</v>
      </c>
    </row>
    <row r="386" spans="84:84">
      <c r="CF386" s="1" t="s">
        <v>5950</v>
      </c>
    </row>
    <row r="387" spans="84:84">
      <c r="CF387" s="1" t="s">
        <v>6242</v>
      </c>
    </row>
    <row r="388" spans="84:84">
      <c r="CF388" s="1" t="s">
        <v>5936</v>
      </c>
    </row>
    <row r="389" spans="84:84">
      <c r="CF389" s="1" t="s">
        <v>6256</v>
      </c>
    </row>
    <row r="390" spans="84:84">
      <c r="CF390" s="1" t="s">
        <v>6254</v>
      </c>
    </row>
    <row r="391" spans="84:84">
      <c r="CF391" s="1" t="s">
        <v>5866</v>
      </c>
    </row>
    <row r="392" spans="84:84">
      <c r="CF392" s="1" t="s">
        <v>5816</v>
      </c>
    </row>
    <row r="393" spans="84:84">
      <c r="CF393" s="1" t="s">
        <v>6057</v>
      </c>
    </row>
    <row r="394" spans="84:84">
      <c r="CF394" s="1" t="s">
        <v>6238</v>
      </c>
    </row>
    <row r="395" spans="84:84">
      <c r="CF395" s="1" t="s">
        <v>6475</v>
      </c>
    </row>
    <row r="396" spans="84:84">
      <c r="CF396" s="1" t="s">
        <v>6244</v>
      </c>
    </row>
    <row r="397" spans="84:84">
      <c r="CF397" s="1" t="s">
        <v>6099</v>
      </c>
    </row>
    <row r="398" spans="84:84">
      <c r="CF398" s="1" t="s">
        <v>6210</v>
      </c>
    </row>
    <row r="399" spans="84:84">
      <c r="CF399" s="1" t="s">
        <v>6342</v>
      </c>
    </row>
    <row r="400" spans="84:84">
      <c r="CF400" s="1" t="s">
        <v>6346</v>
      </c>
    </row>
    <row r="401" spans="84:84">
      <c r="CF401" s="1" t="s">
        <v>6352</v>
      </c>
    </row>
    <row r="402" spans="84:84">
      <c r="CF402" s="1" t="s">
        <v>6198</v>
      </c>
    </row>
    <row r="403" spans="84:84">
      <c r="CF403" s="1" t="s">
        <v>6485</v>
      </c>
    </row>
    <row r="404" spans="84:84">
      <c r="CF404" s="1" t="s">
        <v>6061</v>
      </c>
    </row>
    <row r="405" spans="84:84">
      <c r="CF405" s="1" t="s">
        <v>6236</v>
      </c>
    </row>
    <row r="406" spans="84:84">
      <c r="CF406" s="1" t="s">
        <v>6544</v>
      </c>
    </row>
    <row r="407" spans="84:84">
      <c r="CF407" s="1" t="s">
        <v>4701</v>
      </c>
    </row>
    <row r="408" spans="84:84">
      <c r="CF408" s="1" t="s">
        <v>4721</v>
      </c>
    </row>
    <row r="409" spans="84:84">
      <c r="CF409" s="1" t="s">
        <v>4713</v>
      </c>
    </row>
    <row r="410" spans="84:84">
      <c r="CF410" s="1" t="s">
        <v>4712</v>
      </c>
    </row>
    <row r="411" spans="84:84">
      <c r="CF411" s="1" t="s">
        <v>4716</v>
      </c>
    </row>
    <row r="412" spans="84:84">
      <c r="CF412" s="1" t="s">
        <v>4703</v>
      </c>
    </row>
    <row r="413" spans="84:84">
      <c r="CF413" s="1" t="s">
        <v>4720</v>
      </c>
    </row>
    <row r="414" spans="84:84">
      <c r="CF414" s="1" t="s">
        <v>4723</v>
      </c>
    </row>
    <row r="415" spans="84:84">
      <c r="CF415" s="1" t="s">
        <v>6617</v>
      </c>
    </row>
    <row r="416" spans="84:84">
      <c r="CF416" s="1" t="s">
        <v>4724</v>
      </c>
    </row>
    <row r="417" spans="84:84">
      <c r="CF417" s="1" t="s">
        <v>6616</v>
      </c>
    </row>
    <row r="418" spans="84:84">
      <c r="CF418" s="1" t="s">
        <v>4719</v>
      </c>
    </row>
    <row r="419" spans="84:84">
      <c r="CF419" s="1" t="s">
        <v>6609</v>
      </c>
    </row>
    <row r="420" spans="84:84">
      <c r="CF420" s="1" t="s">
        <v>6091</v>
      </c>
    </row>
    <row r="421" spans="84:84">
      <c r="CF421" s="1" t="s">
        <v>6599</v>
      </c>
    </row>
    <row r="422" spans="84:84">
      <c r="CF422" s="1" t="s">
        <v>5800</v>
      </c>
    </row>
    <row r="423" spans="84:84">
      <c r="CF423" s="1" t="s">
        <v>6312</v>
      </c>
    </row>
    <row r="424" spans="84:84">
      <c r="CF424" s="1" t="s">
        <v>6344</v>
      </c>
    </row>
    <row r="425" spans="84:84">
      <c r="CF425" s="1" t="s">
        <v>6176</v>
      </c>
    </row>
    <row r="426" spans="84:84">
      <c r="CF426" s="1" t="s">
        <v>6015</v>
      </c>
    </row>
    <row r="427" spans="84:84">
      <c r="CF427" s="1" t="s">
        <v>6166</v>
      </c>
    </row>
    <row r="428" spans="84:84">
      <c r="CF428" s="1" t="s">
        <v>6415</v>
      </c>
    </row>
    <row r="429" spans="84:84">
      <c r="CF429" s="1" t="s">
        <v>6314</v>
      </c>
    </row>
    <row r="430" spans="84:84">
      <c r="CF430" s="1" t="s">
        <v>6348</v>
      </c>
    </row>
    <row r="431" spans="84:84">
      <c r="CF431" s="1" t="s">
        <v>6496</v>
      </c>
    </row>
    <row r="432" spans="84:84">
      <c r="CF432" s="1" t="s">
        <v>6017</v>
      </c>
    </row>
    <row r="433" spans="84:84">
      <c r="CF433" s="1" t="s">
        <v>6200</v>
      </c>
    </row>
    <row r="434" spans="84:84">
      <c r="CF434" s="1" t="s">
        <v>6516</v>
      </c>
    </row>
    <row r="435" spans="84:84">
      <c r="CF435" s="1" t="s">
        <v>6093</v>
      </c>
    </row>
    <row r="436" spans="84:84">
      <c r="CF436" s="1" t="s">
        <v>5975</v>
      </c>
    </row>
    <row r="437" spans="84:84">
      <c r="CF437" s="1" t="s">
        <v>6123</v>
      </c>
    </row>
    <row r="438" spans="84:84">
      <c r="CF438" s="1" t="s">
        <v>6433</v>
      </c>
    </row>
    <row r="439" spans="84:84">
      <c r="CF439" s="1" t="s">
        <v>6145</v>
      </c>
    </row>
    <row r="440" spans="84:84">
      <c r="CF440" s="1" t="s">
        <v>6573</v>
      </c>
    </row>
    <row r="441" spans="84:84">
      <c r="CF441" s="1" t="s">
        <v>6304</v>
      </c>
    </row>
    <row r="442" spans="84:84">
      <c r="CF442" s="1" t="s">
        <v>6019</v>
      </c>
    </row>
    <row r="443" spans="84:84">
      <c r="CF443" s="1" t="s">
        <v>6605</v>
      </c>
    </row>
    <row r="444" spans="84:84">
      <c r="CF444" s="1" t="s">
        <v>6350</v>
      </c>
    </row>
    <row r="445" spans="84:84">
      <c r="CF445" s="1" t="s">
        <v>6439</v>
      </c>
    </row>
    <row r="446" spans="84:84">
      <c r="CF446" s="1" t="s">
        <v>5887</v>
      </c>
    </row>
  </sheetData>
  <autoFilter ref="A1:CK1" xr:uid="{B2C12177-5D8A-4CA3-BF3F-B5B4DE627928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CCD3-798C-488C-8D18-6DE67EFCE0C3}">
  <dimension ref="A1:I532"/>
  <sheetViews>
    <sheetView topLeftCell="A259" workbookViewId="0">
      <selection activeCell="F283" sqref="F283"/>
    </sheetView>
  </sheetViews>
  <sheetFormatPr defaultRowHeight="14"/>
  <cols>
    <col min="2" max="2" width="20.08203125" bestFit="1" customWidth="1"/>
    <col min="3" max="3" width="11.08203125" bestFit="1" customWidth="1"/>
    <col min="4" max="4" width="5.6640625" bestFit="1" customWidth="1"/>
    <col min="5" max="5" width="12.1640625" bestFit="1" customWidth="1"/>
    <col min="6" max="6" width="30.1640625" bestFit="1" customWidth="1"/>
    <col min="7" max="7" width="18.6640625" bestFit="1" customWidth="1"/>
    <col min="8" max="8" width="35.1640625" bestFit="1" customWidth="1"/>
  </cols>
  <sheetData>
    <row r="1" spans="1:9">
      <c r="B1" s="36" t="s">
        <v>1997</v>
      </c>
      <c r="C1" s="36" t="s">
        <v>1998</v>
      </c>
      <c r="D1" s="36" t="s">
        <v>2001</v>
      </c>
      <c r="E1" s="36" t="s">
        <v>2002</v>
      </c>
      <c r="F1" s="37" t="s">
        <v>5213</v>
      </c>
      <c r="G1" s="37" t="s">
        <v>2003</v>
      </c>
      <c r="H1" s="38" t="s">
        <v>5214</v>
      </c>
    </row>
    <row r="2" spans="1:9">
      <c r="A2" t="str">
        <f>+LEFT(B2,2)</f>
        <v>AO</v>
      </c>
      <c r="B2" t="s">
        <v>2038</v>
      </c>
      <c r="F2" t="s">
        <v>5212</v>
      </c>
      <c r="G2" t="s">
        <v>29</v>
      </c>
      <c r="I2" t="s">
        <v>2038</v>
      </c>
    </row>
    <row r="3" spans="1:9">
      <c r="A3" t="str">
        <f t="shared" ref="A3:A66" si="0">+LEFT(B3,2)</f>
        <v>AO</v>
      </c>
      <c r="B3" t="s">
        <v>2041</v>
      </c>
      <c r="F3" t="s">
        <v>4860</v>
      </c>
      <c r="G3" t="s">
        <v>29</v>
      </c>
      <c r="I3" t="s">
        <v>2041</v>
      </c>
    </row>
    <row r="4" spans="1:9">
      <c r="A4" t="str">
        <f t="shared" si="0"/>
        <v>AO</v>
      </c>
      <c r="B4" t="s">
        <v>30</v>
      </c>
      <c r="F4" t="s">
        <v>4917</v>
      </c>
      <c r="G4" t="s">
        <v>29</v>
      </c>
      <c r="I4" t="s">
        <v>30</v>
      </c>
    </row>
    <row r="5" spans="1:9">
      <c r="A5" t="str">
        <f t="shared" si="0"/>
        <v>AO</v>
      </c>
      <c r="B5" t="s">
        <v>2042</v>
      </c>
      <c r="F5" t="s">
        <v>4958</v>
      </c>
      <c r="G5" t="s">
        <v>29</v>
      </c>
      <c r="I5" t="s">
        <v>2042</v>
      </c>
    </row>
    <row r="6" spans="1:9">
      <c r="A6" t="str">
        <f t="shared" si="0"/>
        <v>AO</v>
      </c>
      <c r="B6" t="s">
        <v>2043</v>
      </c>
      <c r="F6" t="s">
        <v>4985</v>
      </c>
      <c r="G6" t="s">
        <v>29</v>
      </c>
      <c r="I6" t="s">
        <v>2043</v>
      </c>
    </row>
    <row r="7" spans="1:9">
      <c r="A7" t="str">
        <f t="shared" si="0"/>
        <v>AO</v>
      </c>
      <c r="B7" t="s">
        <v>2044</v>
      </c>
      <c r="F7" t="s">
        <v>5010</v>
      </c>
      <c r="G7" t="s">
        <v>29</v>
      </c>
      <c r="I7" t="s">
        <v>2044</v>
      </c>
    </row>
    <row r="8" spans="1:9">
      <c r="A8" t="str">
        <f t="shared" si="0"/>
        <v>AO</v>
      </c>
      <c r="B8" t="s">
        <v>2045</v>
      </c>
      <c r="F8" t="s">
        <v>5029</v>
      </c>
      <c r="G8" t="s">
        <v>29</v>
      </c>
      <c r="I8" t="s">
        <v>2045</v>
      </c>
    </row>
    <row r="9" spans="1:9">
      <c r="A9" t="str">
        <f t="shared" si="0"/>
        <v>AO</v>
      </c>
      <c r="B9" t="s">
        <v>2047</v>
      </c>
      <c r="F9" t="s">
        <v>5048</v>
      </c>
      <c r="G9" t="s">
        <v>29</v>
      </c>
      <c r="I9" t="s">
        <v>2047</v>
      </c>
    </row>
    <row r="10" spans="1:9">
      <c r="A10" t="str">
        <f t="shared" si="0"/>
        <v>AR</v>
      </c>
      <c r="B10" t="s">
        <v>2051</v>
      </c>
      <c r="F10" t="s">
        <v>4785</v>
      </c>
      <c r="G10" t="s">
        <v>37</v>
      </c>
      <c r="I10" t="s">
        <v>2051</v>
      </c>
    </row>
    <row r="11" spans="1:9">
      <c r="A11" t="str">
        <f t="shared" si="0"/>
        <v>AR</v>
      </c>
      <c r="B11" t="s">
        <v>39</v>
      </c>
      <c r="F11" t="s">
        <v>4861</v>
      </c>
      <c r="G11" t="s">
        <v>37</v>
      </c>
      <c r="I11" t="s">
        <v>39</v>
      </c>
    </row>
    <row r="12" spans="1:9">
      <c r="A12" t="str">
        <f t="shared" si="0"/>
        <v>AR</v>
      </c>
      <c r="B12" t="s">
        <v>2073</v>
      </c>
      <c r="F12" t="s">
        <v>4918</v>
      </c>
      <c r="G12" t="s">
        <v>37</v>
      </c>
      <c r="I12" t="s">
        <v>2073</v>
      </c>
    </row>
    <row r="13" spans="1:9">
      <c r="A13" t="str">
        <f t="shared" si="0"/>
        <v>AR</v>
      </c>
      <c r="B13" t="s">
        <v>2084</v>
      </c>
      <c r="F13" t="s">
        <v>4959</v>
      </c>
      <c r="G13" t="s">
        <v>37</v>
      </c>
      <c r="I13" t="s">
        <v>2084</v>
      </c>
    </row>
    <row r="14" spans="1:9">
      <c r="A14" t="str">
        <f t="shared" si="0"/>
        <v>AR</v>
      </c>
      <c r="B14" t="s">
        <v>2085</v>
      </c>
      <c r="F14" t="s">
        <v>4986</v>
      </c>
      <c r="G14" t="s">
        <v>37</v>
      </c>
      <c r="I14" t="s">
        <v>2085</v>
      </c>
    </row>
    <row r="15" spans="1:9">
      <c r="A15" t="str">
        <f t="shared" si="0"/>
        <v>AR</v>
      </c>
      <c r="B15" t="s">
        <v>2091</v>
      </c>
      <c r="F15" t="s">
        <v>5011</v>
      </c>
      <c r="G15" t="s">
        <v>37</v>
      </c>
      <c r="I15" t="s">
        <v>2091</v>
      </c>
    </row>
    <row r="16" spans="1:9">
      <c r="A16" t="str">
        <f t="shared" si="0"/>
        <v>AR</v>
      </c>
      <c r="B16" t="s">
        <v>46</v>
      </c>
      <c r="F16" t="s">
        <v>5030</v>
      </c>
      <c r="G16" t="s">
        <v>37</v>
      </c>
      <c r="I16" t="s">
        <v>46</v>
      </c>
    </row>
    <row r="17" spans="1:9">
      <c r="A17" t="str">
        <f t="shared" si="0"/>
        <v>AR</v>
      </c>
      <c r="B17" t="s">
        <v>2116</v>
      </c>
      <c r="F17" t="s">
        <v>5049</v>
      </c>
      <c r="G17" t="s">
        <v>37</v>
      </c>
      <c r="I17" t="s">
        <v>2116</v>
      </c>
    </row>
    <row r="18" spans="1:9">
      <c r="A18" t="str">
        <f t="shared" si="0"/>
        <v>AU</v>
      </c>
      <c r="B18" t="s">
        <v>48</v>
      </c>
      <c r="F18" t="s">
        <v>4786</v>
      </c>
      <c r="G18" t="s">
        <v>47</v>
      </c>
      <c r="I18" t="s">
        <v>48</v>
      </c>
    </row>
    <row r="19" spans="1:9">
      <c r="A19" t="str">
        <f t="shared" si="0"/>
        <v>AU</v>
      </c>
      <c r="B19" t="s">
        <v>52</v>
      </c>
      <c r="F19" t="s">
        <v>4862</v>
      </c>
      <c r="G19" t="s">
        <v>47</v>
      </c>
      <c r="I19" t="s">
        <v>52</v>
      </c>
    </row>
    <row r="20" spans="1:9">
      <c r="A20" t="str">
        <f t="shared" si="0"/>
        <v>AU</v>
      </c>
      <c r="B20" t="s">
        <v>2129</v>
      </c>
      <c r="F20" t="s">
        <v>4919</v>
      </c>
      <c r="G20" t="s">
        <v>47</v>
      </c>
      <c r="I20" t="s">
        <v>2129</v>
      </c>
    </row>
    <row r="21" spans="1:9">
      <c r="A21" t="str">
        <f t="shared" si="0"/>
        <v>AU</v>
      </c>
      <c r="B21" t="s">
        <v>56</v>
      </c>
      <c r="F21" t="s">
        <v>4960</v>
      </c>
      <c r="G21" t="s">
        <v>47</v>
      </c>
      <c r="I21" t="s">
        <v>56</v>
      </c>
    </row>
    <row r="22" spans="1:9">
      <c r="A22" t="str">
        <f t="shared" si="0"/>
        <v>AU</v>
      </c>
      <c r="B22" t="s">
        <v>59</v>
      </c>
      <c r="F22" t="s">
        <v>4987</v>
      </c>
      <c r="G22" t="s">
        <v>47</v>
      </c>
      <c r="I22" t="s">
        <v>59</v>
      </c>
    </row>
    <row r="23" spans="1:9">
      <c r="A23" t="str">
        <f t="shared" si="0"/>
        <v>AU</v>
      </c>
      <c r="B23" t="s">
        <v>53</v>
      </c>
      <c r="F23" t="s">
        <v>5012</v>
      </c>
      <c r="G23" t="s">
        <v>47</v>
      </c>
      <c r="I23" t="s">
        <v>53</v>
      </c>
    </row>
    <row r="24" spans="1:9">
      <c r="A24" t="str">
        <f t="shared" si="0"/>
        <v>AU</v>
      </c>
      <c r="B24" t="s">
        <v>60</v>
      </c>
      <c r="F24" t="s">
        <v>5031</v>
      </c>
      <c r="G24" t="s">
        <v>47</v>
      </c>
      <c r="I24" t="s">
        <v>60</v>
      </c>
    </row>
    <row r="25" spans="1:9">
      <c r="A25" t="str">
        <f t="shared" si="0"/>
        <v>AU</v>
      </c>
      <c r="B25" t="s">
        <v>54</v>
      </c>
      <c r="F25" t="s">
        <v>5050</v>
      </c>
      <c r="G25" t="s">
        <v>47</v>
      </c>
      <c r="I25" t="s">
        <v>54</v>
      </c>
    </row>
    <row r="26" spans="1:9">
      <c r="A26" t="str">
        <f t="shared" si="0"/>
        <v>AU</v>
      </c>
      <c r="B26" t="s">
        <v>55</v>
      </c>
      <c r="F26" t="s">
        <v>5065</v>
      </c>
      <c r="G26" t="s">
        <v>47</v>
      </c>
      <c r="I26" t="s">
        <v>55</v>
      </c>
    </row>
    <row r="27" spans="1:9">
      <c r="A27" t="str">
        <f t="shared" si="0"/>
        <v>AU</v>
      </c>
      <c r="B27" t="s">
        <v>5215</v>
      </c>
      <c r="F27" t="s">
        <v>5076</v>
      </c>
      <c r="G27" t="s">
        <v>47</v>
      </c>
      <c r="I27" t="s">
        <v>5215</v>
      </c>
    </row>
    <row r="28" spans="1:9">
      <c r="A28" t="str">
        <f t="shared" si="0"/>
        <v>AU</v>
      </c>
      <c r="B28" t="s">
        <v>57</v>
      </c>
      <c r="F28" t="s">
        <v>5086</v>
      </c>
      <c r="G28" t="s">
        <v>47</v>
      </c>
      <c r="I28" t="s">
        <v>57</v>
      </c>
    </row>
    <row r="29" spans="1:9">
      <c r="A29" t="str">
        <f t="shared" si="0"/>
        <v>AU</v>
      </c>
      <c r="B29" t="s">
        <v>58</v>
      </c>
      <c r="F29" t="s">
        <v>5095</v>
      </c>
      <c r="G29" t="s">
        <v>47</v>
      </c>
      <c r="I29" t="s">
        <v>58</v>
      </c>
    </row>
    <row r="30" spans="1:9">
      <c r="A30" t="str">
        <f t="shared" si="0"/>
        <v>BH</v>
      </c>
      <c r="B30" t="s">
        <v>67</v>
      </c>
      <c r="F30" t="s">
        <v>66</v>
      </c>
      <c r="G30" t="s">
        <v>66</v>
      </c>
      <c r="I30" t="s">
        <v>67</v>
      </c>
    </row>
    <row r="31" spans="1:9">
      <c r="A31" t="str">
        <f t="shared" si="0"/>
        <v>BE</v>
      </c>
      <c r="B31" t="s">
        <v>81</v>
      </c>
      <c r="F31" t="s">
        <v>4787</v>
      </c>
      <c r="G31" t="s">
        <v>78</v>
      </c>
      <c r="I31" t="s">
        <v>81</v>
      </c>
    </row>
    <row r="32" spans="1:9">
      <c r="A32" t="str">
        <f t="shared" si="0"/>
        <v>BE</v>
      </c>
      <c r="B32" t="s">
        <v>86</v>
      </c>
      <c r="F32" t="s">
        <v>4863</v>
      </c>
      <c r="G32" t="s">
        <v>78</v>
      </c>
      <c r="I32" t="s">
        <v>86</v>
      </c>
    </row>
    <row r="33" spans="1:9">
      <c r="A33" t="str">
        <f t="shared" si="0"/>
        <v>BR</v>
      </c>
      <c r="B33" t="s">
        <v>2242</v>
      </c>
      <c r="F33" t="s">
        <v>4788</v>
      </c>
      <c r="G33" t="s">
        <v>93</v>
      </c>
      <c r="I33" t="s">
        <v>2242</v>
      </c>
    </row>
    <row r="34" spans="1:9">
      <c r="A34" t="str">
        <f t="shared" si="0"/>
        <v>BR</v>
      </c>
      <c r="B34" t="s">
        <v>2244</v>
      </c>
      <c r="F34" t="s">
        <v>4864</v>
      </c>
      <c r="G34" t="s">
        <v>93</v>
      </c>
      <c r="I34" t="s">
        <v>2244</v>
      </c>
    </row>
    <row r="35" spans="1:9">
      <c r="A35" t="str">
        <f t="shared" si="0"/>
        <v>BR</v>
      </c>
      <c r="B35" t="s">
        <v>2246</v>
      </c>
      <c r="F35" t="s">
        <v>4920</v>
      </c>
      <c r="G35" t="s">
        <v>93</v>
      </c>
      <c r="I35" t="s">
        <v>2246</v>
      </c>
    </row>
    <row r="36" spans="1:9">
      <c r="A36" t="str">
        <f t="shared" si="0"/>
        <v>BR</v>
      </c>
      <c r="B36" t="s">
        <v>2247</v>
      </c>
      <c r="F36" t="s">
        <v>4961</v>
      </c>
      <c r="G36" t="s">
        <v>93</v>
      </c>
      <c r="I36" t="s">
        <v>2247</v>
      </c>
    </row>
    <row r="37" spans="1:9">
      <c r="A37" t="str">
        <f t="shared" si="0"/>
        <v>BR</v>
      </c>
      <c r="B37" t="s">
        <v>2248</v>
      </c>
      <c r="F37" t="s">
        <v>4988</v>
      </c>
      <c r="G37" t="s">
        <v>93</v>
      </c>
      <c r="I37" t="s">
        <v>2248</v>
      </c>
    </row>
    <row r="38" spans="1:9">
      <c r="A38" t="str">
        <f t="shared" si="0"/>
        <v>BR</v>
      </c>
      <c r="B38" t="s">
        <v>2251</v>
      </c>
      <c r="F38" t="s">
        <v>5013</v>
      </c>
      <c r="G38" t="s">
        <v>93</v>
      </c>
      <c r="I38" t="s">
        <v>2251</v>
      </c>
    </row>
    <row r="39" spans="1:9">
      <c r="A39" t="str">
        <f t="shared" si="0"/>
        <v>BR</v>
      </c>
      <c r="B39" t="s">
        <v>2252</v>
      </c>
      <c r="F39" t="s">
        <v>5032</v>
      </c>
      <c r="G39" t="s">
        <v>93</v>
      </c>
      <c r="I39" t="s">
        <v>2252</v>
      </c>
    </row>
    <row r="40" spans="1:9">
      <c r="A40" t="str">
        <f t="shared" si="0"/>
        <v>BR</v>
      </c>
      <c r="B40" t="s">
        <v>2253</v>
      </c>
      <c r="F40" t="s">
        <v>5051</v>
      </c>
      <c r="G40" t="s">
        <v>93</v>
      </c>
      <c r="I40" t="s">
        <v>2253</v>
      </c>
    </row>
    <row r="41" spans="1:9">
      <c r="A41" t="str">
        <f t="shared" si="0"/>
        <v>BR</v>
      </c>
      <c r="B41" t="s">
        <v>2254</v>
      </c>
      <c r="F41" t="s">
        <v>5066</v>
      </c>
      <c r="G41" t="s">
        <v>93</v>
      </c>
      <c r="I41" t="s">
        <v>2254</v>
      </c>
    </row>
    <row r="42" spans="1:9">
      <c r="A42" t="str">
        <f t="shared" si="0"/>
        <v>BR</v>
      </c>
      <c r="B42" t="s">
        <v>4780</v>
      </c>
      <c r="F42" t="s">
        <v>5077</v>
      </c>
      <c r="G42" t="s">
        <v>93</v>
      </c>
      <c r="I42" t="s">
        <v>4780</v>
      </c>
    </row>
    <row r="43" spans="1:9">
      <c r="A43" t="str">
        <f t="shared" si="0"/>
        <v>BR</v>
      </c>
      <c r="B43" t="s">
        <v>4781</v>
      </c>
      <c r="F43" t="s">
        <v>5087</v>
      </c>
      <c r="G43" t="s">
        <v>93</v>
      </c>
      <c r="I43" t="s">
        <v>4781</v>
      </c>
    </row>
    <row r="44" spans="1:9">
      <c r="A44" t="str">
        <f t="shared" si="0"/>
        <v>BR</v>
      </c>
      <c r="B44" t="s">
        <v>2255</v>
      </c>
      <c r="F44" t="s">
        <v>5096</v>
      </c>
      <c r="G44" t="s">
        <v>93</v>
      </c>
      <c r="I44" t="s">
        <v>2255</v>
      </c>
    </row>
    <row r="45" spans="1:9">
      <c r="A45" t="str">
        <f t="shared" si="0"/>
        <v>BR</v>
      </c>
      <c r="B45" t="s">
        <v>2256</v>
      </c>
      <c r="F45" t="s">
        <v>5104</v>
      </c>
      <c r="G45" t="s">
        <v>93</v>
      </c>
      <c r="I45" t="s">
        <v>2256</v>
      </c>
    </row>
    <row r="46" spans="1:9">
      <c r="A46" t="str">
        <f t="shared" si="0"/>
        <v>BR</v>
      </c>
      <c r="B46" t="s">
        <v>2257</v>
      </c>
      <c r="F46" t="s">
        <v>5112</v>
      </c>
      <c r="G46" t="s">
        <v>93</v>
      </c>
      <c r="I46" t="s">
        <v>2257</v>
      </c>
    </row>
    <row r="47" spans="1:9">
      <c r="A47" t="str">
        <f t="shared" si="0"/>
        <v>BR</v>
      </c>
      <c r="B47" t="s">
        <v>2258</v>
      </c>
      <c r="F47" t="s">
        <v>5119</v>
      </c>
      <c r="G47" t="s">
        <v>93</v>
      </c>
      <c r="I47" t="s">
        <v>2258</v>
      </c>
    </row>
    <row r="48" spans="1:9">
      <c r="A48" t="str">
        <f t="shared" si="0"/>
        <v>BR</v>
      </c>
      <c r="B48" t="s">
        <v>94</v>
      </c>
      <c r="F48" t="s">
        <v>5126</v>
      </c>
      <c r="G48" t="s">
        <v>93</v>
      </c>
      <c r="I48" t="s">
        <v>94</v>
      </c>
    </row>
    <row r="49" spans="1:9">
      <c r="A49" t="str">
        <f t="shared" si="0"/>
        <v>BR</v>
      </c>
      <c r="B49" t="s">
        <v>2259</v>
      </c>
      <c r="F49" t="s">
        <v>5130</v>
      </c>
      <c r="G49" t="s">
        <v>93</v>
      </c>
      <c r="I49" t="s">
        <v>2259</v>
      </c>
    </row>
    <row r="50" spans="1:9">
      <c r="A50" t="str">
        <f t="shared" si="0"/>
        <v>BR</v>
      </c>
      <c r="B50" t="s">
        <v>2265</v>
      </c>
      <c r="F50" t="s">
        <v>5134</v>
      </c>
      <c r="G50" t="s">
        <v>93</v>
      </c>
      <c r="I50" t="s">
        <v>2265</v>
      </c>
    </row>
    <row r="51" spans="1:9">
      <c r="A51" t="str">
        <f t="shared" si="0"/>
        <v>BR</v>
      </c>
      <c r="B51" t="s">
        <v>2266</v>
      </c>
      <c r="F51" t="s">
        <v>5137</v>
      </c>
      <c r="G51" t="s">
        <v>93</v>
      </c>
      <c r="I51" t="s">
        <v>2266</v>
      </c>
    </row>
    <row r="52" spans="1:9">
      <c r="A52" t="str">
        <f t="shared" si="0"/>
        <v>BR</v>
      </c>
      <c r="B52" t="s">
        <v>2268</v>
      </c>
      <c r="F52" t="s">
        <v>5140</v>
      </c>
      <c r="G52" t="s">
        <v>93</v>
      </c>
      <c r="I52" t="s">
        <v>2268</v>
      </c>
    </row>
    <row r="53" spans="1:9">
      <c r="A53" t="str">
        <f t="shared" si="0"/>
        <v>BG</v>
      </c>
      <c r="B53" t="s">
        <v>2272</v>
      </c>
      <c r="F53" t="s">
        <v>4789</v>
      </c>
      <c r="G53" t="s">
        <v>96</v>
      </c>
      <c r="I53" t="s">
        <v>2272</v>
      </c>
    </row>
    <row r="54" spans="1:9">
      <c r="A54" t="str">
        <f t="shared" si="0"/>
        <v>BG</v>
      </c>
      <c r="B54" t="s">
        <v>99</v>
      </c>
      <c r="F54" t="s">
        <v>4865</v>
      </c>
      <c r="G54" t="s">
        <v>96</v>
      </c>
      <c r="I54" t="s">
        <v>99</v>
      </c>
    </row>
    <row r="55" spans="1:9">
      <c r="A55" t="str">
        <f t="shared" si="0"/>
        <v>KH</v>
      </c>
      <c r="B55" t="s">
        <v>2278</v>
      </c>
      <c r="F55" t="s">
        <v>4790</v>
      </c>
      <c r="G55" t="s">
        <v>100</v>
      </c>
      <c r="I55" t="s">
        <v>2278</v>
      </c>
    </row>
    <row r="56" spans="1:9">
      <c r="A56" t="str">
        <f t="shared" si="0"/>
        <v>KH</v>
      </c>
      <c r="B56" t="s">
        <v>101</v>
      </c>
      <c r="F56" t="s">
        <v>4866</v>
      </c>
      <c r="G56" t="s">
        <v>100</v>
      </c>
      <c r="I56" t="s">
        <v>101</v>
      </c>
    </row>
    <row r="57" spans="1:9">
      <c r="A57" t="str">
        <f t="shared" si="0"/>
        <v>CM</v>
      </c>
      <c r="B57" t="s">
        <v>106</v>
      </c>
      <c r="F57" t="s">
        <v>4791</v>
      </c>
      <c r="G57" t="s">
        <v>105</v>
      </c>
      <c r="I57" t="s">
        <v>106</v>
      </c>
    </row>
    <row r="58" spans="1:9">
      <c r="A58" t="str">
        <f t="shared" si="0"/>
        <v>CM</v>
      </c>
      <c r="B58" t="s">
        <v>2280</v>
      </c>
      <c r="F58" t="s">
        <v>4867</v>
      </c>
      <c r="G58" t="s">
        <v>105</v>
      </c>
      <c r="I58" t="s">
        <v>2280</v>
      </c>
    </row>
    <row r="59" spans="1:9">
      <c r="A59" t="str">
        <f t="shared" si="0"/>
        <v>CV</v>
      </c>
      <c r="B59" t="s">
        <v>2327</v>
      </c>
      <c r="F59" t="s">
        <v>4792</v>
      </c>
      <c r="G59" t="s">
        <v>109</v>
      </c>
      <c r="I59" t="s">
        <v>2327</v>
      </c>
    </row>
    <row r="60" spans="1:9">
      <c r="A60" t="str">
        <f t="shared" si="0"/>
        <v>CV</v>
      </c>
      <c r="B60" t="s">
        <v>110</v>
      </c>
      <c r="F60" t="s">
        <v>4868</v>
      </c>
      <c r="G60" t="s">
        <v>109</v>
      </c>
      <c r="I60" t="s">
        <v>110</v>
      </c>
    </row>
    <row r="61" spans="1:9">
      <c r="A61" t="str">
        <f t="shared" si="0"/>
        <v>CL</v>
      </c>
      <c r="B61" t="s">
        <v>2331</v>
      </c>
      <c r="F61" t="s">
        <v>2333</v>
      </c>
      <c r="G61" t="s">
        <v>4772</v>
      </c>
      <c r="I61" t="s">
        <v>2331</v>
      </c>
    </row>
    <row r="62" spans="1:9">
      <c r="A62" t="str">
        <f t="shared" si="0"/>
        <v>CL</v>
      </c>
      <c r="B62" t="s">
        <v>2332</v>
      </c>
      <c r="F62" t="s">
        <v>4793</v>
      </c>
      <c r="G62" t="s">
        <v>4772</v>
      </c>
      <c r="I62" t="s">
        <v>2332</v>
      </c>
    </row>
    <row r="63" spans="1:9">
      <c r="A63" t="str">
        <f t="shared" si="0"/>
        <v>CL</v>
      </c>
      <c r="B63" t="s">
        <v>2335</v>
      </c>
      <c r="F63" t="s">
        <v>4921</v>
      </c>
      <c r="G63" t="s">
        <v>4772</v>
      </c>
      <c r="I63" t="s">
        <v>2335</v>
      </c>
    </row>
    <row r="64" spans="1:9">
      <c r="A64" t="str">
        <f t="shared" si="0"/>
        <v>CL</v>
      </c>
      <c r="B64" t="s">
        <v>2339</v>
      </c>
      <c r="F64" t="s">
        <v>4962</v>
      </c>
      <c r="G64" t="s">
        <v>4772</v>
      </c>
      <c r="I64" t="s">
        <v>2339</v>
      </c>
    </row>
    <row r="65" spans="1:9">
      <c r="A65" t="str">
        <f t="shared" si="0"/>
        <v>CL</v>
      </c>
      <c r="B65" t="s">
        <v>2341</v>
      </c>
      <c r="F65" t="s">
        <v>4989</v>
      </c>
      <c r="G65" t="s">
        <v>4772</v>
      </c>
      <c r="I65" t="s">
        <v>2341</v>
      </c>
    </row>
    <row r="66" spans="1:9">
      <c r="A66" t="str">
        <f t="shared" si="0"/>
        <v>CL</v>
      </c>
      <c r="B66" t="s">
        <v>5216</v>
      </c>
      <c r="F66" t="s">
        <v>5014</v>
      </c>
      <c r="G66" t="s">
        <v>4772</v>
      </c>
      <c r="I66" t="s">
        <v>5216</v>
      </c>
    </row>
    <row r="67" spans="1:9">
      <c r="A67" t="str">
        <f t="shared" ref="A67:A130" si="1">+LEFT(B67,2)</f>
        <v>CL</v>
      </c>
      <c r="B67" t="s">
        <v>2343</v>
      </c>
      <c r="F67" t="s">
        <v>5033</v>
      </c>
      <c r="G67" t="s">
        <v>4772</v>
      </c>
      <c r="I67" t="s">
        <v>2343</v>
      </c>
    </row>
    <row r="68" spans="1:9">
      <c r="A68" t="str">
        <f t="shared" si="1"/>
        <v>CL</v>
      </c>
      <c r="B68" t="s">
        <v>2347</v>
      </c>
      <c r="F68" t="s">
        <v>5052</v>
      </c>
      <c r="G68" t="s">
        <v>4772</v>
      </c>
      <c r="I68" t="s">
        <v>2347</v>
      </c>
    </row>
    <row r="69" spans="1:9">
      <c r="A69" t="str">
        <f t="shared" si="1"/>
        <v>CL</v>
      </c>
      <c r="B69" t="s">
        <v>2349</v>
      </c>
      <c r="F69" t="s">
        <v>5067</v>
      </c>
      <c r="G69" t="s">
        <v>4772</v>
      </c>
      <c r="I69" t="s">
        <v>2349</v>
      </c>
    </row>
    <row r="70" spans="1:9">
      <c r="A70" t="str">
        <f t="shared" si="1"/>
        <v>CL</v>
      </c>
      <c r="B70" t="s">
        <v>2355</v>
      </c>
      <c r="F70" t="s">
        <v>5078</v>
      </c>
      <c r="G70" t="s">
        <v>4772</v>
      </c>
      <c r="I70" t="s">
        <v>2355</v>
      </c>
    </row>
    <row r="71" spans="1:9">
      <c r="A71" t="str">
        <f t="shared" si="1"/>
        <v>CO</v>
      </c>
      <c r="B71" t="s">
        <v>2500</v>
      </c>
      <c r="F71" t="s">
        <v>2501</v>
      </c>
      <c r="G71" t="s">
        <v>4749</v>
      </c>
      <c r="I71" t="s">
        <v>2500</v>
      </c>
    </row>
    <row r="72" spans="1:9">
      <c r="A72" t="str">
        <f t="shared" si="1"/>
        <v>CO</v>
      </c>
      <c r="B72" t="s">
        <v>2502</v>
      </c>
      <c r="F72" t="s">
        <v>2503</v>
      </c>
      <c r="G72" t="s">
        <v>4749</v>
      </c>
      <c r="I72" t="s">
        <v>2502</v>
      </c>
    </row>
    <row r="73" spans="1:9">
      <c r="A73" t="str">
        <f t="shared" si="1"/>
        <v>CO</v>
      </c>
      <c r="B73" t="s">
        <v>2506</v>
      </c>
      <c r="F73" t="s">
        <v>2507</v>
      </c>
      <c r="G73" t="s">
        <v>4749</v>
      </c>
      <c r="I73" t="s">
        <v>2506</v>
      </c>
    </row>
    <row r="74" spans="1:9">
      <c r="A74" t="str">
        <f t="shared" si="1"/>
        <v>CO</v>
      </c>
      <c r="B74" t="s">
        <v>2512</v>
      </c>
      <c r="F74" t="s">
        <v>2513</v>
      </c>
      <c r="G74" t="s">
        <v>4749</v>
      </c>
      <c r="I74" t="s">
        <v>2512</v>
      </c>
    </row>
    <row r="75" spans="1:9">
      <c r="A75" t="str">
        <f t="shared" si="1"/>
        <v>CG</v>
      </c>
      <c r="B75" t="s">
        <v>5217</v>
      </c>
      <c r="F75" t="s">
        <v>134</v>
      </c>
      <c r="G75" t="s">
        <v>134</v>
      </c>
      <c r="I75" t="s">
        <v>5217</v>
      </c>
    </row>
    <row r="76" spans="1:9">
      <c r="A76" t="str">
        <f t="shared" si="1"/>
        <v>CG</v>
      </c>
      <c r="B76" t="s">
        <v>135</v>
      </c>
      <c r="F76" t="s">
        <v>4869</v>
      </c>
      <c r="G76" t="s">
        <v>134</v>
      </c>
      <c r="I76" t="s">
        <v>135</v>
      </c>
    </row>
    <row r="77" spans="1:9">
      <c r="A77" t="str">
        <f t="shared" si="1"/>
        <v>HR</v>
      </c>
      <c r="B77" t="s">
        <v>2736</v>
      </c>
      <c r="F77" t="s">
        <v>4794</v>
      </c>
      <c r="G77" t="s">
        <v>138</v>
      </c>
      <c r="I77" t="s">
        <v>2736</v>
      </c>
    </row>
    <row r="78" spans="1:9">
      <c r="A78" t="str">
        <f t="shared" si="1"/>
        <v>HR</v>
      </c>
      <c r="B78" t="s">
        <v>139</v>
      </c>
      <c r="F78" t="s">
        <v>4870</v>
      </c>
      <c r="G78" t="s">
        <v>138</v>
      </c>
      <c r="I78" t="s">
        <v>139</v>
      </c>
    </row>
    <row r="79" spans="1:9">
      <c r="A79" t="str">
        <f t="shared" si="1"/>
        <v>HR</v>
      </c>
      <c r="B79" t="s">
        <v>2738</v>
      </c>
      <c r="F79" t="s">
        <v>4923</v>
      </c>
      <c r="G79" t="s">
        <v>138</v>
      </c>
      <c r="I79" t="s">
        <v>2738</v>
      </c>
    </row>
    <row r="80" spans="1:9">
      <c r="A80" t="str">
        <f t="shared" si="1"/>
        <v>DK</v>
      </c>
      <c r="B80" t="s">
        <v>146</v>
      </c>
      <c r="F80" t="s">
        <v>4795</v>
      </c>
      <c r="G80" t="s">
        <v>145</v>
      </c>
      <c r="I80" t="s">
        <v>146</v>
      </c>
    </row>
    <row r="81" spans="1:9">
      <c r="A81" t="str">
        <f t="shared" si="1"/>
        <v>DK</v>
      </c>
      <c r="B81" t="s">
        <v>2778</v>
      </c>
      <c r="F81" t="s">
        <v>4871</v>
      </c>
      <c r="G81" t="s">
        <v>145</v>
      </c>
      <c r="I81" t="s">
        <v>2778</v>
      </c>
    </row>
    <row r="82" spans="1:9">
      <c r="A82" t="str">
        <f t="shared" si="1"/>
        <v>DK</v>
      </c>
      <c r="B82" t="s">
        <v>2781</v>
      </c>
      <c r="F82" t="s">
        <v>4924</v>
      </c>
      <c r="G82" t="s">
        <v>145</v>
      </c>
      <c r="I82" t="s">
        <v>2781</v>
      </c>
    </row>
    <row r="83" spans="1:9">
      <c r="A83" t="str">
        <f t="shared" si="1"/>
        <v>DO</v>
      </c>
      <c r="B83" t="s">
        <v>2826</v>
      </c>
      <c r="F83" t="s">
        <v>4796</v>
      </c>
      <c r="G83" t="s">
        <v>4751</v>
      </c>
      <c r="I83" t="s">
        <v>2826</v>
      </c>
    </row>
    <row r="84" spans="1:9">
      <c r="A84" t="str">
        <f t="shared" si="1"/>
        <v>EC</v>
      </c>
      <c r="B84" t="s">
        <v>2923</v>
      </c>
      <c r="F84" t="s">
        <v>4797</v>
      </c>
      <c r="G84" t="s">
        <v>4774</v>
      </c>
      <c r="I84" t="s">
        <v>2923</v>
      </c>
    </row>
    <row r="85" spans="1:9">
      <c r="A85" t="str">
        <f t="shared" si="1"/>
        <v>EC</v>
      </c>
      <c r="B85" t="s">
        <v>2922</v>
      </c>
      <c r="F85" t="s">
        <v>4797</v>
      </c>
      <c r="G85" t="s">
        <v>4774</v>
      </c>
      <c r="I85" t="s">
        <v>2922</v>
      </c>
    </row>
    <row r="86" spans="1:9">
      <c r="A86" t="str">
        <f t="shared" si="1"/>
        <v>EC</v>
      </c>
      <c r="B86" t="s">
        <v>5218</v>
      </c>
      <c r="F86" t="s">
        <v>4925</v>
      </c>
      <c r="G86" t="s">
        <v>4774</v>
      </c>
      <c r="I86" t="s">
        <v>5218</v>
      </c>
    </row>
    <row r="87" spans="1:9">
      <c r="A87" t="str">
        <f t="shared" si="1"/>
        <v>SV</v>
      </c>
      <c r="B87" t="s">
        <v>2933</v>
      </c>
      <c r="F87" t="s">
        <v>4798</v>
      </c>
      <c r="G87" t="s">
        <v>2946</v>
      </c>
      <c r="I87" t="s">
        <v>2933</v>
      </c>
    </row>
    <row r="88" spans="1:9">
      <c r="A88" t="str">
        <f t="shared" si="1"/>
        <v>SV</v>
      </c>
      <c r="B88" t="s">
        <v>2932</v>
      </c>
      <c r="F88" t="s">
        <v>4798</v>
      </c>
      <c r="G88" t="s">
        <v>2946</v>
      </c>
      <c r="I88" t="s">
        <v>2932</v>
      </c>
    </row>
    <row r="89" spans="1:9">
      <c r="A89" t="str">
        <f t="shared" si="1"/>
        <v>FI</v>
      </c>
      <c r="B89" t="s">
        <v>3011</v>
      </c>
      <c r="F89" t="s">
        <v>4799</v>
      </c>
      <c r="G89" t="s">
        <v>163</v>
      </c>
      <c r="I89" t="s">
        <v>3011</v>
      </c>
    </row>
    <row r="90" spans="1:9">
      <c r="A90" t="str">
        <f t="shared" si="1"/>
        <v>FI</v>
      </c>
      <c r="B90" t="s">
        <v>164</v>
      </c>
      <c r="F90" t="s">
        <v>4872</v>
      </c>
      <c r="G90" t="s">
        <v>163</v>
      </c>
      <c r="I90" t="s">
        <v>164</v>
      </c>
    </row>
    <row r="91" spans="1:9">
      <c r="A91" t="str">
        <f t="shared" si="1"/>
        <v>FI</v>
      </c>
      <c r="B91" t="s">
        <v>3012</v>
      </c>
      <c r="F91" t="s">
        <v>4926</v>
      </c>
      <c r="G91" t="s">
        <v>163</v>
      </c>
      <c r="I91" t="s">
        <v>3012</v>
      </c>
    </row>
    <row r="92" spans="1:9">
      <c r="A92" t="str">
        <f t="shared" si="1"/>
        <v>FI</v>
      </c>
      <c r="B92" t="s">
        <v>3013</v>
      </c>
      <c r="F92" t="s">
        <v>4963</v>
      </c>
      <c r="G92" t="s">
        <v>163</v>
      </c>
      <c r="I92" t="s">
        <v>3013</v>
      </c>
    </row>
    <row r="93" spans="1:9">
      <c r="A93" t="str">
        <f t="shared" si="1"/>
        <v>FI</v>
      </c>
      <c r="B93" t="s">
        <v>3014</v>
      </c>
      <c r="F93" t="s">
        <v>4990</v>
      </c>
      <c r="G93" t="s">
        <v>163</v>
      </c>
      <c r="I93" t="s">
        <v>3014</v>
      </c>
    </row>
    <row r="94" spans="1:9">
      <c r="A94" t="str">
        <f t="shared" si="1"/>
        <v>FR</v>
      </c>
      <c r="B94" t="s">
        <v>170</v>
      </c>
      <c r="F94" t="s">
        <v>4800</v>
      </c>
      <c r="G94" t="s">
        <v>166</v>
      </c>
      <c r="I94" t="s">
        <v>170</v>
      </c>
    </row>
    <row r="95" spans="1:9">
      <c r="A95" t="str">
        <f t="shared" si="1"/>
        <v>FR</v>
      </c>
      <c r="B95" t="s">
        <v>167</v>
      </c>
      <c r="F95" t="s">
        <v>4873</v>
      </c>
      <c r="G95" t="s">
        <v>166</v>
      </c>
      <c r="I95" t="s">
        <v>167</v>
      </c>
    </row>
    <row r="96" spans="1:9">
      <c r="A96" t="str">
        <f t="shared" si="1"/>
        <v>FR</v>
      </c>
      <c r="B96" t="s">
        <v>171</v>
      </c>
      <c r="F96" t="s">
        <v>4927</v>
      </c>
      <c r="G96" t="s">
        <v>166</v>
      </c>
      <c r="I96" t="s">
        <v>171</v>
      </c>
    </row>
    <row r="97" spans="1:9">
      <c r="A97" t="str">
        <f t="shared" si="1"/>
        <v>FR</v>
      </c>
      <c r="B97" t="s">
        <v>3027</v>
      </c>
      <c r="F97" t="s">
        <v>4964</v>
      </c>
      <c r="G97" t="s">
        <v>166</v>
      </c>
      <c r="I97" t="s">
        <v>3027</v>
      </c>
    </row>
    <row r="98" spans="1:9">
      <c r="A98" t="str">
        <f t="shared" si="1"/>
        <v>FR</v>
      </c>
      <c r="B98" t="s">
        <v>172</v>
      </c>
      <c r="F98" t="s">
        <v>4991</v>
      </c>
      <c r="G98" t="s">
        <v>166</v>
      </c>
      <c r="I98" t="s">
        <v>172</v>
      </c>
    </row>
    <row r="99" spans="1:9">
      <c r="A99" t="str">
        <f t="shared" si="1"/>
        <v>FR</v>
      </c>
      <c r="B99" t="s">
        <v>175</v>
      </c>
      <c r="F99" t="s">
        <v>5015</v>
      </c>
      <c r="G99" t="s">
        <v>166</v>
      </c>
      <c r="I99" t="s">
        <v>175</v>
      </c>
    </row>
    <row r="100" spans="1:9">
      <c r="A100" t="str">
        <f t="shared" si="1"/>
        <v>FR</v>
      </c>
      <c r="B100" t="s">
        <v>176</v>
      </c>
      <c r="F100" t="s">
        <v>5034</v>
      </c>
      <c r="G100" t="s">
        <v>166</v>
      </c>
      <c r="I100" t="s">
        <v>176</v>
      </c>
    </row>
    <row r="101" spans="1:9">
      <c r="A101" t="str">
        <f t="shared" si="1"/>
        <v>FR</v>
      </c>
      <c r="B101" t="s">
        <v>182</v>
      </c>
      <c r="F101" t="s">
        <v>5053</v>
      </c>
      <c r="G101" t="s">
        <v>166</v>
      </c>
      <c r="I101" t="s">
        <v>182</v>
      </c>
    </row>
    <row r="102" spans="1:9">
      <c r="A102" t="str">
        <f t="shared" si="1"/>
        <v>GA</v>
      </c>
      <c r="B102" t="s">
        <v>184</v>
      </c>
      <c r="F102" t="s">
        <v>4801</v>
      </c>
      <c r="G102" t="s">
        <v>183</v>
      </c>
      <c r="I102" t="s">
        <v>184</v>
      </c>
    </row>
    <row r="103" spans="1:9">
      <c r="A103" t="str">
        <f t="shared" si="1"/>
        <v>GA</v>
      </c>
      <c r="B103" t="s">
        <v>3049</v>
      </c>
      <c r="F103" t="s">
        <v>4874</v>
      </c>
      <c r="G103" t="s">
        <v>183</v>
      </c>
      <c r="I103" t="s">
        <v>3049</v>
      </c>
    </row>
    <row r="104" spans="1:9">
      <c r="A104" t="str">
        <f t="shared" si="1"/>
        <v>DE</v>
      </c>
      <c r="B104" t="s">
        <v>191</v>
      </c>
      <c r="F104" t="s">
        <v>4802</v>
      </c>
      <c r="G104" t="s">
        <v>190</v>
      </c>
      <c r="I104" t="s">
        <v>191</v>
      </c>
    </row>
    <row r="105" spans="1:9">
      <c r="A105" t="str">
        <f t="shared" si="1"/>
        <v>DE</v>
      </c>
      <c r="B105" t="s">
        <v>192</v>
      </c>
      <c r="F105" t="s">
        <v>4875</v>
      </c>
      <c r="G105" t="s">
        <v>190</v>
      </c>
      <c r="I105" t="s">
        <v>192</v>
      </c>
    </row>
    <row r="106" spans="1:9">
      <c r="A106" t="str">
        <f t="shared" si="1"/>
        <v>DE</v>
      </c>
      <c r="B106" t="s">
        <v>193</v>
      </c>
      <c r="F106" t="s">
        <v>4928</v>
      </c>
      <c r="G106" t="s">
        <v>190</v>
      </c>
      <c r="I106" t="s">
        <v>193</v>
      </c>
    </row>
    <row r="107" spans="1:9">
      <c r="A107" t="str">
        <f t="shared" si="1"/>
        <v>GT</v>
      </c>
      <c r="B107" t="s">
        <v>3139</v>
      </c>
      <c r="F107" t="s">
        <v>4803</v>
      </c>
      <c r="G107" t="s">
        <v>1948</v>
      </c>
      <c r="I107" t="s">
        <v>3139</v>
      </c>
    </row>
    <row r="108" spans="1:9">
      <c r="A108" t="str">
        <f t="shared" si="1"/>
        <v>GT</v>
      </c>
      <c r="B108" t="s">
        <v>3238</v>
      </c>
      <c r="F108" t="s">
        <v>4876</v>
      </c>
      <c r="G108" t="s">
        <v>1948</v>
      </c>
      <c r="I108" t="s">
        <v>3238</v>
      </c>
    </row>
    <row r="109" spans="1:9">
      <c r="A109" t="str">
        <f t="shared" si="1"/>
        <v>GT</v>
      </c>
      <c r="B109" t="s">
        <v>3294</v>
      </c>
      <c r="F109" t="s">
        <v>4929</v>
      </c>
      <c r="G109" t="s">
        <v>1948</v>
      </c>
      <c r="I109" t="s">
        <v>3294</v>
      </c>
    </row>
    <row r="110" spans="1:9">
      <c r="A110" t="str">
        <f t="shared" si="1"/>
        <v>GW</v>
      </c>
      <c r="B110" t="s">
        <v>207</v>
      </c>
      <c r="F110" t="s">
        <v>4804</v>
      </c>
      <c r="G110" t="s">
        <v>206</v>
      </c>
      <c r="I110" t="s">
        <v>207</v>
      </c>
    </row>
    <row r="111" spans="1:9">
      <c r="A111" t="str">
        <f t="shared" si="1"/>
        <v>HN</v>
      </c>
      <c r="B111" t="s">
        <v>3418</v>
      </c>
      <c r="F111" t="s">
        <v>4805</v>
      </c>
      <c r="G111" t="s">
        <v>3357</v>
      </c>
      <c r="I111" t="s">
        <v>3418</v>
      </c>
    </row>
    <row r="112" spans="1:9">
      <c r="A112" t="str">
        <f t="shared" si="1"/>
        <v>HN</v>
      </c>
      <c r="B112" t="s">
        <v>3331</v>
      </c>
      <c r="F112" t="s">
        <v>4877</v>
      </c>
      <c r="G112" t="s">
        <v>3357</v>
      </c>
      <c r="I112" t="s">
        <v>3331</v>
      </c>
    </row>
    <row r="113" spans="1:9">
      <c r="A113" t="str">
        <f t="shared" si="1"/>
        <v>HN</v>
      </c>
      <c r="B113" t="s">
        <v>3458</v>
      </c>
      <c r="F113" t="s">
        <v>4930</v>
      </c>
      <c r="G113" t="s">
        <v>3357</v>
      </c>
      <c r="I113" t="s">
        <v>3458</v>
      </c>
    </row>
    <row r="114" spans="1:9">
      <c r="A114" t="str">
        <f t="shared" si="1"/>
        <v>HK</v>
      </c>
      <c r="B114" t="s">
        <v>209</v>
      </c>
      <c r="F114" t="s">
        <v>208</v>
      </c>
      <c r="G114" t="s">
        <v>208</v>
      </c>
      <c r="I114" t="s">
        <v>209</v>
      </c>
    </row>
    <row r="115" spans="1:9">
      <c r="A115" t="str">
        <f t="shared" si="1"/>
        <v>IN</v>
      </c>
      <c r="B115" t="s">
        <v>3487</v>
      </c>
      <c r="F115" t="s">
        <v>4806</v>
      </c>
      <c r="G115" t="s">
        <v>212</v>
      </c>
      <c r="I115" t="s">
        <v>3487</v>
      </c>
    </row>
    <row r="116" spans="1:9">
      <c r="A116" t="str">
        <f t="shared" si="1"/>
        <v>IN</v>
      </c>
      <c r="B116" t="s">
        <v>3488</v>
      </c>
      <c r="F116" t="s">
        <v>4878</v>
      </c>
      <c r="G116" t="s">
        <v>212</v>
      </c>
      <c r="I116" t="s">
        <v>3488</v>
      </c>
    </row>
    <row r="117" spans="1:9">
      <c r="A117" t="str">
        <f t="shared" si="1"/>
        <v>IN</v>
      </c>
      <c r="B117" t="s">
        <v>3489</v>
      </c>
      <c r="F117" t="s">
        <v>4931</v>
      </c>
      <c r="G117" t="s">
        <v>212</v>
      </c>
      <c r="I117" t="s">
        <v>3489</v>
      </c>
    </row>
    <row r="118" spans="1:9">
      <c r="A118" t="str">
        <f t="shared" si="1"/>
        <v>IN</v>
      </c>
      <c r="B118" t="s">
        <v>3491</v>
      </c>
      <c r="F118" t="s">
        <v>4965</v>
      </c>
      <c r="G118" t="s">
        <v>212</v>
      </c>
      <c r="I118" t="s">
        <v>3491</v>
      </c>
    </row>
    <row r="119" spans="1:9">
      <c r="A119" t="str">
        <f t="shared" si="1"/>
        <v>IN</v>
      </c>
      <c r="B119" t="s">
        <v>3492</v>
      </c>
      <c r="F119" t="s">
        <v>4992</v>
      </c>
      <c r="G119" t="s">
        <v>212</v>
      </c>
      <c r="I119" t="s">
        <v>3492</v>
      </c>
    </row>
    <row r="120" spans="1:9">
      <c r="A120" t="str">
        <f t="shared" si="1"/>
        <v>IN</v>
      </c>
      <c r="B120" t="s">
        <v>3493</v>
      </c>
      <c r="F120" t="s">
        <v>5016</v>
      </c>
      <c r="G120" t="s">
        <v>212</v>
      </c>
      <c r="I120" t="s">
        <v>3493</v>
      </c>
    </row>
    <row r="121" spans="1:9">
      <c r="A121" t="str">
        <f t="shared" si="1"/>
        <v>IN</v>
      </c>
      <c r="B121" t="s">
        <v>231</v>
      </c>
      <c r="F121" t="s">
        <v>5035</v>
      </c>
      <c r="G121" t="s">
        <v>212</v>
      </c>
      <c r="I121" t="s">
        <v>231</v>
      </c>
    </row>
    <row r="122" spans="1:9">
      <c r="A122" t="str">
        <f t="shared" si="1"/>
        <v>IN</v>
      </c>
      <c r="B122" t="s">
        <v>3494</v>
      </c>
      <c r="F122" t="s">
        <v>5054</v>
      </c>
      <c r="G122" t="s">
        <v>212</v>
      </c>
      <c r="I122" t="s">
        <v>3494</v>
      </c>
    </row>
    <row r="123" spans="1:9">
      <c r="A123" t="str">
        <f t="shared" si="1"/>
        <v>IN</v>
      </c>
      <c r="B123" t="s">
        <v>3496</v>
      </c>
      <c r="F123" t="s">
        <v>5068</v>
      </c>
      <c r="G123" t="s">
        <v>212</v>
      </c>
      <c r="I123" t="s">
        <v>3496</v>
      </c>
    </row>
    <row r="124" spans="1:9">
      <c r="A124" t="str">
        <f t="shared" si="1"/>
        <v>IN</v>
      </c>
      <c r="B124" t="s">
        <v>3497</v>
      </c>
      <c r="F124" t="s">
        <v>5079</v>
      </c>
      <c r="G124" t="s">
        <v>212</v>
      </c>
      <c r="I124" t="s">
        <v>3497</v>
      </c>
    </row>
    <row r="125" spans="1:9">
      <c r="A125" t="str">
        <f t="shared" si="1"/>
        <v>IN</v>
      </c>
      <c r="B125" t="s">
        <v>3498</v>
      </c>
      <c r="F125" t="s">
        <v>5088</v>
      </c>
      <c r="G125" t="s">
        <v>212</v>
      </c>
      <c r="I125" t="s">
        <v>3498</v>
      </c>
    </row>
    <row r="126" spans="1:9">
      <c r="A126" t="str">
        <f t="shared" si="1"/>
        <v>IN</v>
      </c>
      <c r="B126" t="s">
        <v>3499</v>
      </c>
      <c r="F126" t="s">
        <v>5097</v>
      </c>
      <c r="G126" t="s">
        <v>212</v>
      </c>
      <c r="I126" t="s">
        <v>3499</v>
      </c>
    </row>
    <row r="127" spans="1:9">
      <c r="A127" t="str">
        <f t="shared" si="1"/>
        <v>IN</v>
      </c>
      <c r="B127" t="s">
        <v>3500</v>
      </c>
      <c r="F127" t="s">
        <v>5105</v>
      </c>
      <c r="G127" t="s">
        <v>212</v>
      </c>
      <c r="I127" t="s">
        <v>3500</v>
      </c>
    </row>
    <row r="128" spans="1:9">
      <c r="A128" t="str">
        <f t="shared" si="1"/>
        <v>IN</v>
      </c>
      <c r="B128" t="s">
        <v>5219</v>
      </c>
      <c r="F128" t="s">
        <v>5113</v>
      </c>
      <c r="G128" t="s">
        <v>212</v>
      </c>
      <c r="I128" t="s">
        <v>5219</v>
      </c>
    </row>
    <row r="129" spans="1:9">
      <c r="A129" t="str">
        <f t="shared" si="1"/>
        <v>IN</v>
      </c>
      <c r="B129" t="s">
        <v>221</v>
      </c>
      <c r="F129" t="s">
        <v>5120</v>
      </c>
      <c r="G129" t="s">
        <v>212</v>
      </c>
      <c r="I129" t="s">
        <v>221</v>
      </c>
    </row>
    <row r="130" spans="1:9">
      <c r="A130" t="str">
        <f t="shared" si="1"/>
        <v>IN</v>
      </c>
      <c r="B130" t="s">
        <v>213</v>
      </c>
      <c r="F130" t="s">
        <v>5127</v>
      </c>
      <c r="G130" t="s">
        <v>212</v>
      </c>
      <c r="I130" t="s">
        <v>213</v>
      </c>
    </row>
    <row r="131" spans="1:9">
      <c r="A131" t="str">
        <f t="shared" ref="A131:A194" si="2">+LEFT(B131,2)</f>
        <v>IN</v>
      </c>
      <c r="B131" t="s">
        <v>3502</v>
      </c>
      <c r="F131" t="s">
        <v>5131</v>
      </c>
      <c r="G131" t="s">
        <v>212</v>
      </c>
      <c r="I131" t="s">
        <v>3502</v>
      </c>
    </row>
    <row r="132" spans="1:9">
      <c r="A132" t="str">
        <f t="shared" si="2"/>
        <v>IN</v>
      </c>
      <c r="B132" t="s">
        <v>3505</v>
      </c>
      <c r="F132" t="s">
        <v>5135</v>
      </c>
      <c r="G132" t="s">
        <v>212</v>
      </c>
      <c r="I132" t="s">
        <v>3505</v>
      </c>
    </row>
    <row r="133" spans="1:9">
      <c r="A133" t="str">
        <f t="shared" si="2"/>
        <v>IN</v>
      </c>
      <c r="B133" t="s">
        <v>3506</v>
      </c>
      <c r="F133" t="s">
        <v>5138</v>
      </c>
      <c r="G133" t="s">
        <v>212</v>
      </c>
      <c r="I133" t="s">
        <v>3506</v>
      </c>
    </row>
    <row r="134" spans="1:9">
      <c r="A134" t="str">
        <f t="shared" si="2"/>
        <v>IN</v>
      </c>
      <c r="B134" t="s">
        <v>3507</v>
      </c>
      <c r="F134" t="s">
        <v>5141</v>
      </c>
      <c r="G134" t="s">
        <v>212</v>
      </c>
      <c r="I134" t="s">
        <v>3507</v>
      </c>
    </row>
    <row r="135" spans="1:9">
      <c r="A135" t="str">
        <f t="shared" si="2"/>
        <v>IN</v>
      </c>
      <c r="B135" t="s">
        <v>214</v>
      </c>
      <c r="F135" t="s">
        <v>5143</v>
      </c>
      <c r="G135" t="s">
        <v>212</v>
      </c>
      <c r="I135" t="s">
        <v>214</v>
      </c>
    </row>
    <row r="136" spans="1:9">
      <c r="A136" t="str">
        <f t="shared" si="2"/>
        <v>IN</v>
      </c>
      <c r="B136" t="s">
        <v>3508</v>
      </c>
      <c r="F136" t="s">
        <v>5145</v>
      </c>
      <c r="G136" t="s">
        <v>212</v>
      </c>
      <c r="I136" t="s">
        <v>3508</v>
      </c>
    </row>
    <row r="137" spans="1:9">
      <c r="A137" t="str">
        <f t="shared" si="2"/>
        <v>IN</v>
      </c>
      <c r="B137" t="s">
        <v>3509</v>
      </c>
      <c r="F137" t="s">
        <v>5147</v>
      </c>
      <c r="G137" t="s">
        <v>212</v>
      </c>
      <c r="I137" t="s">
        <v>3509</v>
      </c>
    </row>
    <row r="138" spans="1:9">
      <c r="A138" t="str">
        <f t="shared" si="2"/>
        <v>IN</v>
      </c>
      <c r="B138" t="s">
        <v>3510</v>
      </c>
      <c r="F138" t="s">
        <v>5149</v>
      </c>
      <c r="G138" t="s">
        <v>212</v>
      </c>
      <c r="I138" t="s">
        <v>3510</v>
      </c>
    </row>
    <row r="139" spans="1:9">
      <c r="A139" t="str">
        <f t="shared" si="2"/>
        <v>IN</v>
      </c>
      <c r="B139" t="s">
        <v>3511</v>
      </c>
      <c r="F139" t="s">
        <v>5151</v>
      </c>
      <c r="G139" t="s">
        <v>212</v>
      </c>
      <c r="I139" t="s">
        <v>3511</v>
      </c>
    </row>
    <row r="140" spans="1:9">
      <c r="A140" t="str">
        <f t="shared" si="2"/>
        <v>IN</v>
      </c>
      <c r="B140" t="s">
        <v>3512</v>
      </c>
      <c r="F140" t="s">
        <v>5153</v>
      </c>
      <c r="G140" t="s">
        <v>212</v>
      </c>
      <c r="I140" t="s">
        <v>3512</v>
      </c>
    </row>
    <row r="141" spans="1:9">
      <c r="A141" t="str">
        <f t="shared" si="2"/>
        <v>IN</v>
      </c>
      <c r="B141" t="s">
        <v>216</v>
      </c>
      <c r="F141" t="s">
        <v>5155</v>
      </c>
      <c r="G141" t="s">
        <v>212</v>
      </c>
      <c r="I141" t="s">
        <v>216</v>
      </c>
    </row>
    <row r="142" spans="1:9">
      <c r="A142" t="str">
        <f t="shared" si="2"/>
        <v>IN</v>
      </c>
      <c r="B142" t="s">
        <v>215</v>
      </c>
      <c r="F142" t="s">
        <v>5156</v>
      </c>
      <c r="G142" t="s">
        <v>212</v>
      </c>
      <c r="I142" t="s">
        <v>215</v>
      </c>
    </row>
    <row r="143" spans="1:9">
      <c r="A143" t="str">
        <f t="shared" si="2"/>
        <v>IN</v>
      </c>
      <c r="B143" t="s">
        <v>3517</v>
      </c>
      <c r="F143" t="s">
        <v>5157</v>
      </c>
      <c r="G143" t="s">
        <v>212</v>
      </c>
      <c r="I143" t="s">
        <v>3517</v>
      </c>
    </row>
    <row r="144" spans="1:9">
      <c r="A144" t="str">
        <f t="shared" si="2"/>
        <v>IN</v>
      </c>
      <c r="B144" t="s">
        <v>3518</v>
      </c>
      <c r="F144" t="s">
        <v>5158</v>
      </c>
      <c r="G144" t="s">
        <v>212</v>
      </c>
      <c r="I144" t="s">
        <v>3518</v>
      </c>
    </row>
    <row r="145" spans="1:9">
      <c r="A145" t="str">
        <f t="shared" si="2"/>
        <v>IN</v>
      </c>
      <c r="B145" t="s">
        <v>3519</v>
      </c>
      <c r="F145" t="s">
        <v>5159</v>
      </c>
      <c r="G145" t="s">
        <v>212</v>
      </c>
      <c r="I145" t="s">
        <v>3519</v>
      </c>
    </row>
    <row r="146" spans="1:9">
      <c r="A146" t="str">
        <f t="shared" si="2"/>
        <v>IN</v>
      </c>
      <c r="B146" t="s">
        <v>5220</v>
      </c>
      <c r="F146" t="s">
        <v>5160</v>
      </c>
      <c r="G146" t="s">
        <v>212</v>
      </c>
      <c r="I146" t="s">
        <v>5220</v>
      </c>
    </row>
    <row r="147" spans="1:9">
      <c r="A147" t="str">
        <f t="shared" si="2"/>
        <v>IN</v>
      </c>
      <c r="B147" t="s">
        <v>3520</v>
      </c>
      <c r="F147" t="s">
        <v>5161</v>
      </c>
      <c r="G147" t="s">
        <v>212</v>
      </c>
      <c r="I147" t="s">
        <v>3520</v>
      </c>
    </row>
    <row r="148" spans="1:9">
      <c r="A148" t="str">
        <f t="shared" si="2"/>
        <v>IN</v>
      </c>
      <c r="B148" t="s">
        <v>3521</v>
      </c>
      <c r="F148" t="s">
        <v>5162</v>
      </c>
      <c r="G148" t="s">
        <v>212</v>
      </c>
      <c r="I148" t="s">
        <v>3521</v>
      </c>
    </row>
    <row r="149" spans="1:9">
      <c r="A149" t="str">
        <f t="shared" si="2"/>
        <v>IN</v>
      </c>
      <c r="B149" t="s">
        <v>5221</v>
      </c>
      <c r="F149" t="s">
        <v>5163</v>
      </c>
      <c r="G149" t="s">
        <v>212</v>
      </c>
      <c r="I149" t="s">
        <v>5221</v>
      </c>
    </row>
    <row r="150" spans="1:9">
      <c r="A150" t="str">
        <f t="shared" si="2"/>
        <v>IN</v>
      </c>
      <c r="B150" t="s">
        <v>230</v>
      </c>
      <c r="F150" t="s">
        <v>5164</v>
      </c>
      <c r="G150" t="s">
        <v>212</v>
      </c>
      <c r="I150" t="s">
        <v>230</v>
      </c>
    </row>
    <row r="151" spans="1:9">
      <c r="A151" t="str">
        <f t="shared" si="2"/>
        <v>IN</v>
      </c>
      <c r="B151" t="s">
        <v>3523</v>
      </c>
      <c r="F151" t="s">
        <v>5165</v>
      </c>
      <c r="G151" t="s">
        <v>212</v>
      </c>
      <c r="I151" t="s">
        <v>3523</v>
      </c>
    </row>
    <row r="152" spans="1:9">
      <c r="A152" t="str">
        <f t="shared" si="2"/>
        <v>IN</v>
      </c>
      <c r="B152" t="s">
        <v>217</v>
      </c>
      <c r="F152" t="s">
        <v>5166</v>
      </c>
      <c r="G152" t="s">
        <v>212</v>
      </c>
      <c r="I152" t="s">
        <v>217</v>
      </c>
    </row>
    <row r="153" spans="1:9">
      <c r="A153" t="str">
        <f t="shared" si="2"/>
        <v>IN</v>
      </c>
      <c r="B153" t="s">
        <v>3524</v>
      </c>
      <c r="F153" t="s">
        <v>5167</v>
      </c>
      <c r="G153" t="s">
        <v>212</v>
      </c>
      <c r="I153" t="s">
        <v>3524</v>
      </c>
    </row>
    <row r="154" spans="1:9">
      <c r="A154" t="str">
        <f t="shared" si="2"/>
        <v>IN</v>
      </c>
      <c r="B154" t="s">
        <v>3525</v>
      </c>
      <c r="F154" t="s">
        <v>5168</v>
      </c>
      <c r="G154" t="s">
        <v>212</v>
      </c>
      <c r="I154" t="s">
        <v>3525</v>
      </c>
    </row>
    <row r="155" spans="1:9">
      <c r="A155" t="str">
        <f t="shared" si="2"/>
        <v>IN</v>
      </c>
      <c r="B155" t="s">
        <v>3526</v>
      </c>
      <c r="F155" t="s">
        <v>5169</v>
      </c>
      <c r="G155" t="s">
        <v>212</v>
      </c>
      <c r="I155" t="s">
        <v>3526</v>
      </c>
    </row>
    <row r="156" spans="1:9">
      <c r="A156" t="str">
        <f t="shared" si="2"/>
        <v>IN</v>
      </c>
      <c r="B156" t="s">
        <v>3527</v>
      </c>
      <c r="F156" t="s">
        <v>5170</v>
      </c>
      <c r="G156" t="s">
        <v>212</v>
      </c>
      <c r="I156" t="s">
        <v>3527</v>
      </c>
    </row>
    <row r="157" spans="1:9">
      <c r="A157" t="str">
        <f t="shared" si="2"/>
        <v>IN</v>
      </c>
      <c r="B157" t="s">
        <v>218</v>
      </c>
      <c r="F157" t="s">
        <v>5171</v>
      </c>
      <c r="G157" t="s">
        <v>212</v>
      </c>
      <c r="I157" t="s">
        <v>218</v>
      </c>
    </row>
    <row r="158" spans="1:9">
      <c r="A158" t="str">
        <f t="shared" si="2"/>
        <v>IN</v>
      </c>
      <c r="B158" t="s">
        <v>3528</v>
      </c>
      <c r="F158" t="s">
        <v>5172</v>
      </c>
      <c r="G158" t="s">
        <v>212</v>
      </c>
      <c r="I158" t="s">
        <v>3528</v>
      </c>
    </row>
    <row r="159" spans="1:9">
      <c r="A159" t="str">
        <f t="shared" si="2"/>
        <v>IN</v>
      </c>
      <c r="B159" t="s">
        <v>229</v>
      </c>
      <c r="F159" t="s">
        <v>5173</v>
      </c>
      <c r="G159" t="s">
        <v>212</v>
      </c>
      <c r="I159" t="s">
        <v>229</v>
      </c>
    </row>
    <row r="160" spans="1:9">
      <c r="A160" t="str">
        <f t="shared" si="2"/>
        <v>IN</v>
      </c>
      <c r="B160" t="s">
        <v>3530</v>
      </c>
      <c r="F160" t="s">
        <v>5174</v>
      </c>
      <c r="G160" t="s">
        <v>212</v>
      </c>
      <c r="I160" t="s">
        <v>3530</v>
      </c>
    </row>
    <row r="161" spans="1:9">
      <c r="A161" t="str">
        <f t="shared" si="2"/>
        <v>IN</v>
      </c>
      <c r="B161" t="s">
        <v>219</v>
      </c>
      <c r="F161" t="s">
        <v>5175</v>
      </c>
      <c r="G161" t="s">
        <v>212</v>
      </c>
      <c r="I161" t="s">
        <v>219</v>
      </c>
    </row>
    <row r="162" spans="1:9">
      <c r="A162" t="str">
        <f t="shared" si="2"/>
        <v>IN</v>
      </c>
      <c r="B162" t="s">
        <v>3532</v>
      </c>
      <c r="F162" t="s">
        <v>5176</v>
      </c>
      <c r="G162" t="s">
        <v>212</v>
      </c>
      <c r="I162" t="s">
        <v>3532</v>
      </c>
    </row>
    <row r="163" spans="1:9">
      <c r="A163" t="str">
        <f t="shared" si="2"/>
        <v>IN</v>
      </c>
      <c r="B163" t="s">
        <v>3533</v>
      </c>
      <c r="F163" t="s">
        <v>5177</v>
      </c>
      <c r="G163" t="s">
        <v>212</v>
      </c>
      <c r="I163" t="s">
        <v>3533</v>
      </c>
    </row>
    <row r="164" spans="1:9">
      <c r="A164" t="str">
        <f t="shared" si="2"/>
        <v>IN</v>
      </c>
      <c r="B164" t="s">
        <v>3534</v>
      </c>
      <c r="F164" t="s">
        <v>5178</v>
      </c>
      <c r="G164" t="s">
        <v>212</v>
      </c>
      <c r="I164" t="s">
        <v>3534</v>
      </c>
    </row>
    <row r="165" spans="1:9">
      <c r="A165" t="str">
        <f t="shared" si="2"/>
        <v>IN</v>
      </c>
      <c r="B165" t="s">
        <v>3536</v>
      </c>
      <c r="F165" t="s">
        <v>5179</v>
      </c>
      <c r="G165" t="s">
        <v>212</v>
      </c>
      <c r="I165" t="s">
        <v>3536</v>
      </c>
    </row>
    <row r="166" spans="1:9">
      <c r="A166" t="str">
        <f t="shared" si="2"/>
        <v>IN</v>
      </c>
      <c r="B166" t="s">
        <v>223</v>
      </c>
      <c r="F166" t="s">
        <v>5180</v>
      </c>
      <c r="G166" t="s">
        <v>212</v>
      </c>
      <c r="I166" t="s">
        <v>223</v>
      </c>
    </row>
    <row r="167" spans="1:9">
      <c r="A167" t="str">
        <f t="shared" si="2"/>
        <v>IN</v>
      </c>
      <c r="B167" t="s">
        <v>224</v>
      </c>
      <c r="F167" t="s">
        <v>5181</v>
      </c>
      <c r="G167" t="s">
        <v>212</v>
      </c>
      <c r="I167" t="s">
        <v>224</v>
      </c>
    </row>
    <row r="168" spans="1:9">
      <c r="A168" t="str">
        <f t="shared" si="2"/>
        <v>IN</v>
      </c>
      <c r="B168" t="s">
        <v>3538</v>
      </c>
      <c r="F168" t="s">
        <v>5182</v>
      </c>
      <c r="G168" t="s">
        <v>212</v>
      </c>
      <c r="I168" t="s">
        <v>3538</v>
      </c>
    </row>
    <row r="169" spans="1:9">
      <c r="A169" t="str">
        <f t="shared" si="2"/>
        <v>IN</v>
      </c>
      <c r="B169" t="s">
        <v>220</v>
      </c>
      <c r="F169" t="s">
        <v>5183</v>
      </c>
      <c r="G169" t="s">
        <v>212</v>
      </c>
      <c r="I169" t="s">
        <v>220</v>
      </c>
    </row>
    <row r="170" spans="1:9">
      <c r="A170" t="str">
        <f t="shared" si="2"/>
        <v>IN</v>
      </c>
      <c r="B170" t="s">
        <v>3540</v>
      </c>
      <c r="F170" t="s">
        <v>5184</v>
      </c>
      <c r="G170" t="s">
        <v>212</v>
      </c>
      <c r="I170" t="s">
        <v>3540</v>
      </c>
    </row>
    <row r="171" spans="1:9">
      <c r="A171" t="str">
        <f t="shared" si="2"/>
        <v>IN</v>
      </c>
      <c r="B171" t="s">
        <v>233</v>
      </c>
      <c r="F171" t="s">
        <v>5185</v>
      </c>
      <c r="G171" t="s">
        <v>212</v>
      </c>
      <c r="I171" t="s">
        <v>233</v>
      </c>
    </row>
    <row r="172" spans="1:9">
      <c r="A172" t="str">
        <f t="shared" si="2"/>
        <v>IN</v>
      </c>
      <c r="B172" t="s">
        <v>3544</v>
      </c>
      <c r="F172" t="s">
        <v>5186</v>
      </c>
      <c r="G172" t="s">
        <v>212</v>
      </c>
      <c r="I172" t="s">
        <v>3544</v>
      </c>
    </row>
    <row r="173" spans="1:9">
      <c r="A173" t="str">
        <f t="shared" si="2"/>
        <v>IN</v>
      </c>
      <c r="B173" t="s">
        <v>3542</v>
      </c>
      <c r="F173" t="s">
        <v>5187</v>
      </c>
      <c r="G173" t="s">
        <v>212</v>
      </c>
      <c r="I173" t="s">
        <v>3542</v>
      </c>
    </row>
    <row r="174" spans="1:9">
      <c r="A174" t="str">
        <f t="shared" si="2"/>
        <v>IN</v>
      </c>
      <c r="B174" t="s">
        <v>5222</v>
      </c>
      <c r="F174" t="s">
        <v>5188</v>
      </c>
      <c r="G174" t="s">
        <v>212</v>
      </c>
      <c r="I174" t="s">
        <v>5222</v>
      </c>
    </row>
    <row r="175" spans="1:9">
      <c r="A175" t="str">
        <f t="shared" si="2"/>
        <v>IN</v>
      </c>
      <c r="B175" t="s">
        <v>3543</v>
      </c>
      <c r="F175" t="s">
        <v>5189</v>
      </c>
      <c r="G175" t="s">
        <v>212</v>
      </c>
      <c r="I175" t="s">
        <v>3543</v>
      </c>
    </row>
    <row r="176" spans="1:9">
      <c r="A176" t="str">
        <f t="shared" si="2"/>
        <v>IN</v>
      </c>
      <c r="B176" t="s">
        <v>225</v>
      </c>
      <c r="F176" t="s">
        <v>5190</v>
      </c>
      <c r="G176" t="s">
        <v>212</v>
      </c>
      <c r="I176" t="s">
        <v>225</v>
      </c>
    </row>
    <row r="177" spans="1:9">
      <c r="A177" t="str">
        <f t="shared" si="2"/>
        <v>IN</v>
      </c>
      <c r="B177" t="s">
        <v>3545</v>
      </c>
      <c r="F177" t="s">
        <v>5191</v>
      </c>
      <c r="G177" t="s">
        <v>212</v>
      </c>
      <c r="I177" t="s">
        <v>3545</v>
      </c>
    </row>
    <row r="178" spans="1:9">
      <c r="A178" t="str">
        <f t="shared" si="2"/>
        <v>IN</v>
      </c>
      <c r="B178" t="s">
        <v>3546</v>
      </c>
      <c r="F178" t="s">
        <v>5192</v>
      </c>
      <c r="G178" t="s">
        <v>212</v>
      </c>
      <c r="I178" t="s">
        <v>3546</v>
      </c>
    </row>
    <row r="179" spans="1:9">
      <c r="A179" t="str">
        <f t="shared" si="2"/>
        <v>IN</v>
      </c>
      <c r="B179" t="s">
        <v>3547</v>
      </c>
      <c r="F179" t="s">
        <v>5193</v>
      </c>
      <c r="G179" t="s">
        <v>212</v>
      </c>
      <c r="I179" t="s">
        <v>3547</v>
      </c>
    </row>
    <row r="180" spans="1:9">
      <c r="A180" t="str">
        <f t="shared" si="2"/>
        <v>IN</v>
      </c>
      <c r="B180" t="s">
        <v>3549</v>
      </c>
      <c r="F180" t="s">
        <v>5194</v>
      </c>
      <c r="G180" t="s">
        <v>212</v>
      </c>
      <c r="I180" t="s">
        <v>3549</v>
      </c>
    </row>
    <row r="181" spans="1:9">
      <c r="A181" t="str">
        <f t="shared" si="2"/>
        <v>IN</v>
      </c>
      <c r="B181" t="s">
        <v>3550</v>
      </c>
      <c r="F181" t="s">
        <v>5195</v>
      </c>
      <c r="G181" t="s">
        <v>212</v>
      </c>
      <c r="I181" t="s">
        <v>3550</v>
      </c>
    </row>
    <row r="182" spans="1:9">
      <c r="A182" t="str">
        <f t="shared" si="2"/>
        <v>IN</v>
      </c>
      <c r="B182" t="s">
        <v>3551</v>
      </c>
      <c r="F182" t="s">
        <v>5196</v>
      </c>
      <c r="G182" t="s">
        <v>212</v>
      </c>
      <c r="I182" t="s">
        <v>3551</v>
      </c>
    </row>
    <row r="183" spans="1:9">
      <c r="A183" t="str">
        <f t="shared" si="2"/>
        <v>IN</v>
      </c>
      <c r="B183" t="s">
        <v>3552</v>
      </c>
      <c r="F183" t="s">
        <v>5197</v>
      </c>
      <c r="G183" t="s">
        <v>212</v>
      </c>
      <c r="I183" t="s">
        <v>3552</v>
      </c>
    </row>
    <row r="184" spans="1:9">
      <c r="A184" t="str">
        <f t="shared" si="2"/>
        <v>IN</v>
      </c>
      <c r="B184" t="s">
        <v>3554</v>
      </c>
      <c r="F184" t="s">
        <v>5198</v>
      </c>
      <c r="G184" t="s">
        <v>212</v>
      </c>
      <c r="I184" t="s">
        <v>3554</v>
      </c>
    </row>
    <row r="185" spans="1:9">
      <c r="A185" t="str">
        <f t="shared" si="2"/>
        <v>IN</v>
      </c>
      <c r="B185" t="s">
        <v>3556</v>
      </c>
      <c r="F185" t="s">
        <v>5199</v>
      </c>
      <c r="G185" t="s">
        <v>212</v>
      </c>
      <c r="I185" t="s">
        <v>3556</v>
      </c>
    </row>
    <row r="186" spans="1:9">
      <c r="A186" t="str">
        <f t="shared" si="2"/>
        <v>IN</v>
      </c>
      <c r="B186" t="s">
        <v>3557</v>
      </c>
      <c r="F186" t="s">
        <v>5200</v>
      </c>
      <c r="G186" t="s">
        <v>212</v>
      </c>
      <c r="I186" t="s">
        <v>3557</v>
      </c>
    </row>
    <row r="187" spans="1:9">
      <c r="A187" t="str">
        <f t="shared" si="2"/>
        <v>IN</v>
      </c>
      <c r="B187" t="s">
        <v>3558</v>
      </c>
      <c r="F187" t="s">
        <v>5201</v>
      </c>
      <c r="G187" t="s">
        <v>212</v>
      </c>
      <c r="I187" t="s">
        <v>3558</v>
      </c>
    </row>
    <row r="188" spans="1:9">
      <c r="A188" t="str">
        <f t="shared" si="2"/>
        <v>IN</v>
      </c>
      <c r="B188" t="s">
        <v>3559</v>
      </c>
      <c r="F188" t="s">
        <v>5202</v>
      </c>
      <c r="G188" t="s">
        <v>212</v>
      </c>
      <c r="I188" t="s">
        <v>3559</v>
      </c>
    </row>
    <row r="189" spans="1:9">
      <c r="A189" t="str">
        <f t="shared" si="2"/>
        <v>IN</v>
      </c>
      <c r="B189" t="s">
        <v>3503</v>
      </c>
      <c r="F189" t="s">
        <v>5203</v>
      </c>
      <c r="G189" t="s">
        <v>212</v>
      </c>
      <c r="I189" t="s">
        <v>3503</v>
      </c>
    </row>
    <row r="190" spans="1:9">
      <c r="A190" t="str">
        <f t="shared" si="2"/>
        <v>IN</v>
      </c>
      <c r="B190" t="s">
        <v>3561</v>
      </c>
      <c r="F190" t="s">
        <v>5204</v>
      </c>
      <c r="G190" t="s">
        <v>212</v>
      </c>
      <c r="I190" t="s">
        <v>3561</v>
      </c>
    </row>
    <row r="191" spans="1:9">
      <c r="A191" t="str">
        <f t="shared" si="2"/>
        <v>IN</v>
      </c>
      <c r="B191" t="s">
        <v>3562</v>
      </c>
      <c r="F191" t="s">
        <v>5205</v>
      </c>
      <c r="G191" t="s">
        <v>212</v>
      </c>
      <c r="I191" t="s">
        <v>3562</v>
      </c>
    </row>
    <row r="192" spans="1:9">
      <c r="A192" t="str">
        <f t="shared" si="2"/>
        <v>IN</v>
      </c>
      <c r="B192" t="s">
        <v>3563</v>
      </c>
      <c r="F192" t="s">
        <v>5206</v>
      </c>
      <c r="G192" t="s">
        <v>212</v>
      </c>
      <c r="I192" t="s">
        <v>3563</v>
      </c>
    </row>
    <row r="193" spans="1:9">
      <c r="A193" t="str">
        <f t="shared" si="2"/>
        <v>IN</v>
      </c>
      <c r="B193" t="s">
        <v>3564</v>
      </c>
      <c r="F193" t="s">
        <v>5207</v>
      </c>
      <c r="G193" t="s">
        <v>212</v>
      </c>
      <c r="I193" t="s">
        <v>3564</v>
      </c>
    </row>
    <row r="194" spans="1:9">
      <c r="A194" t="str">
        <f t="shared" si="2"/>
        <v>IN</v>
      </c>
      <c r="B194" t="s">
        <v>226</v>
      </c>
      <c r="F194" t="s">
        <v>5208</v>
      </c>
      <c r="G194" t="s">
        <v>212</v>
      </c>
      <c r="I194" t="s">
        <v>226</v>
      </c>
    </row>
    <row r="195" spans="1:9">
      <c r="A195" t="str">
        <f t="shared" ref="A195:A258" si="3">+LEFT(B195,2)</f>
        <v>IN</v>
      </c>
      <c r="B195" t="s">
        <v>3565</v>
      </c>
      <c r="F195" t="s">
        <v>5209</v>
      </c>
      <c r="G195" t="s">
        <v>212</v>
      </c>
      <c r="I195" t="s">
        <v>3565</v>
      </c>
    </row>
    <row r="196" spans="1:9">
      <c r="A196" t="str">
        <f t="shared" si="3"/>
        <v>IN</v>
      </c>
      <c r="B196" t="s">
        <v>228</v>
      </c>
      <c r="F196" t="s">
        <v>5210</v>
      </c>
      <c r="G196" t="s">
        <v>212</v>
      </c>
      <c r="I196" t="s">
        <v>228</v>
      </c>
    </row>
    <row r="197" spans="1:9">
      <c r="A197" t="str">
        <f t="shared" si="3"/>
        <v>IN</v>
      </c>
      <c r="B197" t="s">
        <v>5223</v>
      </c>
      <c r="F197" t="s">
        <v>5211</v>
      </c>
      <c r="G197" t="s">
        <v>212</v>
      </c>
      <c r="I197" t="s">
        <v>5223</v>
      </c>
    </row>
    <row r="198" spans="1:9">
      <c r="A198" t="str">
        <f t="shared" si="3"/>
        <v>ID</v>
      </c>
      <c r="B198" t="s">
        <v>3573</v>
      </c>
      <c r="F198" t="s">
        <v>4807</v>
      </c>
      <c r="G198" t="s">
        <v>235</v>
      </c>
      <c r="I198" t="s">
        <v>3573</v>
      </c>
    </row>
    <row r="199" spans="1:9">
      <c r="A199" t="str">
        <f t="shared" si="3"/>
        <v>ID</v>
      </c>
      <c r="B199" t="s">
        <v>3574</v>
      </c>
      <c r="F199" t="s">
        <v>4879</v>
      </c>
      <c r="G199" t="s">
        <v>235</v>
      </c>
      <c r="I199" t="s">
        <v>3574</v>
      </c>
    </row>
    <row r="200" spans="1:9">
      <c r="A200" t="str">
        <f t="shared" si="3"/>
        <v>ID</v>
      </c>
      <c r="B200" t="s">
        <v>3575</v>
      </c>
      <c r="F200" t="s">
        <v>4932</v>
      </c>
      <c r="G200" t="s">
        <v>235</v>
      </c>
      <c r="I200" t="s">
        <v>3575</v>
      </c>
    </row>
    <row r="201" spans="1:9">
      <c r="A201" t="str">
        <f t="shared" si="3"/>
        <v>ID</v>
      </c>
      <c r="B201" t="s">
        <v>3576</v>
      </c>
      <c r="F201" t="s">
        <v>4966</v>
      </c>
      <c r="G201" t="s">
        <v>235</v>
      </c>
      <c r="I201" t="s">
        <v>3576</v>
      </c>
    </row>
    <row r="202" spans="1:9">
      <c r="A202" t="str">
        <f t="shared" si="3"/>
        <v>ID</v>
      </c>
      <c r="B202" t="s">
        <v>3577</v>
      </c>
      <c r="F202" t="s">
        <v>4993</v>
      </c>
      <c r="G202" t="s">
        <v>235</v>
      </c>
      <c r="I202" t="s">
        <v>3577</v>
      </c>
    </row>
    <row r="203" spans="1:9">
      <c r="A203" t="str">
        <f t="shared" si="3"/>
        <v>ID</v>
      </c>
      <c r="B203" t="s">
        <v>236</v>
      </c>
      <c r="F203" t="s">
        <v>5017</v>
      </c>
      <c r="G203" t="s">
        <v>235</v>
      </c>
      <c r="I203" t="s">
        <v>236</v>
      </c>
    </row>
    <row r="204" spans="1:9">
      <c r="A204" t="str">
        <f t="shared" si="3"/>
        <v>ID</v>
      </c>
      <c r="B204" t="s">
        <v>3579</v>
      </c>
      <c r="F204" t="s">
        <v>5036</v>
      </c>
      <c r="G204" t="s">
        <v>235</v>
      </c>
      <c r="I204" t="s">
        <v>3579</v>
      </c>
    </row>
    <row r="205" spans="1:9">
      <c r="A205" t="str">
        <f t="shared" si="3"/>
        <v>ID</v>
      </c>
      <c r="B205" t="s">
        <v>3580</v>
      </c>
      <c r="F205" t="s">
        <v>5055</v>
      </c>
      <c r="G205" t="s">
        <v>235</v>
      </c>
      <c r="I205" t="s">
        <v>3580</v>
      </c>
    </row>
    <row r="206" spans="1:9">
      <c r="A206" t="str">
        <f t="shared" si="3"/>
        <v>ID</v>
      </c>
      <c r="B206" t="s">
        <v>3582</v>
      </c>
      <c r="F206" t="s">
        <v>5069</v>
      </c>
      <c r="G206" t="s">
        <v>235</v>
      </c>
      <c r="I206" t="s">
        <v>3582</v>
      </c>
    </row>
    <row r="207" spans="1:9">
      <c r="A207" t="str">
        <f t="shared" si="3"/>
        <v>ID</v>
      </c>
      <c r="B207" t="s">
        <v>3583</v>
      </c>
      <c r="F207" t="s">
        <v>5080</v>
      </c>
      <c r="G207" t="s">
        <v>235</v>
      </c>
      <c r="I207" t="s">
        <v>3583</v>
      </c>
    </row>
    <row r="208" spans="1:9">
      <c r="A208" t="str">
        <f t="shared" si="3"/>
        <v>ID</v>
      </c>
      <c r="B208" t="s">
        <v>3584</v>
      </c>
      <c r="F208" t="s">
        <v>5089</v>
      </c>
      <c r="G208" t="s">
        <v>235</v>
      </c>
      <c r="I208" t="s">
        <v>3584</v>
      </c>
    </row>
    <row r="209" spans="1:9">
      <c r="A209" t="str">
        <f t="shared" si="3"/>
        <v>ID</v>
      </c>
      <c r="B209" t="s">
        <v>3585</v>
      </c>
      <c r="F209" t="s">
        <v>5098</v>
      </c>
      <c r="G209" t="s">
        <v>235</v>
      </c>
      <c r="I209" t="s">
        <v>3585</v>
      </c>
    </row>
    <row r="210" spans="1:9">
      <c r="A210" t="str">
        <f t="shared" si="3"/>
        <v>ID</v>
      </c>
      <c r="B210" t="s">
        <v>3587</v>
      </c>
      <c r="F210" t="s">
        <v>5106</v>
      </c>
      <c r="G210" t="s">
        <v>235</v>
      </c>
      <c r="I210" t="s">
        <v>3587</v>
      </c>
    </row>
    <row r="211" spans="1:9">
      <c r="A211" t="str">
        <f t="shared" si="3"/>
        <v>ID</v>
      </c>
      <c r="B211" t="s">
        <v>3588</v>
      </c>
      <c r="F211" t="s">
        <v>5114</v>
      </c>
      <c r="G211" t="s">
        <v>235</v>
      </c>
      <c r="I211" t="s">
        <v>3588</v>
      </c>
    </row>
    <row r="212" spans="1:9">
      <c r="A212" t="str">
        <f t="shared" si="3"/>
        <v>ID</v>
      </c>
      <c r="B212" t="s">
        <v>3590</v>
      </c>
      <c r="F212" t="s">
        <v>5121</v>
      </c>
      <c r="G212" t="s">
        <v>235</v>
      </c>
      <c r="I212" t="s">
        <v>3590</v>
      </c>
    </row>
    <row r="213" spans="1:9">
      <c r="A213" t="str">
        <f t="shared" si="3"/>
        <v>ID</v>
      </c>
      <c r="B213" t="s">
        <v>3591</v>
      </c>
      <c r="F213" t="s">
        <v>5128</v>
      </c>
      <c r="G213" t="s">
        <v>235</v>
      </c>
      <c r="I213" t="s">
        <v>3591</v>
      </c>
    </row>
    <row r="214" spans="1:9">
      <c r="A214" t="str">
        <f t="shared" si="3"/>
        <v>ID</v>
      </c>
      <c r="B214" t="s">
        <v>3592</v>
      </c>
      <c r="F214" t="s">
        <v>5132</v>
      </c>
      <c r="G214" t="s">
        <v>235</v>
      </c>
      <c r="I214" t="s">
        <v>3592</v>
      </c>
    </row>
    <row r="215" spans="1:9">
      <c r="A215" t="str">
        <f t="shared" si="3"/>
        <v>IR</v>
      </c>
      <c r="B215" t="s">
        <v>3599</v>
      </c>
      <c r="F215" t="s">
        <v>4808</v>
      </c>
      <c r="G215" t="s">
        <v>241</v>
      </c>
      <c r="I215" t="s">
        <v>3599</v>
      </c>
    </row>
    <row r="216" spans="1:9">
      <c r="A216" t="str">
        <f t="shared" si="3"/>
        <v>IR</v>
      </c>
      <c r="B216" t="s">
        <v>3602</v>
      </c>
      <c r="F216" t="s">
        <v>4880</v>
      </c>
      <c r="G216" t="s">
        <v>241</v>
      </c>
      <c r="I216" t="s">
        <v>3602</v>
      </c>
    </row>
    <row r="217" spans="1:9">
      <c r="A217" t="str">
        <f t="shared" si="3"/>
        <v>IQ</v>
      </c>
      <c r="B217" t="s">
        <v>244</v>
      </c>
      <c r="F217" t="s">
        <v>4809</v>
      </c>
      <c r="G217" t="s">
        <v>243</v>
      </c>
      <c r="I217" t="s">
        <v>244</v>
      </c>
    </row>
    <row r="218" spans="1:9">
      <c r="A218" t="str">
        <f t="shared" si="3"/>
        <v>IL</v>
      </c>
      <c r="B218" t="s">
        <v>3637</v>
      </c>
      <c r="F218" t="s">
        <v>4810</v>
      </c>
      <c r="G218" t="s">
        <v>248</v>
      </c>
      <c r="I218" t="s">
        <v>3637</v>
      </c>
    </row>
    <row r="219" spans="1:9">
      <c r="A219" t="str">
        <f t="shared" si="3"/>
        <v>IL</v>
      </c>
      <c r="B219" t="s">
        <v>249</v>
      </c>
      <c r="F219" t="s">
        <v>4881</v>
      </c>
      <c r="G219" t="s">
        <v>248</v>
      </c>
      <c r="I219" t="s">
        <v>249</v>
      </c>
    </row>
    <row r="220" spans="1:9">
      <c r="A220" t="str">
        <f t="shared" si="3"/>
        <v>IT</v>
      </c>
      <c r="B220" t="s">
        <v>3638</v>
      </c>
      <c r="F220" t="s">
        <v>4811</v>
      </c>
      <c r="G220" t="s">
        <v>251</v>
      </c>
      <c r="I220" t="s">
        <v>3638</v>
      </c>
    </row>
    <row r="221" spans="1:9">
      <c r="A221" t="str">
        <f t="shared" si="3"/>
        <v>IT</v>
      </c>
      <c r="B221" t="s">
        <v>3639</v>
      </c>
      <c r="F221" t="s">
        <v>4882</v>
      </c>
      <c r="G221" t="s">
        <v>251</v>
      </c>
      <c r="I221" t="s">
        <v>3639</v>
      </c>
    </row>
    <row r="222" spans="1:9">
      <c r="A222" t="str">
        <f t="shared" si="3"/>
        <v>IT</v>
      </c>
      <c r="B222" t="s">
        <v>3640</v>
      </c>
      <c r="F222" t="s">
        <v>4933</v>
      </c>
      <c r="G222" t="s">
        <v>251</v>
      </c>
      <c r="I222" t="s">
        <v>3640</v>
      </c>
    </row>
    <row r="223" spans="1:9">
      <c r="A223" t="str">
        <f t="shared" si="3"/>
        <v>IT</v>
      </c>
      <c r="B223" t="s">
        <v>252</v>
      </c>
      <c r="F223" t="s">
        <v>4967</v>
      </c>
      <c r="G223" t="s">
        <v>251</v>
      </c>
      <c r="I223" t="s">
        <v>252</v>
      </c>
    </row>
    <row r="224" spans="1:9">
      <c r="A224" t="str">
        <f t="shared" si="3"/>
        <v>IT</v>
      </c>
      <c r="B224" t="s">
        <v>3641</v>
      </c>
      <c r="F224" t="s">
        <v>4994</v>
      </c>
      <c r="G224" t="s">
        <v>251</v>
      </c>
      <c r="I224" t="s">
        <v>3641</v>
      </c>
    </row>
    <row r="225" spans="1:9">
      <c r="A225" t="str">
        <f t="shared" si="3"/>
        <v>IT</v>
      </c>
      <c r="B225" t="s">
        <v>3642</v>
      </c>
      <c r="F225" t="s">
        <v>5018</v>
      </c>
      <c r="G225" t="s">
        <v>251</v>
      </c>
      <c r="I225" t="s">
        <v>3642</v>
      </c>
    </row>
    <row r="226" spans="1:9">
      <c r="A226" t="str">
        <f t="shared" si="3"/>
        <v>IT</v>
      </c>
      <c r="B226" t="s">
        <v>3643</v>
      </c>
      <c r="F226" t="s">
        <v>5037</v>
      </c>
      <c r="G226" t="s">
        <v>251</v>
      </c>
      <c r="I226" t="s">
        <v>3643</v>
      </c>
    </row>
    <row r="227" spans="1:9">
      <c r="A227" t="str">
        <f t="shared" si="3"/>
        <v>IT</v>
      </c>
      <c r="B227" t="s">
        <v>3645</v>
      </c>
      <c r="F227" t="s">
        <v>5056</v>
      </c>
      <c r="G227" t="s">
        <v>251</v>
      </c>
      <c r="I227" t="s">
        <v>3645</v>
      </c>
    </row>
    <row r="228" spans="1:9">
      <c r="A228" t="str">
        <f t="shared" si="3"/>
        <v>IT</v>
      </c>
      <c r="B228" t="s">
        <v>3646</v>
      </c>
      <c r="F228" t="s">
        <v>5070</v>
      </c>
      <c r="G228" t="s">
        <v>251</v>
      </c>
      <c r="I228" t="s">
        <v>3646</v>
      </c>
    </row>
    <row r="229" spans="1:9">
      <c r="A229" t="str">
        <f t="shared" si="3"/>
        <v>IT</v>
      </c>
      <c r="B229" t="s">
        <v>3647</v>
      </c>
      <c r="F229" t="s">
        <v>5081</v>
      </c>
      <c r="G229" t="s">
        <v>251</v>
      </c>
      <c r="I229" t="s">
        <v>3647</v>
      </c>
    </row>
    <row r="230" spans="1:9">
      <c r="A230" t="str">
        <f t="shared" si="3"/>
        <v>IT</v>
      </c>
      <c r="B230" t="s">
        <v>3648</v>
      </c>
      <c r="F230" t="s">
        <v>5090</v>
      </c>
      <c r="G230" t="s">
        <v>251</v>
      </c>
      <c r="I230" t="s">
        <v>3648</v>
      </c>
    </row>
    <row r="231" spans="1:9">
      <c r="A231" t="str">
        <f t="shared" si="3"/>
        <v>IT</v>
      </c>
      <c r="B231" t="s">
        <v>3649</v>
      </c>
      <c r="F231" t="s">
        <v>5099</v>
      </c>
      <c r="G231" t="s">
        <v>251</v>
      </c>
      <c r="I231" t="s">
        <v>3649</v>
      </c>
    </row>
    <row r="232" spans="1:9">
      <c r="A232" t="str">
        <f t="shared" si="3"/>
        <v>IT</v>
      </c>
      <c r="B232" t="s">
        <v>3650</v>
      </c>
      <c r="F232" t="s">
        <v>5107</v>
      </c>
      <c r="G232" t="s">
        <v>251</v>
      </c>
      <c r="I232" t="s">
        <v>3650</v>
      </c>
    </row>
    <row r="233" spans="1:9">
      <c r="A233" t="str">
        <f t="shared" si="3"/>
        <v>IT</v>
      </c>
      <c r="B233" t="s">
        <v>3651</v>
      </c>
      <c r="F233" t="s">
        <v>5115</v>
      </c>
      <c r="G233" t="s">
        <v>251</v>
      </c>
      <c r="I233" t="s">
        <v>3651</v>
      </c>
    </row>
    <row r="234" spans="1:9">
      <c r="A234" t="str">
        <f t="shared" si="3"/>
        <v>IT</v>
      </c>
      <c r="B234" t="s">
        <v>3652</v>
      </c>
      <c r="F234" t="s">
        <v>5122</v>
      </c>
      <c r="G234" t="s">
        <v>251</v>
      </c>
      <c r="I234" t="s">
        <v>3652</v>
      </c>
    </row>
    <row r="235" spans="1:9">
      <c r="A235" t="str">
        <f t="shared" si="3"/>
        <v>JP</v>
      </c>
      <c r="B235" t="s">
        <v>3663</v>
      </c>
      <c r="F235" t="s">
        <v>4812</v>
      </c>
      <c r="G235" t="s">
        <v>255</v>
      </c>
      <c r="I235" t="s">
        <v>3663</v>
      </c>
    </row>
    <row r="236" spans="1:9">
      <c r="A236" t="str">
        <f t="shared" si="3"/>
        <v>JP</v>
      </c>
      <c r="B236" t="s">
        <v>3667</v>
      </c>
      <c r="F236" t="s">
        <v>4883</v>
      </c>
      <c r="G236" t="s">
        <v>255</v>
      </c>
      <c r="I236" t="s">
        <v>3667</v>
      </c>
    </row>
    <row r="237" spans="1:9">
      <c r="A237" t="str">
        <f t="shared" si="3"/>
        <v>JP</v>
      </c>
      <c r="B237" t="s">
        <v>256</v>
      </c>
      <c r="F237" t="s">
        <v>4934</v>
      </c>
      <c r="G237" t="s">
        <v>255</v>
      </c>
      <c r="I237" t="s">
        <v>256</v>
      </c>
    </row>
    <row r="238" spans="1:9">
      <c r="A238" t="str">
        <f t="shared" si="3"/>
        <v>JP</v>
      </c>
      <c r="B238" t="s">
        <v>260</v>
      </c>
      <c r="F238" t="s">
        <v>4968</v>
      </c>
      <c r="G238" t="s">
        <v>255</v>
      </c>
      <c r="I238" t="s">
        <v>260</v>
      </c>
    </row>
    <row r="239" spans="1:9">
      <c r="A239" t="str">
        <f t="shared" si="3"/>
        <v>JP</v>
      </c>
      <c r="B239" t="s">
        <v>3669</v>
      </c>
      <c r="F239" t="s">
        <v>4995</v>
      </c>
      <c r="G239" t="s">
        <v>255</v>
      </c>
      <c r="I239" t="s">
        <v>3669</v>
      </c>
    </row>
    <row r="240" spans="1:9">
      <c r="A240" t="str">
        <f t="shared" si="3"/>
        <v>JP</v>
      </c>
      <c r="B240" t="s">
        <v>3671</v>
      </c>
      <c r="F240" t="s">
        <v>5019</v>
      </c>
      <c r="G240" t="s">
        <v>255</v>
      </c>
      <c r="I240" t="s">
        <v>3671</v>
      </c>
    </row>
    <row r="241" spans="1:9">
      <c r="A241" t="str">
        <f t="shared" si="3"/>
        <v>JP</v>
      </c>
      <c r="B241" t="s">
        <v>3674</v>
      </c>
      <c r="F241" t="s">
        <v>5038</v>
      </c>
      <c r="G241" t="s">
        <v>255</v>
      </c>
      <c r="I241" t="s">
        <v>3674</v>
      </c>
    </row>
    <row r="242" spans="1:9">
      <c r="A242" t="str">
        <f t="shared" si="3"/>
        <v>JP</v>
      </c>
      <c r="B242" t="s">
        <v>3675</v>
      </c>
      <c r="F242" t="s">
        <v>5057</v>
      </c>
      <c r="G242" t="s">
        <v>255</v>
      </c>
      <c r="I242" t="s">
        <v>3675</v>
      </c>
    </row>
    <row r="243" spans="1:9">
      <c r="A243" t="str">
        <f t="shared" si="3"/>
        <v>JP</v>
      </c>
      <c r="B243" t="s">
        <v>257</v>
      </c>
      <c r="F243" t="s">
        <v>5071</v>
      </c>
      <c r="G243" t="s">
        <v>255</v>
      </c>
      <c r="I243" t="s">
        <v>257</v>
      </c>
    </row>
    <row r="244" spans="1:9">
      <c r="A244" t="str">
        <f t="shared" si="3"/>
        <v>JP</v>
      </c>
      <c r="B244" t="s">
        <v>3681</v>
      </c>
      <c r="F244" t="s">
        <v>5082</v>
      </c>
      <c r="G244" t="s">
        <v>255</v>
      </c>
      <c r="I244" t="s">
        <v>3681</v>
      </c>
    </row>
    <row r="245" spans="1:9">
      <c r="A245" t="str">
        <f t="shared" si="3"/>
        <v>JP</v>
      </c>
      <c r="B245" t="s">
        <v>3682</v>
      </c>
      <c r="F245" t="s">
        <v>5091</v>
      </c>
      <c r="G245" t="s">
        <v>255</v>
      </c>
      <c r="I245" t="s">
        <v>3682</v>
      </c>
    </row>
    <row r="246" spans="1:9">
      <c r="A246" t="str">
        <f t="shared" si="3"/>
        <v>JP</v>
      </c>
      <c r="B246" t="s">
        <v>3683</v>
      </c>
      <c r="F246" t="s">
        <v>5100</v>
      </c>
      <c r="G246" t="s">
        <v>255</v>
      </c>
      <c r="I246" t="s">
        <v>3683</v>
      </c>
    </row>
    <row r="247" spans="1:9">
      <c r="A247" t="str">
        <f t="shared" si="3"/>
        <v>JP</v>
      </c>
      <c r="B247" t="s">
        <v>3688</v>
      </c>
      <c r="F247" t="s">
        <v>5108</v>
      </c>
      <c r="G247" t="s">
        <v>255</v>
      </c>
      <c r="I247" t="s">
        <v>3688</v>
      </c>
    </row>
    <row r="248" spans="1:9">
      <c r="A248" t="str">
        <f t="shared" si="3"/>
        <v>JP</v>
      </c>
      <c r="B248" t="s">
        <v>3689</v>
      </c>
      <c r="F248" t="s">
        <v>5116</v>
      </c>
      <c r="G248" t="s">
        <v>255</v>
      </c>
      <c r="I248" t="s">
        <v>3689</v>
      </c>
    </row>
    <row r="249" spans="1:9">
      <c r="A249" t="str">
        <f t="shared" si="3"/>
        <v>JP</v>
      </c>
      <c r="B249" t="s">
        <v>3690</v>
      </c>
      <c r="F249" t="s">
        <v>5123</v>
      </c>
      <c r="G249" t="s">
        <v>255</v>
      </c>
      <c r="I249" t="s">
        <v>3690</v>
      </c>
    </row>
    <row r="250" spans="1:9">
      <c r="A250" t="str">
        <f t="shared" si="3"/>
        <v>JP</v>
      </c>
      <c r="B250" t="s">
        <v>3692</v>
      </c>
      <c r="F250" t="s">
        <v>5129</v>
      </c>
      <c r="G250" t="s">
        <v>255</v>
      </c>
      <c r="I250" t="s">
        <v>3692</v>
      </c>
    </row>
    <row r="251" spans="1:9">
      <c r="A251" t="str">
        <f t="shared" si="3"/>
        <v>JP</v>
      </c>
      <c r="B251" t="s">
        <v>258</v>
      </c>
      <c r="F251" t="s">
        <v>5133</v>
      </c>
      <c r="G251" t="s">
        <v>255</v>
      </c>
      <c r="I251" t="s">
        <v>258</v>
      </c>
    </row>
    <row r="252" spans="1:9">
      <c r="A252" t="str">
        <f t="shared" si="3"/>
        <v>JP</v>
      </c>
      <c r="B252" t="s">
        <v>3693</v>
      </c>
      <c r="F252" t="s">
        <v>5136</v>
      </c>
      <c r="G252" t="s">
        <v>255</v>
      </c>
      <c r="I252" t="s">
        <v>3693</v>
      </c>
    </row>
    <row r="253" spans="1:9">
      <c r="A253" t="str">
        <f t="shared" si="3"/>
        <v>JP</v>
      </c>
      <c r="B253" t="s">
        <v>3696</v>
      </c>
      <c r="F253" t="s">
        <v>5139</v>
      </c>
      <c r="G253" t="s">
        <v>255</v>
      </c>
      <c r="I253" t="s">
        <v>3696</v>
      </c>
    </row>
    <row r="254" spans="1:9">
      <c r="A254" t="str">
        <f t="shared" si="3"/>
        <v>JP</v>
      </c>
      <c r="B254" t="s">
        <v>259</v>
      </c>
      <c r="F254" t="s">
        <v>5142</v>
      </c>
      <c r="G254" t="s">
        <v>255</v>
      </c>
      <c r="I254" t="s">
        <v>259</v>
      </c>
    </row>
    <row r="255" spans="1:9">
      <c r="A255" t="str">
        <f t="shared" si="3"/>
        <v>JP</v>
      </c>
      <c r="B255" t="s">
        <v>3702</v>
      </c>
      <c r="F255" t="s">
        <v>5144</v>
      </c>
      <c r="G255" t="s">
        <v>255</v>
      </c>
      <c r="I255" t="s">
        <v>3702</v>
      </c>
    </row>
    <row r="256" spans="1:9">
      <c r="A256" t="str">
        <f t="shared" si="3"/>
        <v>JP</v>
      </c>
      <c r="B256" t="s">
        <v>262</v>
      </c>
      <c r="F256" t="s">
        <v>5146</v>
      </c>
      <c r="G256" t="s">
        <v>255</v>
      </c>
      <c r="I256" t="s">
        <v>262</v>
      </c>
    </row>
    <row r="257" spans="1:9">
      <c r="A257" t="str">
        <f t="shared" si="3"/>
        <v>JP</v>
      </c>
      <c r="B257" t="s">
        <v>3703</v>
      </c>
      <c r="F257" t="s">
        <v>5148</v>
      </c>
      <c r="G257" t="s">
        <v>255</v>
      </c>
      <c r="I257" t="s">
        <v>3703</v>
      </c>
    </row>
    <row r="258" spans="1:9">
      <c r="A258" t="str">
        <f t="shared" si="3"/>
        <v>JP</v>
      </c>
      <c r="B258" t="s">
        <v>3704</v>
      </c>
      <c r="F258" t="s">
        <v>5150</v>
      </c>
      <c r="G258" t="s">
        <v>255</v>
      </c>
      <c r="I258" t="s">
        <v>3704</v>
      </c>
    </row>
    <row r="259" spans="1:9">
      <c r="A259" t="str">
        <f t="shared" ref="A259:A323" si="4">+LEFT(B259,2)</f>
        <v>JP</v>
      </c>
      <c r="B259" t="s">
        <v>3707</v>
      </c>
      <c r="F259" t="s">
        <v>5152</v>
      </c>
      <c r="G259" t="s">
        <v>255</v>
      </c>
      <c r="I259" t="s">
        <v>3707</v>
      </c>
    </row>
    <row r="260" spans="1:9">
      <c r="A260" t="str">
        <f t="shared" si="4"/>
        <v>JP</v>
      </c>
      <c r="B260" t="s">
        <v>3708</v>
      </c>
      <c r="F260" t="s">
        <v>5154</v>
      </c>
      <c r="G260" t="s">
        <v>255</v>
      </c>
      <c r="I260" t="s">
        <v>3708</v>
      </c>
    </row>
    <row r="261" spans="1:9">
      <c r="A261" t="str">
        <f t="shared" si="4"/>
        <v>JO</v>
      </c>
      <c r="B261" t="s">
        <v>264</v>
      </c>
      <c r="F261" t="s">
        <v>4813</v>
      </c>
      <c r="G261" t="s">
        <v>263</v>
      </c>
      <c r="I261" t="s">
        <v>264</v>
      </c>
    </row>
    <row r="262" spans="1:9">
      <c r="A262" t="str">
        <f t="shared" si="4"/>
        <v>KE</v>
      </c>
      <c r="B262" t="s">
        <v>3712</v>
      </c>
      <c r="F262" t="s">
        <v>4814</v>
      </c>
      <c r="G262" t="s">
        <v>4761</v>
      </c>
      <c r="I262" t="s">
        <v>3712</v>
      </c>
    </row>
    <row r="263" spans="1:9">
      <c r="A263" t="str">
        <f t="shared" si="4"/>
        <v>KE</v>
      </c>
      <c r="B263" t="s">
        <v>3716</v>
      </c>
      <c r="F263" t="s">
        <v>4884</v>
      </c>
      <c r="G263" t="s">
        <v>4761</v>
      </c>
      <c r="I263" t="s">
        <v>3716</v>
      </c>
    </row>
    <row r="264" spans="1:9">
      <c r="A264" t="str">
        <f t="shared" si="4"/>
        <v>KW</v>
      </c>
      <c r="B264" t="s">
        <v>3722</v>
      </c>
      <c r="F264" t="s">
        <v>4815</v>
      </c>
      <c r="G264" t="s">
        <v>267</v>
      </c>
      <c r="I264" t="s">
        <v>3722</v>
      </c>
    </row>
    <row r="265" spans="1:9">
      <c r="A265" t="str">
        <f t="shared" si="4"/>
        <v>KW</v>
      </c>
      <c r="B265" t="s">
        <v>3723</v>
      </c>
      <c r="F265" t="s">
        <v>4885</v>
      </c>
      <c r="G265" t="s">
        <v>267</v>
      </c>
      <c r="I265" t="s">
        <v>3723</v>
      </c>
    </row>
    <row r="266" spans="1:9">
      <c r="A266" t="str">
        <f t="shared" si="4"/>
        <v>LV</v>
      </c>
      <c r="B266" t="s">
        <v>270</v>
      </c>
      <c r="F266" t="s">
        <v>4816</v>
      </c>
      <c r="G266" t="s">
        <v>269</v>
      </c>
      <c r="I266" t="s">
        <v>270</v>
      </c>
    </row>
    <row r="267" spans="1:9">
      <c r="A267" t="str">
        <f t="shared" si="4"/>
        <v>LR</v>
      </c>
      <c r="B267" t="s">
        <v>274</v>
      </c>
      <c r="F267" t="s">
        <v>4817</v>
      </c>
      <c r="G267" t="s">
        <v>273</v>
      </c>
      <c r="I267" t="s">
        <v>274</v>
      </c>
    </row>
    <row r="268" spans="1:9">
      <c r="A268" t="str">
        <f t="shared" si="4"/>
        <v>LT</v>
      </c>
      <c r="B268" t="s">
        <v>278</v>
      </c>
      <c r="F268" t="s">
        <v>4818</v>
      </c>
      <c r="G268" t="s">
        <v>277</v>
      </c>
      <c r="I268" t="s">
        <v>278</v>
      </c>
    </row>
    <row r="269" spans="1:9">
      <c r="A269" t="str">
        <f t="shared" si="4"/>
        <v>MG</v>
      </c>
      <c r="B269" t="s">
        <v>3734</v>
      </c>
      <c r="F269" t="s">
        <v>4819</v>
      </c>
      <c r="G269" t="s">
        <v>279</v>
      </c>
      <c r="I269" t="s">
        <v>3734</v>
      </c>
    </row>
    <row r="270" spans="1:9">
      <c r="A270" t="str">
        <f t="shared" si="4"/>
        <v>MG</v>
      </c>
      <c r="B270" t="s">
        <v>3735</v>
      </c>
      <c r="F270" t="s">
        <v>4886</v>
      </c>
      <c r="G270" t="s">
        <v>279</v>
      </c>
      <c r="I270" t="s">
        <v>3735</v>
      </c>
    </row>
    <row r="271" spans="1:9">
      <c r="A271" t="str">
        <f t="shared" si="4"/>
        <v>MG</v>
      </c>
      <c r="B271" t="s">
        <v>3736</v>
      </c>
      <c r="F271" t="s">
        <v>4935</v>
      </c>
      <c r="G271" t="s">
        <v>279</v>
      </c>
      <c r="I271" t="s">
        <v>3736</v>
      </c>
    </row>
    <row r="272" spans="1:9">
      <c r="A272" t="str">
        <f t="shared" si="4"/>
        <v>MG</v>
      </c>
      <c r="B272" t="s">
        <v>3737</v>
      </c>
      <c r="F272" t="s">
        <v>4969</v>
      </c>
      <c r="G272" t="s">
        <v>279</v>
      </c>
      <c r="I272" t="s">
        <v>3737</v>
      </c>
    </row>
    <row r="273" spans="1:9">
      <c r="A273" t="str">
        <f t="shared" si="4"/>
        <v>MG</v>
      </c>
      <c r="B273" t="s">
        <v>3738</v>
      </c>
      <c r="F273" t="s">
        <v>4996</v>
      </c>
      <c r="G273" t="s">
        <v>279</v>
      </c>
      <c r="I273" t="s">
        <v>3738</v>
      </c>
    </row>
    <row r="274" spans="1:9">
      <c r="A274" t="str">
        <f t="shared" si="4"/>
        <v>MG</v>
      </c>
      <c r="B274" t="s">
        <v>3739</v>
      </c>
      <c r="F274" t="s">
        <v>5020</v>
      </c>
      <c r="G274" t="s">
        <v>279</v>
      </c>
      <c r="I274" t="s">
        <v>3739</v>
      </c>
    </row>
    <row r="275" spans="1:9">
      <c r="A275" t="str">
        <f t="shared" si="4"/>
        <v>MG</v>
      </c>
      <c r="B275" t="s">
        <v>3740</v>
      </c>
      <c r="F275" t="s">
        <v>5039</v>
      </c>
      <c r="G275" t="s">
        <v>279</v>
      </c>
      <c r="I275" t="s">
        <v>3740</v>
      </c>
    </row>
    <row r="276" spans="1:9">
      <c r="A276" t="str">
        <f t="shared" si="4"/>
        <v>MY</v>
      </c>
      <c r="B276" t="s">
        <v>3742</v>
      </c>
      <c r="F276" t="s">
        <v>4820</v>
      </c>
      <c r="G276" t="s">
        <v>283</v>
      </c>
      <c r="I276" t="s">
        <v>3742</v>
      </c>
    </row>
    <row r="277" spans="1:9">
      <c r="A277" t="str">
        <f t="shared" si="4"/>
        <v>MY</v>
      </c>
      <c r="B277" t="s">
        <v>3746</v>
      </c>
      <c r="F277" t="s">
        <v>4887</v>
      </c>
      <c r="G277" t="s">
        <v>283</v>
      </c>
      <c r="I277" t="s">
        <v>3746</v>
      </c>
    </row>
    <row r="278" spans="1:9">
      <c r="A278" t="str">
        <f t="shared" si="4"/>
        <v>MY</v>
      </c>
      <c r="B278" t="s">
        <v>285</v>
      </c>
      <c r="F278" t="s">
        <v>4936</v>
      </c>
      <c r="G278" t="s">
        <v>283</v>
      </c>
      <c r="I278" t="s">
        <v>285</v>
      </c>
    </row>
    <row r="279" spans="1:9">
      <c r="A279" t="str">
        <f t="shared" si="4"/>
        <v>MY</v>
      </c>
      <c r="B279" t="s">
        <v>284</v>
      </c>
      <c r="F279" t="s">
        <v>4970</v>
      </c>
      <c r="G279" t="s">
        <v>283</v>
      </c>
      <c r="I279" t="s">
        <v>284</v>
      </c>
    </row>
    <row r="280" spans="1:9">
      <c r="A280" t="str">
        <f t="shared" si="4"/>
        <v>MY</v>
      </c>
      <c r="B280" t="s">
        <v>3747</v>
      </c>
      <c r="F280" t="s">
        <v>4997</v>
      </c>
      <c r="G280" t="s">
        <v>283</v>
      </c>
      <c r="I280" t="s">
        <v>3747</v>
      </c>
    </row>
    <row r="281" spans="1:9">
      <c r="A281" t="str">
        <f t="shared" si="4"/>
        <v>MY</v>
      </c>
      <c r="B281" t="s">
        <v>3748</v>
      </c>
      <c r="F281" t="s">
        <v>5021</v>
      </c>
      <c r="G281" t="s">
        <v>283</v>
      </c>
      <c r="I281" t="s">
        <v>3748</v>
      </c>
    </row>
    <row r="282" spans="1:9">
      <c r="A282" t="str">
        <f t="shared" si="4"/>
        <v>MY</v>
      </c>
      <c r="B282" t="s">
        <v>3749</v>
      </c>
      <c r="F282" t="s">
        <v>5040</v>
      </c>
      <c r="G282" t="s">
        <v>283</v>
      </c>
      <c r="I282" t="s">
        <v>3749</v>
      </c>
    </row>
    <row r="283" spans="1:9">
      <c r="A283" t="str">
        <f t="shared" si="4"/>
        <v>MY</v>
      </c>
      <c r="B283" t="s">
        <v>287</v>
      </c>
      <c r="F283" t="s">
        <v>5058</v>
      </c>
      <c r="G283" t="s">
        <v>283</v>
      </c>
      <c r="I283" t="s">
        <v>287</v>
      </c>
    </row>
    <row r="284" spans="1:9">
      <c r="A284" t="str">
        <f t="shared" si="4"/>
        <v>MY</v>
      </c>
      <c r="B284" t="s">
        <v>3750</v>
      </c>
      <c r="F284" t="s">
        <v>5072</v>
      </c>
      <c r="G284" t="s">
        <v>283</v>
      </c>
      <c r="I284" t="s">
        <v>3750</v>
      </c>
    </row>
    <row r="285" spans="1:9">
      <c r="A285" t="str">
        <f t="shared" si="4"/>
        <v>MY</v>
      </c>
      <c r="B285" t="s">
        <v>3753</v>
      </c>
      <c r="F285" t="s">
        <v>5083</v>
      </c>
      <c r="G285" t="s">
        <v>283</v>
      </c>
      <c r="I285" t="s">
        <v>3753</v>
      </c>
    </row>
    <row r="286" spans="1:9">
      <c r="A286" t="str">
        <f t="shared" si="4"/>
        <v>MY</v>
      </c>
      <c r="B286" t="s">
        <v>3754</v>
      </c>
      <c r="F286" t="s">
        <v>5092</v>
      </c>
      <c r="G286" t="s">
        <v>283</v>
      </c>
      <c r="I286" t="s">
        <v>3754</v>
      </c>
    </row>
    <row r="287" spans="1:9">
      <c r="A287" t="str">
        <f t="shared" si="4"/>
        <v>MY</v>
      </c>
      <c r="B287" t="s">
        <v>3755</v>
      </c>
      <c r="F287" t="s">
        <v>5101</v>
      </c>
      <c r="G287" t="s">
        <v>283</v>
      </c>
      <c r="I287" t="s">
        <v>3755</v>
      </c>
    </row>
    <row r="288" spans="1:9">
      <c r="A288" t="str">
        <f t="shared" si="4"/>
        <v>MY</v>
      </c>
      <c r="B288" t="s">
        <v>3756</v>
      </c>
      <c r="F288" t="s">
        <v>5109</v>
      </c>
      <c r="G288" t="s">
        <v>283</v>
      </c>
      <c r="I288" t="s">
        <v>3756</v>
      </c>
    </row>
    <row r="289" spans="1:9">
      <c r="A289" t="str">
        <f t="shared" si="4"/>
        <v>MV</v>
      </c>
      <c r="B289" t="s">
        <v>290</v>
      </c>
      <c r="F289" t="s">
        <v>5249</v>
      </c>
      <c r="G289" t="s">
        <v>289</v>
      </c>
      <c r="I289" t="s">
        <v>290</v>
      </c>
    </row>
    <row r="290" spans="1:9">
      <c r="A290" t="str">
        <f t="shared" si="4"/>
        <v>MU</v>
      </c>
      <c r="B290" t="s">
        <v>298</v>
      </c>
      <c r="F290" t="s">
        <v>4821</v>
      </c>
      <c r="G290" t="s">
        <v>297</v>
      </c>
      <c r="I290" t="s">
        <v>298</v>
      </c>
    </row>
    <row r="291" spans="1:9">
      <c r="A291" t="str">
        <f t="shared" si="4"/>
        <v>MX</v>
      </c>
      <c r="B291" t="s">
        <v>3769</v>
      </c>
      <c r="F291" t="s">
        <v>4822</v>
      </c>
      <c r="G291" t="s">
        <v>3795</v>
      </c>
      <c r="I291" t="s">
        <v>3769</v>
      </c>
    </row>
    <row r="292" spans="1:9">
      <c r="A292" t="str">
        <f t="shared" si="4"/>
        <v>MX</v>
      </c>
      <c r="B292" t="s">
        <v>3783</v>
      </c>
      <c r="F292" t="s">
        <v>4888</v>
      </c>
      <c r="G292" t="s">
        <v>3795</v>
      </c>
      <c r="I292" t="s">
        <v>3783</v>
      </c>
    </row>
    <row r="293" spans="1:9">
      <c r="A293" t="str">
        <f t="shared" si="4"/>
        <v>MX</v>
      </c>
      <c r="B293" t="s">
        <v>3796</v>
      </c>
      <c r="F293" t="s">
        <v>4937</v>
      </c>
      <c r="G293" t="s">
        <v>3795</v>
      </c>
      <c r="I293" t="s">
        <v>3796</v>
      </c>
    </row>
    <row r="294" spans="1:9">
      <c r="A294" t="str">
        <f t="shared" si="4"/>
        <v>MX</v>
      </c>
      <c r="B294" t="s">
        <v>3800</v>
      </c>
      <c r="F294" t="s">
        <v>4898</v>
      </c>
      <c r="G294" t="s">
        <v>3795</v>
      </c>
      <c r="I294" t="s">
        <v>3800</v>
      </c>
    </row>
    <row r="295" spans="1:9">
      <c r="A295" t="str">
        <f t="shared" si="4"/>
        <v>MX</v>
      </c>
      <c r="B295" t="s">
        <v>3838</v>
      </c>
      <c r="F295" t="s">
        <v>4998</v>
      </c>
      <c r="G295" t="s">
        <v>3795</v>
      </c>
      <c r="I295" t="s">
        <v>3838</v>
      </c>
    </row>
    <row r="296" spans="1:9">
      <c r="A296" t="str">
        <f t="shared" si="4"/>
        <v>ME</v>
      </c>
      <c r="B296" t="s">
        <v>302</v>
      </c>
      <c r="F296" t="s">
        <v>4823</v>
      </c>
      <c r="G296" t="s">
        <v>301</v>
      </c>
      <c r="I296" t="s">
        <v>302</v>
      </c>
    </row>
    <row r="297" spans="1:9">
      <c r="A297" t="str">
        <f t="shared" si="4"/>
        <v>MA</v>
      </c>
      <c r="B297" t="s">
        <v>3844</v>
      </c>
      <c r="F297" t="s">
        <v>4824</v>
      </c>
      <c r="G297" t="s">
        <v>303</v>
      </c>
      <c r="I297" t="s">
        <v>3844</v>
      </c>
    </row>
    <row r="298" spans="1:9">
      <c r="A298" t="str">
        <f t="shared" si="4"/>
        <v>MA</v>
      </c>
      <c r="B298" t="s">
        <v>304</v>
      </c>
      <c r="F298" t="s">
        <v>4889</v>
      </c>
      <c r="G298" t="s">
        <v>303</v>
      </c>
      <c r="I298" t="s">
        <v>304</v>
      </c>
    </row>
    <row r="299" spans="1:9">
      <c r="A299" t="str">
        <f t="shared" si="4"/>
        <v>MA</v>
      </c>
      <c r="B299" t="s">
        <v>3845</v>
      </c>
      <c r="F299" t="s">
        <v>4938</v>
      </c>
      <c r="G299" t="s">
        <v>303</v>
      </c>
      <c r="I299" t="s">
        <v>3845</v>
      </c>
    </row>
    <row r="300" spans="1:9">
      <c r="A300" t="str">
        <f t="shared" si="4"/>
        <v>MZ</v>
      </c>
      <c r="B300" t="s">
        <v>3847</v>
      </c>
      <c r="F300" t="s">
        <v>4825</v>
      </c>
      <c r="G300" t="s">
        <v>305</v>
      </c>
      <c r="I300" t="s">
        <v>3847</v>
      </c>
    </row>
    <row r="301" spans="1:9">
      <c r="A301" t="str">
        <f t="shared" si="4"/>
        <v>MZ</v>
      </c>
      <c r="B301" t="s">
        <v>306</v>
      </c>
      <c r="F301" t="s">
        <v>4890</v>
      </c>
      <c r="G301" t="s">
        <v>305</v>
      </c>
      <c r="I301" t="s">
        <v>306</v>
      </c>
    </row>
    <row r="302" spans="1:9">
      <c r="A302" t="str">
        <f t="shared" si="4"/>
        <v>MZ</v>
      </c>
      <c r="B302" t="s">
        <v>3848</v>
      </c>
      <c r="F302" t="s">
        <v>4939</v>
      </c>
      <c r="G302" t="s">
        <v>305</v>
      </c>
      <c r="I302" t="s">
        <v>3848</v>
      </c>
    </row>
    <row r="303" spans="1:9">
      <c r="A303" t="str">
        <f t="shared" si="4"/>
        <v>MM</v>
      </c>
      <c r="B303" t="s">
        <v>3851</v>
      </c>
      <c r="F303" t="s">
        <v>4826</v>
      </c>
      <c r="G303" t="s">
        <v>307</v>
      </c>
      <c r="I303" t="s">
        <v>3851</v>
      </c>
    </row>
    <row r="304" spans="1:9">
      <c r="A304" t="str">
        <f t="shared" si="4"/>
        <v>MM</v>
      </c>
      <c r="B304" t="s">
        <v>308</v>
      </c>
      <c r="F304" t="s">
        <v>4891</v>
      </c>
      <c r="G304" t="s">
        <v>307</v>
      </c>
      <c r="I304" t="s">
        <v>308</v>
      </c>
    </row>
    <row r="305" spans="1:9">
      <c r="A305" t="str">
        <f t="shared" si="4"/>
        <v>NA</v>
      </c>
      <c r="B305" t="s">
        <v>3852</v>
      </c>
      <c r="F305" t="s">
        <v>4827</v>
      </c>
      <c r="G305" t="s">
        <v>309</v>
      </c>
      <c r="I305" t="s">
        <v>3852</v>
      </c>
    </row>
    <row r="306" spans="1:9">
      <c r="A306" t="str">
        <f t="shared" si="4"/>
        <v>NA</v>
      </c>
      <c r="B306" t="s">
        <v>310</v>
      </c>
      <c r="F306" t="s">
        <v>4892</v>
      </c>
      <c r="G306" t="s">
        <v>309</v>
      </c>
      <c r="I306" t="s">
        <v>310</v>
      </c>
    </row>
    <row r="307" spans="1:9">
      <c r="A307" t="str">
        <f t="shared" si="4"/>
        <v>NL</v>
      </c>
      <c r="B307" t="s">
        <v>314</v>
      </c>
      <c r="F307" t="s">
        <v>4828</v>
      </c>
      <c r="G307" t="s">
        <v>313</v>
      </c>
      <c r="I307" t="s">
        <v>314</v>
      </c>
    </row>
    <row r="308" spans="1:9">
      <c r="A308" t="str">
        <f t="shared" si="4"/>
        <v>NZ</v>
      </c>
      <c r="B308" t="s">
        <v>319</v>
      </c>
      <c r="F308" t="s">
        <v>4829</v>
      </c>
      <c r="G308" t="s">
        <v>318</v>
      </c>
      <c r="I308" t="s">
        <v>319</v>
      </c>
    </row>
    <row r="309" spans="1:9">
      <c r="A309" t="str">
        <f t="shared" si="4"/>
        <v>NZ</v>
      </c>
      <c r="B309" t="s">
        <v>3884</v>
      </c>
      <c r="F309" t="s">
        <v>4893</v>
      </c>
      <c r="G309" t="s">
        <v>318</v>
      </c>
      <c r="I309" t="s">
        <v>3884</v>
      </c>
    </row>
    <row r="310" spans="1:9">
      <c r="A310" t="str">
        <f t="shared" si="4"/>
        <v>NZ</v>
      </c>
      <c r="B310" t="s">
        <v>3891</v>
      </c>
      <c r="F310" t="s">
        <v>4940</v>
      </c>
      <c r="G310" t="s">
        <v>318</v>
      </c>
      <c r="I310" t="s">
        <v>3891</v>
      </c>
    </row>
    <row r="311" spans="1:9">
      <c r="A311" t="str">
        <f t="shared" si="4"/>
        <v>NZ</v>
      </c>
      <c r="B311" t="s">
        <v>3893</v>
      </c>
      <c r="F311" t="s">
        <v>4971</v>
      </c>
      <c r="G311" t="s">
        <v>318</v>
      </c>
      <c r="I311" t="s">
        <v>3893</v>
      </c>
    </row>
    <row r="312" spans="1:9">
      <c r="A312" t="str">
        <f t="shared" si="4"/>
        <v>NZ</v>
      </c>
      <c r="B312" t="s">
        <v>3894</v>
      </c>
      <c r="F312" t="s">
        <v>4999</v>
      </c>
      <c r="G312" t="s">
        <v>318</v>
      </c>
      <c r="I312" t="s">
        <v>3894</v>
      </c>
    </row>
    <row r="313" spans="1:9">
      <c r="A313" t="str">
        <f t="shared" si="4"/>
        <v>NZ</v>
      </c>
      <c r="B313" t="s">
        <v>3897</v>
      </c>
      <c r="F313" t="s">
        <v>5022</v>
      </c>
      <c r="G313" t="s">
        <v>318</v>
      </c>
      <c r="I313" t="s">
        <v>3897</v>
      </c>
    </row>
    <row r="314" spans="1:9">
      <c r="A314" t="str">
        <f t="shared" si="4"/>
        <v>NZ</v>
      </c>
      <c r="B314" t="s">
        <v>3899</v>
      </c>
      <c r="F314" t="s">
        <v>5041</v>
      </c>
      <c r="G314" t="s">
        <v>318</v>
      </c>
      <c r="I314" t="s">
        <v>3899</v>
      </c>
    </row>
    <row r="315" spans="1:9">
      <c r="A315" t="str">
        <f t="shared" si="4"/>
        <v>NZ</v>
      </c>
      <c r="B315" t="s">
        <v>3901</v>
      </c>
      <c r="F315" t="s">
        <v>5059</v>
      </c>
      <c r="G315" t="s">
        <v>318</v>
      </c>
      <c r="I315" t="s">
        <v>3901</v>
      </c>
    </row>
    <row r="316" spans="1:9">
      <c r="A316" t="str">
        <f t="shared" si="4"/>
        <v>NZ</v>
      </c>
      <c r="B316" t="s">
        <v>3902</v>
      </c>
      <c r="F316" t="s">
        <v>5073</v>
      </c>
      <c r="G316" t="s">
        <v>318</v>
      </c>
      <c r="I316" t="s">
        <v>3902</v>
      </c>
    </row>
    <row r="317" spans="1:9">
      <c r="A317" t="str">
        <f t="shared" si="4"/>
        <v>NI</v>
      </c>
      <c r="B317" t="s">
        <v>3917</v>
      </c>
      <c r="F317" t="s">
        <v>4830</v>
      </c>
      <c r="G317" t="s">
        <v>4771</v>
      </c>
      <c r="I317" t="s">
        <v>3917</v>
      </c>
    </row>
    <row r="318" spans="1:9">
      <c r="A318" t="str">
        <f t="shared" si="4"/>
        <v>NI</v>
      </c>
      <c r="B318" t="s">
        <v>3903</v>
      </c>
      <c r="F318" t="s">
        <v>4894</v>
      </c>
      <c r="G318" t="s">
        <v>4771</v>
      </c>
      <c r="I318" t="s">
        <v>3903</v>
      </c>
    </row>
    <row r="319" spans="1:9">
      <c r="A319" t="str">
        <f t="shared" si="4"/>
        <v>NO</v>
      </c>
      <c r="B319" t="s">
        <v>4017</v>
      </c>
      <c r="F319" t="s">
        <v>4831</v>
      </c>
      <c r="G319" t="s">
        <v>325</v>
      </c>
      <c r="I319" t="s">
        <v>4017</v>
      </c>
    </row>
    <row r="320" spans="1:9">
      <c r="A320" t="str">
        <f t="shared" si="4"/>
        <v>NO</v>
      </c>
      <c r="B320" t="s">
        <v>4019</v>
      </c>
      <c r="F320" t="s">
        <v>4895</v>
      </c>
      <c r="G320" t="s">
        <v>325</v>
      </c>
      <c r="I320" t="s">
        <v>4019</v>
      </c>
    </row>
    <row r="321" spans="1:9">
      <c r="A321" t="str">
        <f t="shared" si="4"/>
        <v>NO</v>
      </c>
      <c r="B321" t="s">
        <v>4020</v>
      </c>
      <c r="F321" t="s">
        <v>4941</v>
      </c>
      <c r="G321" t="s">
        <v>325</v>
      </c>
      <c r="I321" t="s">
        <v>4020</v>
      </c>
    </row>
    <row r="322" spans="1:9">
      <c r="A322" t="str">
        <f t="shared" si="4"/>
        <v>NO</v>
      </c>
      <c r="B322" t="s">
        <v>326</v>
      </c>
      <c r="F322" t="s">
        <v>4972</v>
      </c>
      <c r="G322" t="s">
        <v>325</v>
      </c>
      <c r="I322" t="s">
        <v>326</v>
      </c>
    </row>
    <row r="323" spans="1:9">
      <c r="A323" t="str">
        <f t="shared" si="4"/>
        <v>NO</v>
      </c>
      <c r="B323" t="s">
        <v>4024</v>
      </c>
      <c r="F323" t="s">
        <v>5000</v>
      </c>
      <c r="G323" t="s">
        <v>325</v>
      </c>
      <c r="I323" t="s">
        <v>4024</v>
      </c>
    </row>
    <row r="324" spans="1:9">
      <c r="A324" t="str">
        <f t="shared" ref="A324:A387" si="5">+LEFT(B324,2)</f>
        <v>NO</v>
      </c>
      <c r="B324" t="s">
        <v>4025</v>
      </c>
      <c r="F324" t="s">
        <v>5023</v>
      </c>
      <c r="G324" t="s">
        <v>325</v>
      </c>
      <c r="I324" t="s">
        <v>4025</v>
      </c>
    </row>
    <row r="325" spans="1:9">
      <c r="A325" t="str">
        <f t="shared" si="5"/>
        <v>NO</v>
      </c>
      <c r="B325" t="s">
        <v>4026</v>
      </c>
      <c r="F325" t="s">
        <v>5042</v>
      </c>
      <c r="G325" t="s">
        <v>325</v>
      </c>
      <c r="I325" t="s">
        <v>4026</v>
      </c>
    </row>
    <row r="326" spans="1:9">
      <c r="A326" t="str">
        <f t="shared" si="5"/>
        <v>NO</v>
      </c>
      <c r="B326" t="s">
        <v>4027</v>
      </c>
      <c r="F326" t="s">
        <v>5060</v>
      </c>
      <c r="G326" t="s">
        <v>325</v>
      </c>
      <c r="I326" t="s">
        <v>4027</v>
      </c>
    </row>
    <row r="327" spans="1:9">
      <c r="A327" t="str">
        <f t="shared" si="5"/>
        <v>NO</v>
      </c>
      <c r="B327" t="s">
        <v>4033</v>
      </c>
      <c r="F327" t="s">
        <v>5074</v>
      </c>
      <c r="G327" t="s">
        <v>325</v>
      </c>
      <c r="I327" t="s">
        <v>4033</v>
      </c>
    </row>
    <row r="328" spans="1:9">
      <c r="A328" t="str">
        <f t="shared" si="5"/>
        <v>NO</v>
      </c>
      <c r="B328" t="s">
        <v>4034</v>
      </c>
      <c r="F328" t="s">
        <v>5084</v>
      </c>
      <c r="G328" t="s">
        <v>325</v>
      </c>
      <c r="I328" t="s">
        <v>4034</v>
      </c>
    </row>
    <row r="329" spans="1:9">
      <c r="A329" t="str">
        <f t="shared" si="5"/>
        <v>NO</v>
      </c>
      <c r="B329" t="s">
        <v>4035</v>
      </c>
      <c r="F329" t="s">
        <v>5093</v>
      </c>
      <c r="G329" t="s">
        <v>325</v>
      </c>
      <c r="I329" t="s">
        <v>4035</v>
      </c>
    </row>
    <row r="330" spans="1:9">
      <c r="A330" t="str">
        <f t="shared" si="5"/>
        <v>NO</v>
      </c>
      <c r="B330" t="s">
        <v>4037</v>
      </c>
      <c r="F330" t="s">
        <v>5102</v>
      </c>
      <c r="G330" t="s">
        <v>325</v>
      </c>
      <c r="I330" t="s">
        <v>4037</v>
      </c>
    </row>
    <row r="331" spans="1:9">
      <c r="A331" t="str">
        <f t="shared" si="5"/>
        <v>NO</v>
      </c>
      <c r="B331" t="s">
        <v>4038</v>
      </c>
      <c r="F331" t="s">
        <v>5110</v>
      </c>
      <c r="G331" t="s">
        <v>325</v>
      </c>
      <c r="I331" t="s">
        <v>4038</v>
      </c>
    </row>
    <row r="332" spans="1:9">
      <c r="A332" t="str">
        <f t="shared" si="5"/>
        <v>NO</v>
      </c>
      <c r="B332" t="s">
        <v>327</v>
      </c>
      <c r="F332" t="s">
        <v>5117</v>
      </c>
      <c r="G332" t="s">
        <v>325</v>
      </c>
      <c r="I332" t="s">
        <v>327</v>
      </c>
    </row>
    <row r="333" spans="1:9">
      <c r="A333" t="str">
        <f t="shared" si="5"/>
        <v>NO</v>
      </c>
      <c r="B333" t="s">
        <v>4043</v>
      </c>
      <c r="F333" t="s">
        <v>5124</v>
      </c>
      <c r="G333" t="s">
        <v>325</v>
      </c>
      <c r="I333" t="s">
        <v>4043</v>
      </c>
    </row>
    <row r="334" spans="1:9">
      <c r="A334" t="str">
        <f t="shared" si="5"/>
        <v>OM</v>
      </c>
      <c r="B334" t="s">
        <v>329</v>
      </c>
      <c r="F334" t="s">
        <v>4832</v>
      </c>
      <c r="G334" t="s">
        <v>328</v>
      </c>
      <c r="I334" t="s">
        <v>329</v>
      </c>
    </row>
    <row r="335" spans="1:9">
      <c r="A335" t="str">
        <f t="shared" si="5"/>
        <v>OM</v>
      </c>
      <c r="B335" t="s">
        <v>4062</v>
      </c>
      <c r="F335" t="s">
        <v>4896</v>
      </c>
      <c r="G335" t="s">
        <v>328</v>
      </c>
      <c r="I335" t="s">
        <v>4062</v>
      </c>
    </row>
    <row r="336" spans="1:9">
      <c r="A336" t="str">
        <f t="shared" si="5"/>
        <v>OM</v>
      </c>
      <c r="B336" t="s">
        <v>4065</v>
      </c>
      <c r="F336" t="s">
        <v>4942</v>
      </c>
      <c r="G336" t="s">
        <v>328</v>
      </c>
      <c r="I336" t="s">
        <v>4065</v>
      </c>
    </row>
    <row r="337" spans="1:9">
      <c r="A337" t="str">
        <f t="shared" si="5"/>
        <v>PK</v>
      </c>
      <c r="B337" t="s">
        <v>4068</v>
      </c>
      <c r="F337" t="s">
        <v>4833</v>
      </c>
      <c r="G337" t="s">
        <v>330</v>
      </c>
      <c r="I337" t="s">
        <v>4068</v>
      </c>
    </row>
    <row r="338" spans="1:9">
      <c r="A338" t="str">
        <f t="shared" si="5"/>
        <v>PK</v>
      </c>
      <c r="B338" t="s">
        <v>4069</v>
      </c>
      <c r="F338" t="s">
        <v>4897</v>
      </c>
      <c r="G338" t="s">
        <v>330</v>
      </c>
      <c r="I338" t="s">
        <v>4069</v>
      </c>
    </row>
    <row r="339" spans="1:9">
      <c r="A339" t="str">
        <f t="shared" si="5"/>
        <v>PK</v>
      </c>
      <c r="B339" t="s">
        <v>4070</v>
      </c>
      <c r="F339" t="s">
        <v>4943</v>
      </c>
      <c r="G339" t="s">
        <v>330</v>
      </c>
      <c r="I339" t="s">
        <v>4070</v>
      </c>
    </row>
    <row r="340" spans="1:9">
      <c r="A340" t="str">
        <f t="shared" si="5"/>
        <v>PK</v>
      </c>
      <c r="B340" t="s">
        <v>332</v>
      </c>
      <c r="F340" t="s">
        <v>4973</v>
      </c>
      <c r="G340" t="s">
        <v>330</v>
      </c>
      <c r="I340" t="s">
        <v>332</v>
      </c>
    </row>
    <row r="341" spans="1:9">
      <c r="A341" t="str">
        <f t="shared" si="5"/>
        <v>PK</v>
      </c>
      <c r="B341" t="s">
        <v>4071</v>
      </c>
      <c r="F341" t="s">
        <v>5001</v>
      </c>
      <c r="G341" t="s">
        <v>330</v>
      </c>
      <c r="I341" t="s">
        <v>4071</v>
      </c>
    </row>
    <row r="342" spans="1:9">
      <c r="A342" t="str">
        <f t="shared" si="5"/>
        <v>PK</v>
      </c>
      <c r="B342" t="s">
        <v>4072</v>
      </c>
      <c r="F342" t="s">
        <v>5024</v>
      </c>
      <c r="G342" t="s">
        <v>330</v>
      </c>
      <c r="I342" t="s">
        <v>4072</v>
      </c>
    </row>
    <row r="343" spans="1:9">
      <c r="A343" t="str">
        <f t="shared" si="5"/>
        <v>PK</v>
      </c>
      <c r="B343" t="s">
        <v>4073</v>
      </c>
      <c r="F343" t="s">
        <v>5043</v>
      </c>
      <c r="G343" t="s">
        <v>330</v>
      </c>
      <c r="I343" t="s">
        <v>4073</v>
      </c>
    </row>
    <row r="344" spans="1:9">
      <c r="A344" t="str">
        <f t="shared" si="5"/>
        <v>PK</v>
      </c>
      <c r="B344" t="s">
        <v>4074</v>
      </c>
      <c r="F344" t="s">
        <v>5061</v>
      </c>
      <c r="G344" t="s">
        <v>330</v>
      </c>
      <c r="I344" t="s">
        <v>4074</v>
      </c>
    </row>
    <row r="345" spans="1:9">
      <c r="A345" t="str">
        <f t="shared" si="5"/>
        <v>PA</v>
      </c>
      <c r="B345" t="s">
        <v>4081</v>
      </c>
      <c r="F345" t="s">
        <v>4834</v>
      </c>
      <c r="G345" t="s">
        <v>4757</v>
      </c>
      <c r="I345" t="s">
        <v>4081</v>
      </c>
    </row>
    <row r="346" spans="1:9">
      <c r="A346" t="str">
        <f t="shared" si="5"/>
        <v>PA</v>
      </c>
      <c r="B346" t="s">
        <v>4167</v>
      </c>
      <c r="F346" t="s">
        <v>4898</v>
      </c>
      <c r="G346" t="s">
        <v>4757</v>
      </c>
      <c r="I346" t="s">
        <v>4167</v>
      </c>
    </row>
    <row r="347" spans="1:9">
      <c r="A347" t="str">
        <f t="shared" si="5"/>
        <v>PY</v>
      </c>
      <c r="B347" t="s">
        <v>339</v>
      </c>
      <c r="F347" t="s">
        <v>4835</v>
      </c>
      <c r="G347" t="s">
        <v>338</v>
      </c>
      <c r="I347" t="s">
        <v>339</v>
      </c>
    </row>
    <row r="348" spans="1:9">
      <c r="A348" t="str">
        <f t="shared" si="5"/>
        <v>PY</v>
      </c>
      <c r="B348" t="s">
        <v>4237</v>
      </c>
      <c r="F348" t="s">
        <v>4899</v>
      </c>
      <c r="G348" t="s">
        <v>338</v>
      </c>
      <c r="I348" t="s">
        <v>4237</v>
      </c>
    </row>
    <row r="349" spans="1:9">
      <c r="A349" t="str">
        <f t="shared" si="5"/>
        <v>PY</v>
      </c>
      <c r="B349" t="s">
        <v>4238</v>
      </c>
      <c r="F349" t="s">
        <v>4944</v>
      </c>
      <c r="G349" t="s">
        <v>338</v>
      </c>
      <c r="I349" t="s">
        <v>4238</v>
      </c>
    </row>
    <row r="350" spans="1:9">
      <c r="A350" t="str">
        <f t="shared" si="5"/>
        <v>PY</v>
      </c>
      <c r="B350" t="s">
        <v>4239</v>
      </c>
      <c r="F350" t="s">
        <v>4974</v>
      </c>
      <c r="G350" t="s">
        <v>338</v>
      </c>
      <c r="I350" t="s">
        <v>4239</v>
      </c>
    </row>
    <row r="351" spans="1:9">
      <c r="A351" t="str">
        <f t="shared" si="5"/>
        <v>PY</v>
      </c>
      <c r="B351" t="s">
        <v>4240</v>
      </c>
      <c r="F351" t="s">
        <v>5002</v>
      </c>
      <c r="G351" t="s">
        <v>338</v>
      </c>
      <c r="I351" t="s">
        <v>4240</v>
      </c>
    </row>
    <row r="352" spans="1:9">
      <c r="A352" t="str">
        <f t="shared" si="5"/>
        <v>PY</v>
      </c>
      <c r="B352" t="s">
        <v>4241</v>
      </c>
      <c r="F352" t="s">
        <v>5025</v>
      </c>
      <c r="G352" t="s">
        <v>338</v>
      </c>
      <c r="I352" t="s">
        <v>4241</v>
      </c>
    </row>
    <row r="353" spans="1:9">
      <c r="A353" t="str">
        <f t="shared" si="5"/>
        <v>PE</v>
      </c>
      <c r="B353" t="s">
        <v>4083</v>
      </c>
      <c r="F353" t="s">
        <v>4836</v>
      </c>
      <c r="G353" t="s">
        <v>4775</v>
      </c>
      <c r="I353" t="s">
        <v>4083</v>
      </c>
    </row>
    <row r="354" spans="1:9">
      <c r="A354" t="str">
        <f t="shared" si="5"/>
        <v>PE</v>
      </c>
      <c r="B354" t="s">
        <v>4264</v>
      </c>
      <c r="F354" t="s">
        <v>4900</v>
      </c>
      <c r="G354" t="s">
        <v>4775</v>
      </c>
      <c r="I354" t="s">
        <v>4264</v>
      </c>
    </row>
    <row r="355" spans="1:9">
      <c r="A355" t="str">
        <f t="shared" si="5"/>
        <v>PH</v>
      </c>
      <c r="B355" t="s">
        <v>341</v>
      </c>
      <c r="F355" t="s">
        <v>4837</v>
      </c>
      <c r="G355" t="s">
        <v>340</v>
      </c>
      <c r="I355" t="s">
        <v>341</v>
      </c>
    </row>
    <row r="356" spans="1:9">
      <c r="A356" t="str">
        <f t="shared" si="5"/>
        <v>PH</v>
      </c>
      <c r="B356" t="s">
        <v>4279</v>
      </c>
      <c r="F356" t="s">
        <v>4901</v>
      </c>
      <c r="G356" t="s">
        <v>340</v>
      </c>
      <c r="I356" t="s">
        <v>4279</v>
      </c>
    </row>
    <row r="357" spans="1:9">
      <c r="A357" t="str">
        <f t="shared" si="5"/>
        <v>PH</v>
      </c>
      <c r="B357" t="s">
        <v>342</v>
      </c>
      <c r="F357" t="s">
        <v>4945</v>
      </c>
      <c r="G357" t="s">
        <v>340</v>
      </c>
      <c r="I357" t="s">
        <v>342</v>
      </c>
    </row>
    <row r="358" spans="1:9">
      <c r="A358" t="str">
        <f t="shared" si="5"/>
        <v>PH</v>
      </c>
      <c r="B358" t="s">
        <v>4282</v>
      </c>
      <c r="F358" t="s">
        <v>4975</v>
      </c>
      <c r="G358" t="s">
        <v>340</v>
      </c>
      <c r="I358" t="s">
        <v>4282</v>
      </c>
    </row>
    <row r="359" spans="1:9">
      <c r="A359" t="str">
        <f t="shared" si="5"/>
        <v>PH</v>
      </c>
      <c r="B359" t="s">
        <v>4283</v>
      </c>
      <c r="F359" t="s">
        <v>5003</v>
      </c>
      <c r="G359" t="s">
        <v>340</v>
      </c>
      <c r="I359" t="s">
        <v>4283</v>
      </c>
    </row>
    <row r="360" spans="1:9">
      <c r="A360" t="str">
        <f t="shared" si="5"/>
        <v>PH</v>
      </c>
      <c r="B360" t="s">
        <v>343</v>
      </c>
      <c r="F360" t="s">
        <v>5026</v>
      </c>
      <c r="G360" t="s">
        <v>340</v>
      </c>
      <c r="I360" t="s">
        <v>343</v>
      </c>
    </row>
    <row r="361" spans="1:9">
      <c r="A361" t="str">
        <f t="shared" si="5"/>
        <v>PH</v>
      </c>
      <c r="B361" t="s">
        <v>4288</v>
      </c>
      <c r="F361" t="s">
        <v>5044</v>
      </c>
      <c r="G361" t="s">
        <v>340</v>
      </c>
      <c r="I361" t="s">
        <v>4288</v>
      </c>
    </row>
    <row r="362" spans="1:9">
      <c r="A362" t="str">
        <f t="shared" si="5"/>
        <v>PL</v>
      </c>
      <c r="B362" t="s">
        <v>346</v>
      </c>
      <c r="F362" t="s">
        <v>4838</v>
      </c>
      <c r="G362" t="s">
        <v>345</v>
      </c>
      <c r="I362" t="s">
        <v>346</v>
      </c>
    </row>
    <row r="363" spans="1:9">
      <c r="A363" t="str">
        <f t="shared" si="5"/>
        <v>PL</v>
      </c>
      <c r="B363" t="s">
        <v>4306</v>
      </c>
      <c r="F363" t="s">
        <v>4902</v>
      </c>
      <c r="G363" t="s">
        <v>345</v>
      </c>
      <c r="I363" t="s">
        <v>4306</v>
      </c>
    </row>
    <row r="364" spans="1:9">
      <c r="A364" t="str">
        <f t="shared" si="5"/>
        <v>PL</v>
      </c>
      <c r="B364" t="s">
        <v>4340</v>
      </c>
      <c r="F364" t="s">
        <v>4946</v>
      </c>
      <c r="G364" t="s">
        <v>345</v>
      </c>
      <c r="I364" t="s">
        <v>4340</v>
      </c>
    </row>
    <row r="365" spans="1:9">
      <c r="A365" t="str">
        <f t="shared" si="5"/>
        <v>PT</v>
      </c>
      <c r="B365" t="s">
        <v>348</v>
      </c>
      <c r="F365" t="s">
        <v>4839</v>
      </c>
      <c r="G365" t="s">
        <v>347</v>
      </c>
      <c r="I365" t="s">
        <v>348</v>
      </c>
    </row>
    <row r="366" spans="1:9">
      <c r="A366" t="str">
        <f t="shared" si="5"/>
        <v>PT</v>
      </c>
      <c r="B366" t="s">
        <v>349</v>
      </c>
      <c r="F366" t="s">
        <v>4903</v>
      </c>
      <c r="G366" t="s">
        <v>347</v>
      </c>
      <c r="I366" t="s">
        <v>349</v>
      </c>
    </row>
    <row r="367" spans="1:9">
      <c r="A367" t="str">
        <f t="shared" si="5"/>
        <v>PT</v>
      </c>
      <c r="B367" t="s">
        <v>4345</v>
      </c>
      <c r="F367" t="s">
        <v>4947</v>
      </c>
      <c r="G367" t="s">
        <v>347</v>
      </c>
      <c r="I367" t="s">
        <v>4345</v>
      </c>
    </row>
    <row r="368" spans="1:9">
      <c r="A368" t="str">
        <f t="shared" si="5"/>
        <v>PR</v>
      </c>
      <c r="B368" t="s">
        <v>4289</v>
      </c>
      <c r="F368" t="s">
        <v>4840</v>
      </c>
      <c r="G368" t="s">
        <v>4783</v>
      </c>
      <c r="I368" t="s">
        <v>4289</v>
      </c>
    </row>
    <row r="369" spans="1:9">
      <c r="A369" t="str">
        <f t="shared" si="5"/>
        <v>QA</v>
      </c>
      <c r="B369" t="s">
        <v>351</v>
      </c>
      <c r="F369" t="s">
        <v>4841</v>
      </c>
      <c r="G369" t="s">
        <v>350</v>
      </c>
      <c r="I369" t="s">
        <v>351</v>
      </c>
    </row>
    <row r="370" spans="1:9">
      <c r="A370" t="str">
        <f t="shared" si="5"/>
        <v>QA</v>
      </c>
      <c r="B370" t="s">
        <v>4364</v>
      </c>
      <c r="F370" t="s">
        <v>4904</v>
      </c>
      <c r="G370" t="s">
        <v>350</v>
      </c>
      <c r="I370" t="s">
        <v>4364</v>
      </c>
    </row>
    <row r="371" spans="1:9">
      <c r="A371" t="str">
        <f t="shared" si="5"/>
        <v>RE</v>
      </c>
      <c r="B371" t="s">
        <v>353</v>
      </c>
      <c r="F371" t="s">
        <v>4842</v>
      </c>
      <c r="G371" t="s">
        <v>352</v>
      </c>
      <c r="I371" t="s">
        <v>353</v>
      </c>
    </row>
    <row r="372" spans="1:9">
      <c r="A372" t="str">
        <f t="shared" si="5"/>
        <v>RO</v>
      </c>
      <c r="B372" t="s">
        <v>4366</v>
      </c>
      <c r="F372" t="s">
        <v>4843</v>
      </c>
      <c r="G372" t="s">
        <v>4737</v>
      </c>
      <c r="I372" t="s">
        <v>4366</v>
      </c>
    </row>
    <row r="373" spans="1:9">
      <c r="A373" t="str">
        <f t="shared" si="5"/>
        <v>RU</v>
      </c>
      <c r="B373" t="s">
        <v>357</v>
      </c>
      <c r="F373" t="s">
        <v>4844</v>
      </c>
      <c r="G373" t="s">
        <v>354</v>
      </c>
      <c r="I373" t="s">
        <v>357</v>
      </c>
    </row>
    <row r="374" spans="1:9">
      <c r="A374" t="str">
        <f t="shared" si="5"/>
        <v>RU</v>
      </c>
      <c r="B374" t="s">
        <v>4407</v>
      </c>
      <c r="F374" t="s">
        <v>4905</v>
      </c>
      <c r="G374" t="s">
        <v>354</v>
      </c>
      <c r="I374" t="s">
        <v>4407</v>
      </c>
    </row>
    <row r="375" spans="1:9">
      <c r="A375" t="str">
        <f t="shared" si="5"/>
        <v>SA</v>
      </c>
      <c r="B375" t="s">
        <v>4415</v>
      </c>
      <c r="F375" t="s">
        <v>4845</v>
      </c>
      <c r="G375" t="s">
        <v>369</v>
      </c>
      <c r="I375" t="s">
        <v>4415</v>
      </c>
    </row>
    <row r="376" spans="1:9">
      <c r="A376" t="str">
        <f t="shared" si="5"/>
        <v>SA</v>
      </c>
      <c r="B376" t="s">
        <v>370</v>
      </c>
      <c r="F376" t="s">
        <v>4906</v>
      </c>
      <c r="G376" t="s">
        <v>369</v>
      </c>
      <c r="I376" t="s">
        <v>370</v>
      </c>
    </row>
    <row r="377" spans="1:9">
      <c r="A377" t="str">
        <f t="shared" si="5"/>
        <v>SA</v>
      </c>
      <c r="B377" t="s">
        <v>371</v>
      </c>
      <c r="F377" t="s">
        <v>4948</v>
      </c>
      <c r="G377" t="s">
        <v>369</v>
      </c>
      <c r="I377" t="s">
        <v>371</v>
      </c>
    </row>
    <row r="378" spans="1:9">
      <c r="A378" t="str">
        <f t="shared" si="5"/>
        <v>SA</v>
      </c>
      <c r="B378" t="s">
        <v>4417</v>
      </c>
      <c r="F378" t="s">
        <v>4976</v>
      </c>
      <c r="G378" t="s">
        <v>369</v>
      </c>
      <c r="I378" t="s">
        <v>4417</v>
      </c>
    </row>
    <row r="379" spans="1:9">
      <c r="A379" t="str">
        <f t="shared" si="5"/>
        <v>SA</v>
      </c>
      <c r="B379" t="s">
        <v>4418</v>
      </c>
      <c r="F379" t="s">
        <v>5004</v>
      </c>
      <c r="G379" t="s">
        <v>369</v>
      </c>
      <c r="I379" t="s">
        <v>4418</v>
      </c>
    </row>
    <row r="380" spans="1:9">
      <c r="A380" t="str">
        <f t="shared" si="5"/>
        <v>SN</v>
      </c>
      <c r="B380" t="s">
        <v>374</v>
      </c>
      <c r="F380" t="s">
        <v>4846</v>
      </c>
      <c r="G380" t="s">
        <v>373</v>
      </c>
      <c r="I380" t="s">
        <v>374</v>
      </c>
    </row>
    <row r="381" spans="1:9">
      <c r="A381" t="str">
        <f t="shared" si="5"/>
        <v>SC</v>
      </c>
      <c r="B381" t="s">
        <v>376</v>
      </c>
      <c r="F381" t="s">
        <v>4847</v>
      </c>
      <c r="G381" t="s">
        <v>375</v>
      </c>
      <c r="I381" t="s">
        <v>376</v>
      </c>
    </row>
    <row r="382" spans="1:9">
      <c r="A382" t="str">
        <f t="shared" si="5"/>
        <v>SG</v>
      </c>
      <c r="B382" t="s">
        <v>381</v>
      </c>
      <c r="F382" t="s">
        <v>380</v>
      </c>
      <c r="G382" t="s">
        <v>380</v>
      </c>
      <c r="I382" t="s">
        <v>381</v>
      </c>
    </row>
    <row r="383" spans="1:9">
      <c r="A383" t="str">
        <f t="shared" si="5"/>
        <v>SI</v>
      </c>
      <c r="B383" t="s">
        <v>387</v>
      </c>
      <c r="F383" t="s">
        <v>4848</v>
      </c>
      <c r="G383" t="s">
        <v>384</v>
      </c>
      <c r="I383" t="s">
        <v>387</v>
      </c>
    </row>
    <row r="384" spans="1:9">
      <c r="A384" t="str">
        <f t="shared" si="5"/>
        <v>SI</v>
      </c>
      <c r="B384" t="s">
        <v>4429</v>
      </c>
      <c r="F384" t="s">
        <v>4907</v>
      </c>
      <c r="G384" t="s">
        <v>384</v>
      </c>
      <c r="I384" t="s">
        <v>4429</v>
      </c>
    </row>
    <row r="385" spans="1:9">
      <c r="A385" t="str">
        <f t="shared" si="5"/>
        <v>SI</v>
      </c>
      <c r="B385" t="s">
        <v>4430</v>
      </c>
      <c r="F385" t="s">
        <v>4949</v>
      </c>
      <c r="G385" t="s">
        <v>384</v>
      </c>
      <c r="I385" t="s">
        <v>4430</v>
      </c>
    </row>
    <row r="386" spans="1:9">
      <c r="A386" t="str">
        <f t="shared" si="5"/>
        <v>KR</v>
      </c>
      <c r="B386" t="s">
        <v>4436</v>
      </c>
      <c r="F386" t="s">
        <v>4849</v>
      </c>
      <c r="G386" t="s">
        <v>4439</v>
      </c>
      <c r="I386" t="s">
        <v>4436</v>
      </c>
    </row>
    <row r="387" spans="1:9">
      <c r="A387" t="str">
        <f t="shared" si="5"/>
        <v>KR</v>
      </c>
      <c r="B387" t="s">
        <v>4440</v>
      </c>
      <c r="F387" t="s">
        <v>4908</v>
      </c>
      <c r="G387" t="s">
        <v>4439</v>
      </c>
      <c r="I387" t="s">
        <v>4440</v>
      </c>
    </row>
    <row r="388" spans="1:9">
      <c r="A388" t="str">
        <f t="shared" ref="A388:A442" si="6">+LEFT(B388,2)</f>
        <v>KR</v>
      </c>
      <c r="B388" t="s">
        <v>4441</v>
      </c>
      <c r="F388" t="s">
        <v>4950</v>
      </c>
      <c r="G388" t="s">
        <v>4439</v>
      </c>
      <c r="I388" t="s">
        <v>4441</v>
      </c>
    </row>
    <row r="389" spans="1:9">
      <c r="A389" t="str">
        <f t="shared" si="6"/>
        <v>KR</v>
      </c>
      <c r="B389" t="s">
        <v>4443</v>
      </c>
      <c r="F389" t="s">
        <v>4977</v>
      </c>
      <c r="G389" t="s">
        <v>4439</v>
      </c>
      <c r="I389" t="s">
        <v>4443</v>
      </c>
    </row>
    <row r="390" spans="1:9">
      <c r="A390" t="str">
        <f t="shared" si="6"/>
        <v>KR</v>
      </c>
      <c r="B390" t="s">
        <v>4444</v>
      </c>
      <c r="F390" t="s">
        <v>5005</v>
      </c>
      <c r="G390" t="s">
        <v>4439</v>
      </c>
      <c r="I390" t="s">
        <v>4444</v>
      </c>
    </row>
    <row r="391" spans="1:9">
      <c r="A391" t="str">
        <f t="shared" si="6"/>
        <v>ES</v>
      </c>
      <c r="B391" t="s">
        <v>406</v>
      </c>
      <c r="F391" t="s">
        <v>4850</v>
      </c>
      <c r="G391" t="s">
        <v>404</v>
      </c>
      <c r="I391" t="s">
        <v>406</v>
      </c>
    </row>
    <row r="392" spans="1:9">
      <c r="A392" t="str">
        <f t="shared" si="6"/>
        <v>ES</v>
      </c>
      <c r="B392" t="s">
        <v>4457</v>
      </c>
      <c r="F392" t="s">
        <v>4909</v>
      </c>
      <c r="G392" t="s">
        <v>404</v>
      </c>
      <c r="I392" t="s">
        <v>4457</v>
      </c>
    </row>
    <row r="393" spans="1:9">
      <c r="A393" t="str">
        <f t="shared" si="6"/>
        <v>ES</v>
      </c>
      <c r="B393" t="s">
        <v>405</v>
      </c>
      <c r="F393" t="s">
        <v>4951</v>
      </c>
      <c r="G393" t="s">
        <v>404</v>
      </c>
      <c r="I393" t="s">
        <v>405</v>
      </c>
    </row>
    <row r="394" spans="1:9">
      <c r="A394" t="str">
        <f t="shared" si="6"/>
        <v>ES</v>
      </c>
      <c r="B394" t="s">
        <v>407</v>
      </c>
      <c r="F394" t="s">
        <v>4978</v>
      </c>
      <c r="G394" t="s">
        <v>404</v>
      </c>
      <c r="I394" t="s">
        <v>407</v>
      </c>
    </row>
    <row r="395" spans="1:9">
      <c r="A395" t="str">
        <f t="shared" si="6"/>
        <v>ES</v>
      </c>
      <c r="B395" t="s">
        <v>409</v>
      </c>
      <c r="F395" t="s">
        <v>5006</v>
      </c>
      <c r="G395" t="s">
        <v>404</v>
      </c>
      <c r="I395" t="s">
        <v>409</v>
      </c>
    </row>
    <row r="396" spans="1:9">
      <c r="A396" t="str">
        <f t="shared" si="6"/>
        <v>ES</v>
      </c>
      <c r="B396" t="s">
        <v>410</v>
      </c>
      <c r="F396" t="s">
        <v>4922</v>
      </c>
      <c r="G396" t="s">
        <v>404</v>
      </c>
      <c r="I396" t="s">
        <v>410</v>
      </c>
    </row>
    <row r="397" spans="1:9">
      <c r="A397" t="str">
        <f t="shared" si="6"/>
        <v>ES</v>
      </c>
      <c r="B397" t="s">
        <v>4458</v>
      </c>
      <c r="F397" t="s">
        <v>5045</v>
      </c>
      <c r="G397" t="s">
        <v>404</v>
      </c>
      <c r="I397" t="s">
        <v>4458</v>
      </c>
    </row>
    <row r="398" spans="1:9">
      <c r="A398" t="str">
        <f t="shared" si="6"/>
        <v>ES</v>
      </c>
      <c r="B398" t="s">
        <v>4460</v>
      </c>
      <c r="F398" t="s">
        <v>5062</v>
      </c>
      <c r="G398" t="s">
        <v>404</v>
      </c>
      <c r="I398" t="s">
        <v>4460</v>
      </c>
    </row>
    <row r="399" spans="1:9">
      <c r="A399" t="str">
        <f t="shared" si="6"/>
        <v>ES</v>
      </c>
      <c r="B399" t="s">
        <v>412</v>
      </c>
      <c r="F399" t="s">
        <v>5075</v>
      </c>
      <c r="G399" t="s">
        <v>404</v>
      </c>
      <c r="I399" t="s">
        <v>412</v>
      </c>
    </row>
    <row r="400" spans="1:9">
      <c r="A400" t="str">
        <f t="shared" si="6"/>
        <v>ES</v>
      </c>
      <c r="B400" t="s">
        <v>411</v>
      </c>
      <c r="F400" t="s">
        <v>5085</v>
      </c>
      <c r="G400" t="s">
        <v>404</v>
      </c>
      <c r="I400" t="s">
        <v>411</v>
      </c>
    </row>
    <row r="401" spans="1:9">
      <c r="A401" t="str">
        <f t="shared" si="6"/>
        <v>ES</v>
      </c>
      <c r="B401" t="s">
        <v>413</v>
      </c>
      <c r="F401" t="s">
        <v>5094</v>
      </c>
      <c r="G401" t="s">
        <v>404</v>
      </c>
      <c r="I401" t="s">
        <v>413</v>
      </c>
    </row>
    <row r="402" spans="1:9">
      <c r="A402" t="str">
        <f t="shared" si="6"/>
        <v>ES</v>
      </c>
      <c r="B402" t="s">
        <v>4461</v>
      </c>
      <c r="F402" t="s">
        <v>5103</v>
      </c>
      <c r="G402" t="s">
        <v>404</v>
      </c>
      <c r="I402" t="s">
        <v>4461</v>
      </c>
    </row>
    <row r="403" spans="1:9">
      <c r="A403" t="str">
        <f t="shared" si="6"/>
        <v>ES</v>
      </c>
      <c r="B403" t="s">
        <v>414</v>
      </c>
      <c r="F403" t="s">
        <v>5111</v>
      </c>
      <c r="G403" t="s">
        <v>404</v>
      </c>
      <c r="I403" t="s">
        <v>414</v>
      </c>
    </row>
    <row r="404" spans="1:9">
      <c r="A404" t="str">
        <f t="shared" si="6"/>
        <v>ES</v>
      </c>
      <c r="B404" t="s">
        <v>415</v>
      </c>
      <c r="F404" t="s">
        <v>5118</v>
      </c>
      <c r="G404" t="s">
        <v>404</v>
      </c>
      <c r="I404" t="s">
        <v>415</v>
      </c>
    </row>
    <row r="405" spans="1:9">
      <c r="A405" t="str">
        <f t="shared" si="6"/>
        <v>ES</v>
      </c>
      <c r="B405" t="s">
        <v>416</v>
      </c>
      <c r="F405" t="s">
        <v>5125</v>
      </c>
      <c r="G405" t="s">
        <v>404</v>
      </c>
      <c r="I405" t="s">
        <v>416</v>
      </c>
    </row>
    <row r="406" spans="1:9">
      <c r="A406" t="str">
        <f t="shared" si="6"/>
        <v>SE</v>
      </c>
      <c r="B406" t="s">
        <v>4501</v>
      </c>
      <c r="F406" t="s">
        <v>4851</v>
      </c>
      <c r="G406" t="s">
        <v>421</v>
      </c>
      <c r="I406" t="s">
        <v>4501</v>
      </c>
    </row>
    <row r="407" spans="1:9">
      <c r="A407" t="str">
        <f t="shared" si="6"/>
        <v>SE</v>
      </c>
      <c r="B407" t="s">
        <v>423</v>
      </c>
      <c r="F407" t="s">
        <v>4910</v>
      </c>
      <c r="G407" t="s">
        <v>421</v>
      </c>
      <c r="I407" t="s">
        <v>423</v>
      </c>
    </row>
    <row r="408" spans="1:9">
      <c r="A408" t="str">
        <f t="shared" si="6"/>
        <v>SE</v>
      </c>
      <c r="B408" t="s">
        <v>4502</v>
      </c>
      <c r="F408" t="s">
        <v>4952</v>
      </c>
      <c r="G408" t="s">
        <v>421</v>
      </c>
      <c r="I408" t="s">
        <v>4502</v>
      </c>
    </row>
    <row r="409" spans="1:9">
      <c r="A409" t="str">
        <f t="shared" si="6"/>
        <v>SE</v>
      </c>
      <c r="B409" t="s">
        <v>422</v>
      </c>
      <c r="F409" t="s">
        <v>4979</v>
      </c>
      <c r="G409" t="s">
        <v>421</v>
      </c>
      <c r="I409" t="s">
        <v>422</v>
      </c>
    </row>
    <row r="410" spans="1:9">
      <c r="A410" t="str">
        <f t="shared" si="6"/>
        <v>SE</v>
      </c>
      <c r="B410" t="s">
        <v>4505</v>
      </c>
      <c r="F410" t="s">
        <v>5007</v>
      </c>
      <c r="G410" t="s">
        <v>421</v>
      </c>
      <c r="I410" t="s">
        <v>4505</v>
      </c>
    </row>
    <row r="411" spans="1:9">
      <c r="A411" t="str">
        <f t="shared" si="6"/>
        <v>SE</v>
      </c>
      <c r="B411" t="s">
        <v>4509</v>
      </c>
      <c r="F411" t="s">
        <v>5027</v>
      </c>
      <c r="G411" t="s">
        <v>421</v>
      </c>
      <c r="I411" t="s">
        <v>4509</v>
      </c>
    </row>
    <row r="412" spans="1:9">
      <c r="A412" t="str">
        <f t="shared" si="6"/>
        <v>SE</v>
      </c>
      <c r="B412" t="s">
        <v>4512</v>
      </c>
      <c r="F412" t="s">
        <v>5046</v>
      </c>
      <c r="G412" t="s">
        <v>421</v>
      </c>
      <c r="I412" t="s">
        <v>4512</v>
      </c>
    </row>
    <row r="413" spans="1:9">
      <c r="A413" t="str">
        <f t="shared" si="6"/>
        <v>SE</v>
      </c>
      <c r="B413" t="s">
        <v>4514</v>
      </c>
      <c r="F413" t="s">
        <v>5063</v>
      </c>
      <c r="G413" t="s">
        <v>421</v>
      </c>
      <c r="I413" t="s">
        <v>4514</v>
      </c>
    </row>
    <row r="414" spans="1:9">
      <c r="A414" t="str">
        <f t="shared" si="6"/>
        <v>TZ</v>
      </c>
      <c r="B414" t="s">
        <v>4411</v>
      </c>
      <c r="F414" t="s">
        <v>4852</v>
      </c>
      <c r="G414" t="s">
        <v>4762</v>
      </c>
      <c r="I414" t="s">
        <v>4411</v>
      </c>
    </row>
    <row r="415" spans="1:9">
      <c r="A415" t="str">
        <f t="shared" si="6"/>
        <v>TZ</v>
      </c>
      <c r="B415" t="s">
        <v>5224</v>
      </c>
      <c r="F415" t="s">
        <v>4911</v>
      </c>
      <c r="G415" t="s">
        <v>4762</v>
      </c>
      <c r="I415" t="s">
        <v>5224</v>
      </c>
    </row>
    <row r="416" spans="1:9">
      <c r="A416" t="str">
        <f t="shared" si="6"/>
        <v>TH</v>
      </c>
      <c r="B416" t="s">
        <v>433</v>
      </c>
      <c r="F416" t="s">
        <v>4853</v>
      </c>
      <c r="G416" t="s">
        <v>432</v>
      </c>
      <c r="I416" t="s">
        <v>433</v>
      </c>
    </row>
    <row r="417" spans="1:9">
      <c r="A417" t="str">
        <f t="shared" si="6"/>
        <v>TH</v>
      </c>
      <c r="B417" t="s">
        <v>4557</v>
      </c>
      <c r="F417" t="s">
        <v>4912</v>
      </c>
      <c r="G417" t="s">
        <v>432</v>
      </c>
      <c r="I417" t="s">
        <v>4557</v>
      </c>
    </row>
    <row r="418" spans="1:9">
      <c r="A418" t="str">
        <f t="shared" si="6"/>
        <v>TH</v>
      </c>
      <c r="B418" t="s">
        <v>4562</v>
      </c>
      <c r="F418" t="s">
        <v>4953</v>
      </c>
      <c r="G418" t="s">
        <v>432</v>
      </c>
      <c r="I418" t="s">
        <v>4562</v>
      </c>
    </row>
    <row r="419" spans="1:9">
      <c r="A419" t="str">
        <f t="shared" si="6"/>
        <v>TH</v>
      </c>
      <c r="B419" t="s">
        <v>4565</v>
      </c>
      <c r="F419" t="s">
        <v>4980</v>
      </c>
      <c r="G419" t="s">
        <v>432</v>
      </c>
      <c r="I419" t="s">
        <v>4565</v>
      </c>
    </row>
    <row r="420" spans="1:9">
      <c r="A420" t="str">
        <f t="shared" si="6"/>
        <v>TG</v>
      </c>
      <c r="B420" t="s">
        <v>436</v>
      </c>
      <c r="F420" t="s">
        <v>4854</v>
      </c>
      <c r="G420" t="s">
        <v>435</v>
      </c>
      <c r="I420" t="s">
        <v>436</v>
      </c>
    </row>
    <row r="421" spans="1:9">
      <c r="A421" t="str">
        <f t="shared" si="6"/>
        <v>TR</v>
      </c>
      <c r="B421" t="s">
        <v>440</v>
      </c>
      <c r="F421" t="s">
        <v>4855</v>
      </c>
      <c r="G421" t="s">
        <v>439</v>
      </c>
      <c r="I421" t="s">
        <v>440</v>
      </c>
    </row>
    <row r="422" spans="1:9">
      <c r="A422" t="str">
        <f t="shared" si="6"/>
        <v>TR</v>
      </c>
      <c r="B422" t="s">
        <v>4575</v>
      </c>
      <c r="F422" t="s">
        <v>4913</v>
      </c>
      <c r="G422" t="s">
        <v>439</v>
      </c>
      <c r="I422" t="s">
        <v>4575</v>
      </c>
    </row>
    <row r="423" spans="1:9">
      <c r="A423" t="str">
        <f t="shared" si="6"/>
        <v>TR</v>
      </c>
      <c r="B423" t="s">
        <v>441</v>
      </c>
      <c r="F423" t="s">
        <v>4954</v>
      </c>
      <c r="G423" t="s">
        <v>439</v>
      </c>
      <c r="I423" t="s">
        <v>441</v>
      </c>
    </row>
    <row r="424" spans="1:9">
      <c r="A424" t="str">
        <f t="shared" si="6"/>
        <v>TR</v>
      </c>
      <c r="B424" t="s">
        <v>442</v>
      </c>
      <c r="F424" t="s">
        <v>4981</v>
      </c>
      <c r="G424" t="s">
        <v>439</v>
      </c>
      <c r="I424" t="s">
        <v>442</v>
      </c>
    </row>
    <row r="425" spans="1:9">
      <c r="A425" t="str">
        <f t="shared" si="6"/>
        <v>TR</v>
      </c>
      <c r="B425" t="s">
        <v>444</v>
      </c>
      <c r="F425" t="s">
        <v>5008</v>
      </c>
      <c r="G425" t="s">
        <v>439</v>
      </c>
      <c r="I425" t="s">
        <v>444</v>
      </c>
    </row>
    <row r="426" spans="1:9">
      <c r="A426" t="str">
        <f t="shared" si="6"/>
        <v>TR</v>
      </c>
      <c r="B426" t="s">
        <v>4576</v>
      </c>
      <c r="F426" t="s">
        <v>5028</v>
      </c>
      <c r="G426" t="s">
        <v>439</v>
      </c>
      <c r="I426" t="s">
        <v>4576</v>
      </c>
    </row>
    <row r="427" spans="1:9">
      <c r="A427" t="str">
        <f t="shared" si="6"/>
        <v>TR</v>
      </c>
      <c r="B427" t="s">
        <v>445</v>
      </c>
      <c r="F427" t="s">
        <v>5047</v>
      </c>
      <c r="G427" t="s">
        <v>439</v>
      </c>
      <c r="I427" t="s">
        <v>445</v>
      </c>
    </row>
    <row r="428" spans="1:9">
      <c r="A428" t="str">
        <f t="shared" si="6"/>
        <v>TR</v>
      </c>
      <c r="B428" t="s">
        <v>4577</v>
      </c>
      <c r="F428" t="s">
        <v>5064</v>
      </c>
      <c r="G428" t="s">
        <v>439</v>
      </c>
      <c r="I428" t="s">
        <v>4577</v>
      </c>
    </row>
    <row r="429" spans="1:9">
      <c r="A429" t="str">
        <f t="shared" si="6"/>
        <v>AE</v>
      </c>
      <c r="B429" t="s">
        <v>4591</v>
      </c>
      <c r="F429" t="s">
        <v>4856</v>
      </c>
      <c r="G429" t="s">
        <v>4784</v>
      </c>
      <c r="I429" t="s">
        <v>4591</v>
      </c>
    </row>
    <row r="430" spans="1:9">
      <c r="A430" t="str">
        <f t="shared" si="6"/>
        <v>AE</v>
      </c>
      <c r="B430" t="s">
        <v>4592</v>
      </c>
      <c r="F430" t="s">
        <v>4914</v>
      </c>
      <c r="G430" t="s">
        <v>4784</v>
      </c>
      <c r="I430" t="s">
        <v>4592</v>
      </c>
    </row>
    <row r="431" spans="1:9">
      <c r="A431" t="str">
        <f t="shared" si="6"/>
        <v>AE</v>
      </c>
      <c r="B431" t="s">
        <v>4595</v>
      </c>
      <c r="F431" t="s">
        <v>4955</v>
      </c>
      <c r="G431" t="s">
        <v>4784</v>
      </c>
      <c r="I431" t="s">
        <v>4595</v>
      </c>
    </row>
    <row r="432" spans="1:9">
      <c r="A432" t="str">
        <f t="shared" si="6"/>
        <v>AE</v>
      </c>
      <c r="B432" t="s">
        <v>4598</v>
      </c>
      <c r="F432" t="s">
        <v>4982</v>
      </c>
      <c r="G432" t="s">
        <v>4784</v>
      </c>
      <c r="I432" t="s">
        <v>4598</v>
      </c>
    </row>
    <row r="433" spans="1:9">
      <c r="A433" t="str">
        <f t="shared" si="6"/>
        <v>UA</v>
      </c>
      <c r="B433" t="s">
        <v>4586</v>
      </c>
      <c r="F433" t="s">
        <v>4857</v>
      </c>
      <c r="G433" t="s">
        <v>446</v>
      </c>
      <c r="I433" t="s">
        <v>4586</v>
      </c>
    </row>
    <row r="434" spans="1:9">
      <c r="A434" t="str">
        <f t="shared" si="6"/>
        <v>UA</v>
      </c>
      <c r="B434" t="s">
        <v>4588</v>
      </c>
      <c r="F434" t="s">
        <v>4915</v>
      </c>
      <c r="G434" t="s">
        <v>446</v>
      </c>
      <c r="I434" t="s">
        <v>4588</v>
      </c>
    </row>
    <row r="435" spans="1:9">
      <c r="A435" t="str">
        <f t="shared" si="6"/>
        <v>UA</v>
      </c>
      <c r="B435" t="s">
        <v>4589</v>
      </c>
      <c r="F435" t="s">
        <v>4956</v>
      </c>
      <c r="G435" t="s">
        <v>446</v>
      </c>
      <c r="I435" t="s">
        <v>4589</v>
      </c>
    </row>
    <row r="436" spans="1:9">
      <c r="A436" t="str">
        <f t="shared" si="6"/>
        <v>UA</v>
      </c>
      <c r="B436" t="s">
        <v>4590</v>
      </c>
      <c r="F436" t="s">
        <v>4983</v>
      </c>
      <c r="G436" t="s">
        <v>446</v>
      </c>
      <c r="I436" t="s">
        <v>4590</v>
      </c>
    </row>
    <row r="437" spans="1:9">
      <c r="A437" t="str">
        <f t="shared" si="6"/>
        <v>GB</v>
      </c>
      <c r="B437" t="s">
        <v>451</v>
      </c>
      <c r="F437" t="s">
        <v>1061</v>
      </c>
      <c r="G437" t="s">
        <v>450</v>
      </c>
      <c r="I437" t="s">
        <v>451</v>
      </c>
    </row>
    <row r="438" spans="1:9">
      <c r="A438" t="str">
        <f t="shared" si="6"/>
        <v>GB</v>
      </c>
      <c r="B438" t="s">
        <v>452</v>
      </c>
      <c r="F438" t="s">
        <v>1523</v>
      </c>
      <c r="G438" t="s">
        <v>450</v>
      </c>
      <c r="I438" t="s">
        <v>452</v>
      </c>
    </row>
    <row r="439" spans="1:9">
      <c r="A439" t="str">
        <f t="shared" si="6"/>
        <v>GB</v>
      </c>
      <c r="B439" t="s">
        <v>4635</v>
      </c>
      <c r="F439" t="s">
        <v>1562</v>
      </c>
      <c r="G439" t="s">
        <v>450</v>
      </c>
      <c r="I439" t="s">
        <v>4635</v>
      </c>
    </row>
    <row r="440" spans="1:9">
      <c r="A440" t="str">
        <f t="shared" si="6"/>
        <v>GB</v>
      </c>
      <c r="B440" t="s">
        <v>4639</v>
      </c>
      <c r="F440" t="s">
        <v>1696</v>
      </c>
      <c r="G440" t="s">
        <v>450</v>
      </c>
      <c r="I440" t="s">
        <v>4655</v>
      </c>
    </row>
    <row r="441" spans="1:9">
      <c r="A441" t="str">
        <f t="shared" si="6"/>
        <v>GB</v>
      </c>
      <c r="B441" t="s">
        <v>4647</v>
      </c>
      <c r="F441" t="s">
        <v>1822</v>
      </c>
      <c r="G441" t="s">
        <v>450</v>
      </c>
      <c r="I441" t="s">
        <v>4682</v>
      </c>
    </row>
    <row r="442" spans="1:9">
      <c r="A442" t="str">
        <f t="shared" si="6"/>
        <v>UY</v>
      </c>
      <c r="B442" t="s">
        <v>454</v>
      </c>
      <c r="F442" t="s">
        <v>4858</v>
      </c>
      <c r="G442" t="s">
        <v>453</v>
      </c>
      <c r="I442" t="s">
        <v>454</v>
      </c>
    </row>
    <row r="443" spans="1:9">
      <c r="A443" t="str">
        <f t="shared" ref="A443:A486" si="7">+LEFT(B443,2)</f>
        <v>VE</v>
      </c>
      <c r="B443" t="s">
        <v>4725</v>
      </c>
      <c r="F443" t="s">
        <v>4859</v>
      </c>
      <c r="G443" t="s">
        <v>4760</v>
      </c>
      <c r="I443" t="s">
        <v>4725</v>
      </c>
    </row>
    <row r="444" spans="1:9">
      <c r="A444" t="str">
        <f t="shared" si="7"/>
        <v>VE</v>
      </c>
      <c r="B444" t="s">
        <v>4727</v>
      </c>
      <c r="F444" t="s">
        <v>4916</v>
      </c>
      <c r="G444" t="s">
        <v>4760</v>
      </c>
      <c r="I444" t="s">
        <v>4727</v>
      </c>
    </row>
    <row r="445" spans="1:9">
      <c r="A445" t="str">
        <f t="shared" si="7"/>
        <v>VE</v>
      </c>
      <c r="B445" t="s">
        <v>4729</v>
      </c>
      <c r="F445" t="s">
        <v>4957</v>
      </c>
      <c r="G445" t="s">
        <v>4760</v>
      </c>
      <c r="I445" t="s">
        <v>4729</v>
      </c>
    </row>
    <row r="446" spans="1:9">
      <c r="A446" t="str">
        <f t="shared" si="7"/>
        <v>VE</v>
      </c>
      <c r="B446" t="s">
        <v>4731</v>
      </c>
      <c r="F446" t="s">
        <v>4984</v>
      </c>
      <c r="G446" t="s">
        <v>4760</v>
      </c>
      <c r="I446" t="s">
        <v>4731</v>
      </c>
    </row>
    <row r="447" spans="1:9">
      <c r="A447" t="str">
        <f t="shared" si="7"/>
        <v>VE</v>
      </c>
      <c r="B447" t="s">
        <v>4733</v>
      </c>
      <c r="F447" t="s">
        <v>5009</v>
      </c>
      <c r="G447" t="s">
        <v>4760</v>
      </c>
      <c r="I447" t="s">
        <v>4733</v>
      </c>
    </row>
    <row r="448" spans="1:9">
      <c r="A448" t="str">
        <f t="shared" si="7"/>
        <v>Al</v>
      </c>
      <c r="B448" t="s">
        <v>19</v>
      </c>
      <c r="F448" t="s">
        <v>19</v>
      </c>
      <c r="G448" t="s">
        <v>19</v>
      </c>
      <c r="I448" t="s">
        <v>19</v>
      </c>
    </row>
    <row r="449" spans="1:9">
      <c r="A449" t="str">
        <f t="shared" si="7"/>
        <v>Au</v>
      </c>
      <c r="B449" t="s">
        <v>61</v>
      </c>
      <c r="F449" t="s">
        <v>61</v>
      </c>
      <c r="G449" t="s">
        <v>61</v>
      </c>
      <c r="I449" t="s">
        <v>61</v>
      </c>
    </row>
    <row r="450" spans="1:9">
      <c r="A450" t="str">
        <f t="shared" si="7"/>
        <v>Ch</v>
      </c>
      <c r="B450" t="s">
        <v>5225</v>
      </c>
      <c r="F450" t="s">
        <v>5225</v>
      </c>
      <c r="G450" t="s">
        <v>70</v>
      </c>
      <c r="I450" t="s">
        <v>5225</v>
      </c>
    </row>
    <row r="451" spans="1:9">
      <c r="A451" t="str">
        <f t="shared" si="7"/>
        <v>Dh</v>
      </c>
      <c r="B451" t="s">
        <v>5226</v>
      </c>
      <c r="F451" t="s">
        <v>5226</v>
      </c>
      <c r="G451" t="s">
        <v>70</v>
      </c>
      <c r="I451" t="s">
        <v>5226</v>
      </c>
    </row>
    <row r="452" spans="1:9">
      <c r="A452" t="str">
        <f t="shared" si="7"/>
        <v>Be</v>
      </c>
      <c r="B452" t="s">
        <v>89</v>
      </c>
      <c r="F452" t="s">
        <v>89</v>
      </c>
      <c r="G452" t="s">
        <v>89</v>
      </c>
      <c r="I452" t="s">
        <v>89</v>
      </c>
    </row>
    <row r="453" spans="1:9">
      <c r="A453" t="str">
        <f t="shared" si="7"/>
        <v>Bo</v>
      </c>
      <c r="B453" t="s">
        <v>5227</v>
      </c>
      <c r="F453" t="s">
        <v>5227</v>
      </c>
      <c r="G453" t="s">
        <v>5227</v>
      </c>
      <c r="I453" t="s">
        <v>5227</v>
      </c>
    </row>
    <row r="454" spans="1:9">
      <c r="A454" t="str">
        <f t="shared" si="7"/>
        <v>Ce</v>
      </c>
      <c r="B454" t="s">
        <v>5228</v>
      </c>
      <c r="F454" t="s">
        <v>5228</v>
      </c>
      <c r="G454" t="s">
        <v>5228</v>
      </c>
      <c r="I454" t="s">
        <v>5228</v>
      </c>
    </row>
    <row r="455" spans="1:9">
      <c r="A455" t="str">
        <f t="shared" si="7"/>
        <v>Co</v>
      </c>
      <c r="B455" t="s">
        <v>5229</v>
      </c>
      <c r="F455" t="s">
        <v>5229</v>
      </c>
      <c r="G455" t="s">
        <v>5229</v>
      </c>
      <c r="I455" t="s">
        <v>5229</v>
      </c>
    </row>
    <row r="456" spans="1:9">
      <c r="A456" t="str">
        <f t="shared" si="7"/>
        <v>Cz</v>
      </c>
      <c r="B456" t="s">
        <v>143</v>
      </c>
      <c r="F456" t="s">
        <v>143</v>
      </c>
      <c r="G456" t="s">
        <v>143</v>
      </c>
      <c r="I456" t="s">
        <v>143</v>
      </c>
    </row>
    <row r="457" spans="1:9">
      <c r="A457" t="str">
        <f t="shared" si="7"/>
        <v>Ga</v>
      </c>
      <c r="B457" t="s">
        <v>185</v>
      </c>
      <c r="F457" t="s">
        <v>185</v>
      </c>
      <c r="G457" t="s">
        <v>185</v>
      </c>
      <c r="I457" t="s">
        <v>185</v>
      </c>
    </row>
    <row r="458" spans="1:9">
      <c r="A458" t="str">
        <f t="shared" si="7"/>
        <v>Ge</v>
      </c>
      <c r="B458" t="s">
        <v>187</v>
      </c>
      <c r="F458" t="s">
        <v>187</v>
      </c>
      <c r="G458" t="s">
        <v>187</v>
      </c>
      <c r="I458" t="s">
        <v>187</v>
      </c>
    </row>
    <row r="459" spans="1:9">
      <c r="A459" t="str">
        <f t="shared" si="7"/>
        <v>Gu</v>
      </c>
      <c r="B459" t="s">
        <v>202</v>
      </c>
      <c r="F459" t="s">
        <v>202</v>
      </c>
      <c r="G459" t="s">
        <v>202</v>
      </c>
      <c r="I459" t="s">
        <v>202</v>
      </c>
    </row>
    <row r="460" spans="1:9">
      <c r="A460" t="str">
        <f t="shared" si="7"/>
        <v>Gu</v>
      </c>
      <c r="B460" t="s">
        <v>204</v>
      </c>
      <c r="F460" t="s">
        <v>204</v>
      </c>
      <c r="G460" t="s">
        <v>204</v>
      </c>
      <c r="I460" t="s">
        <v>204</v>
      </c>
    </row>
    <row r="461" spans="1:9">
      <c r="A461" t="str">
        <f t="shared" si="7"/>
        <v>Hu</v>
      </c>
      <c r="B461" t="s">
        <v>210</v>
      </c>
      <c r="F461" t="s">
        <v>210</v>
      </c>
      <c r="G461" t="s">
        <v>210</v>
      </c>
      <c r="I461" t="s">
        <v>210</v>
      </c>
    </row>
    <row r="462" spans="1:9">
      <c r="A462" t="str">
        <f t="shared" ref="A462" si="8">+LEFT(B462,2)</f>
        <v>IR</v>
      </c>
      <c r="B462" t="s">
        <v>506</v>
      </c>
      <c r="F462" t="s">
        <v>6768</v>
      </c>
      <c r="G462" t="s">
        <v>506</v>
      </c>
      <c r="I462" t="s">
        <v>247</v>
      </c>
    </row>
    <row r="463" spans="1:9">
      <c r="A463" t="str">
        <f t="shared" si="7"/>
        <v>IR</v>
      </c>
      <c r="B463" t="s">
        <v>506</v>
      </c>
      <c r="F463" t="s">
        <v>6775</v>
      </c>
      <c r="G463" t="s">
        <v>506</v>
      </c>
      <c r="I463" t="s">
        <v>246</v>
      </c>
    </row>
    <row r="464" spans="1:9">
      <c r="A464" t="str">
        <f t="shared" si="7"/>
        <v>Ar</v>
      </c>
      <c r="B464" t="s">
        <v>4744</v>
      </c>
      <c r="F464" t="s">
        <v>4744</v>
      </c>
      <c r="G464" t="s">
        <v>4744</v>
      </c>
      <c r="I464" t="s">
        <v>4744</v>
      </c>
    </row>
    <row r="465" spans="1:9">
      <c r="A465" t="str">
        <f t="shared" si="7"/>
        <v>Ch</v>
      </c>
      <c r="B465" t="s">
        <v>5230</v>
      </c>
      <c r="F465" t="s">
        <v>5230</v>
      </c>
      <c r="G465" t="s">
        <v>5230</v>
      </c>
      <c r="I465" t="s">
        <v>5230</v>
      </c>
    </row>
    <row r="466" spans="1:9">
      <c r="A466" t="str">
        <f t="shared" si="7"/>
        <v>CO</v>
      </c>
      <c r="B466" t="s">
        <v>5231</v>
      </c>
      <c r="F466" t="s">
        <v>5231</v>
      </c>
      <c r="G466" t="s">
        <v>5230</v>
      </c>
      <c r="I466" t="s">
        <v>5231</v>
      </c>
    </row>
    <row r="467" spans="1:9">
      <c r="A467" t="str">
        <f t="shared" si="7"/>
        <v>ST</v>
      </c>
      <c r="B467" t="s">
        <v>5232</v>
      </c>
      <c r="F467" t="s">
        <v>5232</v>
      </c>
      <c r="G467" t="s">
        <v>5230</v>
      </c>
      <c r="I467" t="s">
        <v>5232</v>
      </c>
    </row>
    <row r="468" spans="1:9">
      <c r="A468" t="str">
        <f t="shared" si="7"/>
        <v>CO</v>
      </c>
      <c r="B468" t="s">
        <v>5231</v>
      </c>
      <c r="F468" t="s">
        <v>5231</v>
      </c>
      <c r="G468" t="s">
        <v>5228</v>
      </c>
      <c r="I468" t="s">
        <v>5231</v>
      </c>
    </row>
    <row r="469" spans="1:9">
      <c r="A469" t="str">
        <f t="shared" si="7"/>
        <v>ST</v>
      </c>
      <c r="B469" t="s">
        <v>5232</v>
      </c>
      <c r="F469" t="s">
        <v>5232</v>
      </c>
      <c r="G469" t="s">
        <v>5228</v>
      </c>
      <c r="I469" t="s">
        <v>5232</v>
      </c>
    </row>
    <row r="470" spans="1:9">
      <c r="A470" t="str">
        <f t="shared" si="7"/>
        <v>IV</v>
      </c>
      <c r="B470" t="s">
        <v>1954</v>
      </c>
      <c r="F470" t="s">
        <v>1954</v>
      </c>
      <c r="G470" t="s">
        <v>1954</v>
      </c>
      <c r="I470" t="s">
        <v>1954</v>
      </c>
    </row>
    <row r="471" spans="1:9">
      <c r="A471" t="str">
        <f t="shared" si="7"/>
        <v>Li</v>
      </c>
      <c r="B471" t="s">
        <v>275</v>
      </c>
      <c r="F471" t="s">
        <v>275</v>
      </c>
      <c r="G471" t="s">
        <v>275</v>
      </c>
      <c r="I471" t="s">
        <v>275</v>
      </c>
    </row>
    <row r="472" spans="1:9">
      <c r="A472" t="str">
        <f t="shared" si="7"/>
        <v>Ma</v>
      </c>
      <c r="B472" t="s">
        <v>295</v>
      </c>
      <c r="F472" t="s">
        <v>295</v>
      </c>
      <c r="G472" t="s">
        <v>295</v>
      </c>
      <c r="I472" t="s">
        <v>295</v>
      </c>
    </row>
    <row r="473" spans="1:9">
      <c r="A473" t="str">
        <f t="shared" si="7"/>
        <v>Re</v>
      </c>
      <c r="B473" t="s">
        <v>5233</v>
      </c>
      <c r="F473" t="s">
        <v>5233</v>
      </c>
      <c r="G473" t="s">
        <v>5233</v>
      </c>
      <c r="I473" t="s">
        <v>5233</v>
      </c>
    </row>
    <row r="474" spans="1:9">
      <c r="A474" t="str">
        <f t="shared" si="7"/>
        <v>Po</v>
      </c>
      <c r="B474" t="s">
        <v>5234</v>
      </c>
      <c r="F474" t="s">
        <v>5234</v>
      </c>
      <c r="G474" t="s">
        <v>5233</v>
      </c>
      <c r="I474" t="s">
        <v>5234</v>
      </c>
    </row>
    <row r="475" spans="1:9" ht="16.5">
      <c r="A475" t="str">
        <f t="shared" si="7"/>
        <v>Ca</v>
      </c>
      <c r="B475" s="39" t="s">
        <v>5212</v>
      </c>
      <c r="C475" s="39"/>
      <c r="F475" s="39" t="s">
        <v>5212</v>
      </c>
      <c r="G475" t="s">
        <v>5233</v>
      </c>
      <c r="I475" s="39" t="s">
        <v>5212</v>
      </c>
    </row>
    <row r="476" spans="1:9" ht="16.5">
      <c r="A476" t="str">
        <f t="shared" si="7"/>
        <v>Br</v>
      </c>
      <c r="B476" s="39" t="s">
        <v>5235</v>
      </c>
      <c r="C476" s="39"/>
      <c r="F476" s="39" t="s">
        <v>5235</v>
      </c>
      <c r="G476" t="s">
        <v>5233</v>
      </c>
      <c r="I476" s="39" t="s">
        <v>5235</v>
      </c>
    </row>
    <row r="477" spans="1:9">
      <c r="A477" t="str">
        <f t="shared" si="7"/>
        <v>Si</v>
      </c>
      <c r="B477" t="s">
        <v>378</v>
      </c>
      <c r="F477" t="s">
        <v>378</v>
      </c>
      <c r="G477" t="s">
        <v>378</v>
      </c>
      <c r="I477" t="s">
        <v>378</v>
      </c>
    </row>
    <row r="478" spans="1:9">
      <c r="A478" t="str">
        <f t="shared" si="7"/>
        <v>Sl</v>
      </c>
      <c r="B478" t="s">
        <v>382</v>
      </c>
      <c r="F478" t="s">
        <v>382</v>
      </c>
      <c r="G478" t="s">
        <v>382</v>
      </c>
      <c r="I478" t="s">
        <v>382</v>
      </c>
    </row>
    <row r="479" spans="1:9">
      <c r="A479" t="str">
        <f t="shared" si="7"/>
        <v>Sw</v>
      </c>
      <c r="B479" t="s">
        <v>424</v>
      </c>
      <c r="F479" t="s">
        <v>424</v>
      </c>
      <c r="G479" t="s">
        <v>424</v>
      </c>
      <c r="I479" t="s">
        <v>424</v>
      </c>
    </row>
    <row r="480" spans="1:9">
      <c r="A480" t="str">
        <f t="shared" si="7"/>
        <v>UG</v>
      </c>
      <c r="B480" t="s">
        <v>1989</v>
      </c>
      <c r="F480" t="s">
        <v>1989</v>
      </c>
      <c r="G480" t="s">
        <v>1989</v>
      </c>
      <c r="I480" t="s">
        <v>1989</v>
      </c>
    </row>
    <row r="481" spans="1:9">
      <c r="A481" t="str">
        <f t="shared" si="7"/>
        <v>Sy</v>
      </c>
      <c r="B481" t="s">
        <v>426</v>
      </c>
      <c r="F481" t="s">
        <v>426</v>
      </c>
      <c r="G481" t="s">
        <v>426</v>
      </c>
      <c r="I481" t="s">
        <v>426</v>
      </c>
    </row>
    <row r="482" spans="1:9">
      <c r="A482" t="str">
        <f t="shared" si="7"/>
        <v>Ta</v>
      </c>
      <c r="B482" t="s">
        <v>428</v>
      </c>
      <c r="F482" t="s">
        <v>428</v>
      </c>
      <c r="G482" t="s">
        <v>428</v>
      </c>
      <c r="I482" t="s">
        <v>428</v>
      </c>
    </row>
    <row r="483" spans="1:9">
      <c r="A483" t="str">
        <f t="shared" si="7"/>
        <v>Ye</v>
      </c>
      <c r="B483" t="s">
        <v>461</v>
      </c>
      <c r="F483" t="s">
        <v>461</v>
      </c>
      <c r="G483" t="s">
        <v>461</v>
      </c>
      <c r="I483" t="s">
        <v>461</v>
      </c>
    </row>
    <row r="484" spans="1:9">
      <c r="A484" t="str">
        <f t="shared" si="7"/>
        <v>Tr</v>
      </c>
      <c r="B484" t="s">
        <v>4759</v>
      </c>
      <c r="F484" t="s">
        <v>4759</v>
      </c>
      <c r="G484" t="s">
        <v>4759</v>
      </c>
      <c r="I484" t="s">
        <v>4759</v>
      </c>
    </row>
    <row r="485" spans="1:9">
      <c r="A485" t="str">
        <f t="shared" si="7"/>
        <v>Le</v>
      </c>
      <c r="B485" t="s">
        <v>271</v>
      </c>
      <c r="F485" t="s">
        <v>271</v>
      </c>
      <c r="G485" t="s">
        <v>271</v>
      </c>
      <c r="I485" t="s">
        <v>271</v>
      </c>
    </row>
    <row r="486" spans="1:9">
      <c r="A486" t="str">
        <f t="shared" si="7"/>
        <v>Co</v>
      </c>
      <c r="B486" t="s">
        <v>1938</v>
      </c>
      <c r="F486" t="s">
        <v>1938</v>
      </c>
      <c r="G486" t="s">
        <v>1938</v>
      </c>
      <c r="I486" t="s">
        <v>1938</v>
      </c>
    </row>
    <row r="487" spans="1:9" s="49" customFormat="1">
      <c r="A487" s="49" t="s">
        <v>5488</v>
      </c>
      <c r="B487" s="49" t="s">
        <v>456</v>
      </c>
      <c r="F487" s="49" t="s">
        <v>5489</v>
      </c>
      <c r="G487" s="49" t="s">
        <v>455</v>
      </c>
      <c r="I487" s="49" t="s">
        <v>456</v>
      </c>
    </row>
    <row r="488" spans="1:9" s="49" customFormat="1">
      <c r="A488" s="49" t="s">
        <v>5488</v>
      </c>
      <c r="B488" s="49" t="s">
        <v>457</v>
      </c>
      <c r="F488" s="49" t="s">
        <v>5490</v>
      </c>
      <c r="G488" s="49" t="s">
        <v>455</v>
      </c>
      <c r="I488" s="49" t="s">
        <v>457</v>
      </c>
    </row>
    <row r="489" spans="1:9" s="49" customFormat="1">
      <c r="A489" s="49" t="s">
        <v>5488</v>
      </c>
      <c r="B489" s="49" t="s">
        <v>4735</v>
      </c>
      <c r="F489" s="49" t="s">
        <v>5491</v>
      </c>
      <c r="G489" s="49" t="s">
        <v>455</v>
      </c>
      <c r="I489" s="49" t="s">
        <v>4735</v>
      </c>
    </row>
    <row r="490" spans="1:9" s="49" customFormat="1">
      <c r="A490" s="49" t="s">
        <v>5488</v>
      </c>
      <c r="B490" s="49" t="s">
        <v>458</v>
      </c>
      <c r="F490" s="49" t="s">
        <v>5492</v>
      </c>
      <c r="G490" s="49" t="s">
        <v>455</v>
      </c>
      <c r="I490" s="49" t="s">
        <v>458</v>
      </c>
    </row>
    <row r="491" spans="1:9" s="49" customFormat="1">
      <c r="A491" s="49" t="s">
        <v>5488</v>
      </c>
      <c r="B491" s="49" t="s">
        <v>4736</v>
      </c>
      <c r="F491" s="49" t="s">
        <v>5493</v>
      </c>
      <c r="G491" s="49" t="s">
        <v>455</v>
      </c>
      <c r="I491" s="49" t="s">
        <v>4736</v>
      </c>
    </row>
    <row r="492" spans="1:9">
      <c r="A492" s="49" t="s">
        <v>5661</v>
      </c>
      <c r="B492" s="49" t="s">
        <v>3742</v>
      </c>
      <c r="F492" s="49" t="s">
        <v>4820</v>
      </c>
      <c r="G492" s="49" t="s">
        <v>283</v>
      </c>
      <c r="I492" s="49" t="s">
        <v>3742</v>
      </c>
    </row>
    <row r="493" spans="1:9">
      <c r="A493" s="49" t="s">
        <v>5661</v>
      </c>
      <c r="B493" s="49" t="s">
        <v>3746</v>
      </c>
      <c r="F493" s="49" t="s">
        <v>4887</v>
      </c>
      <c r="G493" s="49" t="s">
        <v>283</v>
      </c>
      <c r="I493" s="49" t="s">
        <v>3746</v>
      </c>
    </row>
    <row r="494" spans="1:9">
      <c r="A494" s="49" t="s">
        <v>5661</v>
      </c>
      <c r="B494" s="49" t="s">
        <v>285</v>
      </c>
      <c r="F494" s="49" t="s">
        <v>4936</v>
      </c>
      <c r="G494" s="49" t="s">
        <v>283</v>
      </c>
      <c r="I494" s="49" t="s">
        <v>285</v>
      </c>
    </row>
    <row r="495" spans="1:9">
      <c r="A495" s="49" t="s">
        <v>5661</v>
      </c>
      <c r="B495" s="49" t="s">
        <v>284</v>
      </c>
      <c r="F495" s="49" t="s">
        <v>4970</v>
      </c>
      <c r="G495" s="49" t="s">
        <v>283</v>
      </c>
      <c r="I495" s="49" t="s">
        <v>284</v>
      </c>
    </row>
    <row r="496" spans="1:9">
      <c r="A496" s="49" t="s">
        <v>5661</v>
      </c>
      <c r="B496" s="49" t="s">
        <v>3749</v>
      </c>
      <c r="F496" s="49" t="s">
        <v>5040</v>
      </c>
      <c r="G496" s="49" t="s">
        <v>283</v>
      </c>
      <c r="I496" s="49" t="s">
        <v>3749</v>
      </c>
    </row>
    <row r="497" spans="1:9">
      <c r="A497" s="49" t="s">
        <v>5661</v>
      </c>
      <c r="B497" s="49" t="s">
        <v>287</v>
      </c>
      <c r="F497" s="49" t="s">
        <v>5058</v>
      </c>
      <c r="G497" s="49" t="s">
        <v>283</v>
      </c>
      <c r="I497" s="49" t="s">
        <v>287</v>
      </c>
    </row>
    <row r="498" spans="1:9">
      <c r="A498" s="49" t="s">
        <v>5661</v>
      </c>
      <c r="B498" s="49" t="s">
        <v>3750</v>
      </c>
      <c r="F498" s="49" t="s">
        <v>5072</v>
      </c>
      <c r="G498" s="49" t="s">
        <v>283</v>
      </c>
      <c r="I498" s="49" t="s">
        <v>3750</v>
      </c>
    </row>
    <row r="499" spans="1:9">
      <c r="A499" s="49" t="s">
        <v>5661</v>
      </c>
      <c r="B499" s="49" t="s">
        <v>3753</v>
      </c>
      <c r="F499" s="49" t="s">
        <v>5083</v>
      </c>
      <c r="G499" s="49" t="s">
        <v>283</v>
      </c>
      <c r="I499" s="49" t="s">
        <v>3753</v>
      </c>
    </row>
    <row r="500" spans="1:9">
      <c r="A500" s="49" t="s">
        <v>5661</v>
      </c>
      <c r="B500" s="49" t="s">
        <v>3755</v>
      </c>
      <c r="F500" s="49" t="s">
        <v>5101</v>
      </c>
      <c r="G500" s="49" t="s">
        <v>283</v>
      </c>
      <c r="I500" s="49" t="s">
        <v>3755</v>
      </c>
    </row>
    <row r="501" spans="1:9">
      <c r="A501" s="49" t="s">
        <v>5661</v>
      </c>
      <c r="B501" s="49" t="s">
        <v>3756</v>
      </c>
      <c r="F501" s="49" t="s">
        <v>5109</v>
      </c>
      <c r="G501" s="49" t="s">
        <v>283</v>
      </c>
      <c r="I501" s="49" t="s">
        <v>3756</v>
      </c>
    </row>
    <row r="502" spans="1:9">
      <c r="A502" s="49" t="s">
        <v>5661</v>
      </c>
      <c r="B502" s="49" t="s">
        <v>3754</v>
      </c>
      <c r="F502" s="49" t="s">
        <v>5092</v>
      </c>
      <c r="G502" s="49" t="s">
        <v>283</v>
      </c>
      <c r="I502" s="49" t="s">
        <v>3754</v>
      </c>
    </row>
    <row r="503" spans="1:9">
      <c r="A503" s="49" t="s">
        <v>5662</v>
      </c>
      <c r="B503" s="49" t="s">
        <v>381</v>
      </c>
      <c r="F503" s="49" t="s">
        <v>380</v>
      </c>
      <c r="G503" s="49" t="s">
        <v>380</v>
      </c>
      <c r="I503" s="49" t="s">
        <v>381</v>
      </c>
    </row>
    <row r="504" spans="1:9">
      <c r="A504" s="49" t="s">
        <v>5749</v>
      </c>
      <c r="B504" t="s">
        <v>406</v>
      </c>
      <c r="F504" t="s">
        <v>4850</v>
      </c>
      <c r="G504" s="49" t="s">
        <v>404</v>
      </c>
      <c r="I504" s="49" t="s">
        <v>406</v>
      </c>
    </row>
    <row r="505" spans="1:9">
      <c r="A505" s="49" t="s">
        <v>5749</v>
      </c>
      <c r="B505" t="s">
        <v>405</v>
      </c>
      <c r="F505" t="s">
        <v>4951</v>
      </c>
      <c r="G505" s="49" t="s">
        <v>404</v>
      </c>
      <c r="I505" s="49" t="s">
        <v>406</v>
      </c>
    </row>
    <row r="506" spans="1:9">
      <c r="A506" s="49" t="s">
        <v>5749</v>
      </c>
      <c r="B506" t="s">
        <v>407</v>
      </c>
      <c r="F506" t="s">
        <v>4978</v>
      </c>
      <c r="G506" s="49" t="s">
        <v>404</v>
      </c>
      <c r="I506" s="49" t="s">
        <v>406</v>
      </c>
    </row>
    <row r="507" spans="1:9">
      <c r="A507" s="49" t="s">
        <v>5749</v>
      </c>
      <c r="B507" t="s">
        <v>405</v>
      </c>
      <c r="F507" t="s">
        <v>5006</v>
      </c>
      <c r="G507" s="49" t="s">
        <v>404</v>
      </c>
      <c r="I507" s="49" t="s">
        <v>406</v>
      </c>
    </row>
    <row r="508" spans="1:9">
      <c r="A508" s="49" t="s">
        <v>5749</v>
      </c>
      <c r="B508" t="s">
        <v>405</v>
      </c>
      <c r="F508" t="s">
        <v>4922</v>
      </c>
      <c r="G508" s="49" t="s">
        <v>404</v>
      </c>
      <c r="I508" s="49" t="s">
        <v>406</v>
      </c>
    </row>
    <row r="509" spans="1:9">
      <c r="A509" s="49" t="s">
        <v>5749</v>
      </c>
      <c r="B509" t="s">
        <v>4459</v>
      </c>
      <c r="F509" t="s">
        <v>5748</v>
      </c>
      <c r="G509" s="49" t="s">
        <v>404</v>
      </c>
      <c r="I509" s="49" t="s">
        <v>406</v>
      </c>
    </row>
    <row r="510" spans="1:9">
      <c r="A510" s="49" t="s">
        <v>5749</v>
      </c>
      <c r="B510" t="s">
        <v>414</v>
      </c>
      <c r="F510" t="s">
        <v>5062</v>
      </c>
      <c r="G510" s="49" t="s">
        <v>404</v>
      </c>
      <c r="I510" s="49" t="s">
        <v>406</v>
      </c>
    </row>
    <row r="511" spans="1:9">
      <c r="A511" s="49" t="s">
        <v>5749</v>
      </c>
      <c r="B511" t="s">
        <v>405</v>
      </c>
      <c r="F511" t="s">
        <v>5085</v>
      </c>
      <c r="G511" s="49" t="s">
        <v>404</v>
      </c>
      <c r="I511" s="49" t="s">
        <v>406</v>
      </c>
    </row>
    <row r="512" spans="1:9">
      <c r="A512" s="49" t="s">
        <v>5749</v>
      </c>
      <c r="B512" t="s">
        <v>414</v>
      </c>
      <c r="F512" t="s">
        <v>5111</v>
      </c>
      <c r="G512" s="49" t="s">
        <v>404</v>
      </c>
      <c r="I512" s="49" t="s">
        <v>406</v>
      </c>
    </row>
    <row r="513" spans="1:9">
      <c r="A513" s="49" t="s">
        <v>5749</v>
      </c>
      <c r="B513" t="s">
        <v>415</v>
      </c>
      <c r="F513" t="s">
        <v>5118</v>
      </c>
      <c r="G513" s="49" t="s">
        <v>404</v>
      </c>
      <c r="I513" s="49" t="s">
        <v>406</v>
      </c>
    </row>
    <row r="514" spans="1:9">
      <c r="A514" s="49" t="s">
        <v>5749</v>
      </c>
      <c r="B514" t="s">
        <v>405</v>
      </c>
      <c r="F514" t="s">
        <v>5125</v>
      </c>
      <c r="G514" s="49" t="s">
        <v>404</v>
      </c>
      <c r="I514" s="49" t="s">
        <v>406</v>
      </c>
    </row>
    <row r="515" spans="1:9">
      <c r="A515" s="49" t="s">
        <v>6691</v>
      </c>
      <c r="B515" t="s">
        <v>4401</v>
      </c>
      <c r="F515" t="s">
        <v>6692</v>
      </c>
      <c r="G515" s="49" t="s">
        <v>354</v>
      </c>
      <c r="I515" t="s">
        <v>4401</v>
      </c>
    </row>
    <row r="516" spans="1:9">
      <c r="A516" s="49" t="s">
        <v>6691</v>
      </c>
      <c r="B516" t="s">
        <v>357</v>
      </c>
      <c r="F516" t="s">
        <v>4844</v>
      </c>
      <c r="G516" s="49" t="s">
        <v>354</v>
      </c>
      <c r="I516" t="s">
        <v>357</v>
      </c>
    </row>
    <row r="517" spans="1:9">
      <c r="A517" s="49" t="s">
        <v>6691</v>
      </c>
      <c r="B517" t="s">
        <v>4408</v>
      </c>
      <c r="F517" t="s">
        <v>6694</v>
      </c>
      <c r="G517" s="49" t="s">
        <v>354</v>
      </c>
      <c r="I517" t="s">
        <v>4408</v>
      </c>
    </row>
    <row r="518" spans="1:9">
      <c r="A518" s="49" t="s">
        <v>6691</v>
      </c>
      <c r="B518" t="s">
        <v>4407</v>
      </c>
      <c r="F518" t="s">
        <v>4905</v>
      </c>
      <c r="G518" s="49" t="s">
        <v>354</v>
      </c>
      <c r="I518" t="s">
        <v>4407</v>
      </c>
    </row>
    <row r="519" spans="1:9">
      <c r="A519" s="49" t="s">
        <v>6691</v>
      </c>
      <c r="B519" t="s">
        <v>364</v>
      </c>
      <c r="F519" t="s">
        <v>6695</v>
      </c>
      <c r="G519" s="49" t="s">
        <v>354</v>
      </c>
      <c r="I519" t="s">
        <v>364</v>
      </c>
    </row>
    <row r="520" spans="1:9">
      <c r="A520" s="49" t="s">
        <v>6691</v>
      </c>
      <c r="B520" t="s">
        <v>365</v>
      </c>
      <c r="F520" t="s">
        <v>6696</v>
      </c>
      <c r="G520" s="49" t="s">
        <v>354</v>
      </c>
      <c r="I520" t="s">
        <v>365</v>
      </c>
    </row>
    <row r="521" spans="1:9">
      <c r="A521" s="49" t="s">
        <v>6725</v>
      </c>
      <c r="B521" t="s">
        <v>440</v>
      </c>
      <c r="F521" t="s">
        <v>4855</v>
      </c>
      <c r="G521" s="49" t="s">
        <v>439</v>
      </c>
      <c r="I521" t="s">
        <v>440</v>
      </c>
    </row>
    <row r="522" spans="1:9">
      <c r="A522" s="49" t="s">
        <v>6725</v>
      </c>
      <c r="B522" t="s">
        <v>4575</v>
      </c>
      <c r="F522" t="s">
        <v>4913</v>
      </c>
      <c r="G522" s="49" t="s">
        <v>439</v>
      </c>
      <c r="I522" t="s">
        <v>4575</v>
      </c>
    </row>
    <row r="523" spans="1:9">
      <c r="A523" s="49" t="s">
        <v>6725</v>
      </c>
      <c r="B523" t="s">
        <v>441</v>
      </c>
      <c r="F523" t="s">
        <v>4954</v>
      </c>
      <c r="G523" s="49" t="s">
        <v>439</v>
      </c>
      <c r="I523" t="s">
        <v>441</v>
      </c>
    </row>
    <row r="524" spans="1:9">
      <c r="A524" s="49" t="s">
        <v>6725</v>
      </c>
      <c r="B524" t="s">
        <v>442</v>
      </c>
      <c r="F524" t="s">
        <v>4981</v>
      </c>
      <c r="G524" s="49" t="s">
        <v>439</v>
      </c>
      <c r="I524" t="s">
        <v>442</v>
      </c>
    </row>
    <row r="525" spans="1:9">
      <c r="A525" s="49" t="s">
        <v>6725</v>
      </c>
      <c r="B525" t="s">
        <v>4576</v>
      </c>
      <c r="F525" t="s">
        <v>5028</v>
      </c>
      <c r="G525" s="49" t="s">
        <v>439</v>
      </c>
      <c r="I525" t="s">
        <v>4576</v>
      </c>
    </row>
    <row r="526" spans="1:9">
      <c r="A526" s="49" t="s">
        <v>6725</v>
      </c>
      <c r="B526" t="s">
        <v>444</v>
      </c>
      <c r="F526" t="s">
        <v>5008</v>
      </c>
      <c r="G526" s="49" t="s">
        <v>439</v>
      </c>
      <c r="I526" t="s">
        <v>444</v>
      </c>
    </row>
    <row r="527" spans="1:9">
      <c r="A527" s="49" t="s">
        <v>6725</v>
      </c>
      <c r="B527" t="s">
        <v>445</v>
      </c>
      <c r="F527" t="s">
        <v>5047</v>
      </c>
      <c r="G527" s="49" t="s">
        <v>439</v>
      </c>
      <c r="I527" t="s">
        <v>445</v>
      </c>
    </row>
    <row r="528" spans="1:9">
      <c r="A528" s="49" t="s">
        <v>7015</v>
      </c>
      <c r="B528" t="s">
        <v>429</v>
      </c>
      <c r="F528" t="s">
        <v>7016</v>
      </c>
      <c r="G528" s="49" t="s">
        <v>428</v>
      </c>
      <c r="I528" t="s">
        <v>429</v>
      </c>
    </row>
    <row r="529" spans="1:9">
      <c r="A529" s="49" t="s">
        <v>7015</v>
      </c>
      <c r="B529" t="s">
        <v>430</v>
      </c>
      <c r="F529" t="s">
        <v>7017</v>
      </c>
      <c r="G529" s="49" t="s">
        <v>428</v>
      </c>
      <c r="I529" t="s">
        <v>430</v>
      </c>
    </row>
    <row r="530" spans="1:9">
      <c r="A530" s="49" t="s">
        <v>7015</v>
      </c>
      <c r="B530" t="s">
        <v>430</v>
      </c>
      <c r="F530" t="s">
        <v>7017</v>
      </c>
      <c r="G530" s="49" t="s">
        <v>428</v>
      </c>
      <c r="I530" t="s">
        <v>430</v>
      </c>
    </row>
    <row r="531" spans="1:9">
      <c r="A531" s="49" t="s">
        <v>7015</v>
      </c>
      <c r="B531" t="s">
        <v>430</v>
      </c>
      <c r="F531" t="s">
        <v>7017</v>
      </c>
      <c r="G531" s="49" t="s">
        <v>428</v>
      </c>
      <c r="I531" t="s">
        <v>430</v>
      </c>
    </row>
    <row r="532" spans="1:9">
      <c r="A532" s="49" t="s">
        <v>7015</v>
      </c>
      <c r="B532" t="s">
        <v>430</v>
      </c>
      <c r="F532" t="s">
        <v>7017</v>
      </c>
      <c r="G532" s="49" t="s">
        <v>428</v>
      </c>
      <c r="I532" t="s">
        <v>430</v>
      </c>
    </row>
  </sheetData>
  <autoFilter ref="A1:I527" xr:uid="{BC09FA00-0436-4C22-8F01-2236FF3362EC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2:E306"/>
  <sheetViews>
    <sheetView workbookViewId="0">
      <selection activeCell="S1" sqref="S1:S1048576"/>
    </sheetView>
  </sheetViews>
  <sheetFormatPr defaultRowHeight="14"/>
  <cols>
    <col min="1" max="1" width="16.6640625" customWidth="1"/>
  </cols>
  <sheetData>
    <row r="2" spans="1:4" ht="15" hidden="1">
      <c r="A2" s="3" t="s">
        <v>22</v>
      </c>
      <c r="B2" t="str">
        <f>+IFERROR(VLOOKUP(A2,'tar loc'!$A:$A,1,0),VLOOKUP(A2,'tar loc'!$B:$B,1,0))</f>
        <v>ALDUR</v>
      </c>
      <c r="C2" t="str">
        <f>+LEFT(A2,5)</f>
        <v>ALDUR</v>
      </c>
      <c r="D2" t="str">
        <f>+IFERROR(VLOOKUP(C2,'tar loc'!$A:$A,1,0),VLOOKUP(C2,'tar loc'!$B:$B,1,0))</f>
        <v>ALDUR</v>
      </c>
    </row>
    <row r="3" spans="1:4" ht="15" hidden="1">
      <c r="A3" s="3" t="s">
        <v>30</v>
      </c>
      <c r="B3" t="str">
        <f>+IFERROR(VLOOKUP(A3,'tar loc'!A:A,1,0),VLOOKUP(A3,'tar loc'!B:B,1,0))</f>
        <v>AOLAD</v>
      </c>
      <c r="C3" t="str">
        <f t="shared" ref="C3:C66" si="0">+LEFT(A3,5)</f>
        <v>AOLAD</v>
      </c>
      <c r="D3" t="str">
        <f>+IFERROR(VLOOKUP(C3,'tar loc'!$A:$A,1,0),VLOOKUP(C3,'tar loc'!$B:$B,1,0))</f>
        <v>AOLAD</v>
      </c>
    </row>
    <row r="4" spans="1:4" ht="15" hidden="1">
      <c r="A4" s="3" t="s">
        <v>36</v>
      </c>
      <c r="B4" t="str">
        <f>+IFERROR(VLOOKUP(A4,'tar loc'!A:A,1,0),VLOOKUP(A4,'tar loc'!B:B,1,0))</f>
        <v>AOSILTM</v>
      </c>
      <c r="C4" t="str">
        <f t="shared" si="0"/>
        <v>AOSIL</v>
      </c>
      <c r="D4" t="str">
        <f>+IFERROR(VLOOKUP(C4,'tar loc'!$A:$A,1,0),VLOOKUP(C4,'tar loc'!$B:$B,1,0))</f>
        <v>AOSIL</v>
      </c>
    </row>
    <row r="5" spans="1:4" ht="15" hidden="1">
      <c r="A5" s="3" t="s">
        <v>39</v>
      </c>
      <c r="B5" t="str">
        <f>+IFERROR(VLOOKUP(A5,'tar loc'!A:A,1,0),VLOOKUP(A5,'tar loc'!B:B,1,0))</f>
        <v>ARBUE</v>
      </c>
      <c r="C5" t="str">
        <f t="shared" si="0"/>
        <v>ARBUE</v>
      </c>
      <c r="D5" t="str">
        <f>+IFERROR(VLOOKUP(C5,'tar loc'!$A:$A,1,0),VLOOKUP(C5,'tar loc'!$B:$B,1,0))</f>
        <v>ARBUE</v>
      </c>
    </row>
    <row r="6" spans="1:4" ht="15" hidden="1">
      <c r="A6" s="3" t="s">
        <v>45</v>
      </c>
      <c r="B6" t="str">
        <f>+IFERROR(VLOOKUP(A6,'tar loc'!A:A,1,0),VLOOKUP(A6,'tar loc'!B:B,1,0))</f>
        <v>ARCOR</v>
      </c>
      <c r="C6" t="str">
        <f t="shared" si="0"/>
        <v>ARCOR</v>
      </c>
      <c r="D6" t="str">
        <f>+IFERROR(VLOOKUP(C6,'tar loc'!$A:$A,1,0),VLOOKUP(C6,'tar loc'!$B:$B,1,0))</f>
        <v>ARCOR</v>
      </c>
    </row>
    <row r="7" spans="1:4" ht="15" hidden="1">
      <c r="A7" s="3" t="s">
        <v>46</v>
      </c>
      <c r="B7" t="str">
        <f>+IFERROR(VLOOKUP(A7,'tar loc'!A:A,1,0),VLOOKUP(A7,'tar loc'!B:B,1,0))</f>
        <v>ARUSH</v>
      </c>
      <c r="C7" t="str">
        <f t="shared" si="0"/>
        <v>ARUSH</v>
      </c>
      <c r="D7" t="str">
        <f>+IFERROR(VLOOKUP(C7,'tar loc'!$A:$A,1,0),VLOOKUP(C7,'tar loc'!$B:$B,1,0))</f>
        <v>ARUSH</v>
      </c>
    </row>
    <row r="8" spans="1:4" ht="15" hidden="1">
      <c r="A8" s="24" t="s">
        <v>2118</v>
      </c>
      <c r="B8" t="str">
        <f>+IFERROR(VLOOKUP(A8,'tar loc'!A:A,1,0),VLOOKUP(A8,'tar loc'!B:B,1,0))</f>
        <v>AWAGU</v>
      </c>
      <c r="C8" t="str">
        <f t="shared" si="0"/>
        <v>AWAGU</v>
      </c>
      <c r="D8" t="str">
        <f>+IFERROR(VLOOKUP(C8,'tar loc'!$A:$A,1,0),VLOOKUP(C8,'tar loc'!$B:$B,1,0))</f>
        <v>AWAGU</v>
      </c>
    </row>
    <row r="9" spans="1:4" ht="15" hidden="1">
      <c r="A9" s="3" t="s">
        <v>48</v>
      </c>
      <c r="B9" t="str">
        <f>+IFERROR(VLOOKUP(A9,'tar loc'!A:A,1,0),VLOOKUP(A9,'tar loc'!B:B,1,0))</f>
        <v>AUADL</v>
      </c>
      <c r="C9" t="str">
        <f t="shared" si="0"/>
        <v>AUADL</v>
      </c>
      <c r="D9" t="str">
        <f>+IFERROR(VLOOKUP(C9,'tar loc'!$A:$A,1,0),VLOOKUP(C9,'tar loc'!$B:$B,1,0))</f>
        <v>AUADL</v>
      </c>
    </row>
    <row r="10" spans="1:4" ht="15" hidden="1">
      <c r="A10" s="3" t="s">
        <v>52</v>
      </c>
      <c r="B10" t="str">
        <f>+IFERROR(VLOOKUP(A10,'tar loc'!A:A,1,0),VLOOKUP(A10,'tar loc'!B:B,1,0))</f>
        <v>AUBNE</v>
      </c>
      <c r="C10" t="str">
        <f t="shared" si="0"/>
        <v>AUBNE</v>
      </c>
      <c r="D10" t="str">
        <f>+IFERROR(VLOOKUP(C10,'tar loc'!$A:$A,1,0),VLOOKUP(C10,'tar loc'!$B:$B,1,0))</f>
        <v>AUBNE</v>
      </c>
    </row>
    <row r="11" spans="1:4" ht="15" hidden="1">
      <c r="A11" s="3" t="s">
        <v>53</v>
      </c>
      <c r="B11" t="str">
        <f>+IFERROR(VLOOKUP(A11,'tar loc'!A:A,1,0),VLOOKUP(A11,'tar loc'!B:B,1,0))</f>
        <v>AUFRE</v>
      </c>
      <c r="C11" t="str">
        <f t="shared" si="0"/>
        <v>AUFRE</v>
      </c>
      <c r="D11" t="str">
        <f>+IFERROR(VLOOKUP(C11,'tar loc'!$A:$A,1,0),VLOOKUP(C11,'tar loc'!$B:$B,1,0))</f>
        <v>AUFRE</v>
      </c>
    </row>
    <row r="12" spans="1:4" ht="15" hidden="1">
      <c r="A12" s="3" t="s">
        <v>54</v>
      </c>
      <c r="B12" t="str">
        <f>+IFERROR(VLOOKUP(A12,'tar loc'!A:A,1,0),VLOOKUP(A12,'tar loc'!B:B,1,0))</f>
        <v>AUMEL</v>
      </c>
      <c r="C12" t="str">
        <f t="shared" si="0"/>
        <v>AUMEL</v>
      </c>
      <c r="D12" t="str">
        <f>+IFERROR(VLOOKUP(C12,'tar loc'!$A:$A,1,0),VLOOKUP(C12,'tar loc'!$B:$B,1,0))</f>
        <v>AUMEL</v>
      </c>
    </row>
    <row r="13" spans="1:4" ht="15" hidden="1">
      <c r="A13" s="3" t="s">
        <v>55</v>
      </c>
      <c r="B13" t="str">
        <f>+IFERROR(VLOOKUP(A13,'tar loc'!A:A,1,0),VLOOKUP(A13,'tar loc'!B:B,1,0))</f>
        <v>AUNTL</v>
      </c>
      <c r="C13" t="str">
        <f t="shared" si="0"/>
        <v>AUNTL</v>
      </c>
      <c r="D13" t="str">
        <f>+IFERROR(VLOOKUP(C13,'tar loc'!$A:$A,1,0),VLOOKUP(C13,'tar loc'!$B:$B,1,0))</f>
        <v>AUNTL</v>
      </c>
    </row>
    <row r="14" spans="1:4" ht="15" hidden="1">
      <c r="A14" s="3" t="s">
        <v>56</v>
      </c>
      <c r="B14" t="str">
        <f>+IFERROR(VLOOKUP(A14,'tar loc'!A:A,1,0),VLOOKUP(A14,'tar loc'!B:B,1,0))</f>
        <v>AUQRF</v>
      </c>
      <c r="C14" t="str">
        <f t="shared" si="0"/>
        <v>AUQRF</v>
      </c>
      <c r="D14" t="str">
        <f>+IFERROR(VLOOKUP(C14,'tar loc'!$A:$A,1,0),VLOOKUP(C14,'tar loc'!$B:$B,1,0))</f>
        <v>AUQRF</v>
      </c>
    </row>
    <row r="15" spans="1:4" ht="15" hidden="1">
      <c r="A15" s="3" t="s">
        <v>57</v>
      </c>
      <c r="B15" t="str">
        <f>+IFERROR(VLOOKUP(A15,'tar loc'!A:A,1,0),VLOOKUP(A15,'tar loc'!B:B,1,0))</f>
        <v>AUSYD</v>
      </c>
      <c r="C15" t="str">
        <f t="shared" si="0"/>
        <v>AUSYD</v>
      </c>
      <c r="D15" t="str">
        <f>+IFERROR(VLOOKUP(C15,'tar loc'!$A:$A,1,0),VLOOKUP(C15,'tar loc'!$B:$B,1,0))</f>
        <v>AUSYD</v>
      </c>
    </row>
    <row r="16" spans="1:4" ht="15" hidden="1">
      <c r="A16" s="3" t="s">
        <v>58</v>
      </c>
      <c r="B16" t="str">
        <f>+IFERROR(VLOOKUP(A16,'tar loc'!A:A,1,0),VLOOKUP(A16,'tar loc'!B:B,1,0))</f>
        <v>AUTSV</v>
      </c>
      <c r="C16" t="str">
        <f t="shared" si="0"/>
        <v>AUTSV</v>
      </c>
      <c r="D16" t="str">
        <f>+IFERROR(VLOOKUP(C16,'tar loc'!$A:$A,1,0),VLOOKUP(C16,'tar loc'!$B:$B,1,0))</f>
        <v>AUTSV</v>
      </c>
    </row>
    <row r="17" spans="1:4" ht="15" hidden="1">
      <c r="A17" s="3" t="s">
        <v>59</v>
      </c>
      <c r="B17" t="str">
        <f>+IFERROR(VLOOKUP(A17,'tar loc'!A:A,1,0),VLOOKUP(A17,'tar loc'!B:B,1,0))</f>
        <v>AUDEV</v>
      </c>
      <c r="C17" t="str">
        <f t="shared" si="0"/>
        <v>AUDEV</v>
      </c>
      <c r="D17" t="str">
        <f>+IFERROR(VLOOKUP(C17,'tar loc'!$A:$A,1,0),VLOOKUP(C17,'tar loc'!$B:$B,1,0))</f>
        <v>AUDEV</v>
      </c>
    </row>
    <row r="18" spans="1:4" ht="15" hidden="1">
      <c r="A18" s="3" t="s">
        <v>60</v>
      </c>
      <c r="B18" t="str">
        <f>+IFERROR(VLOOKUP(A18,'tar loc'!A:A,1,0),VLOOKUP(A18,'tar loc'!B:B,1,0))</f>
        <v>AUHBA</v>
      </c>
      <c r="C18" t="str">
        <f t="shared" si="0"/>
        <v>AUHBA</v>
      </c>
      <c r="D18" t="str">
        <f>+IFERROR(VLOOKUP(C18,'tar loc'!$A:$A,1,0),VLOOKUP(C18,'tar loc'!$B:$B,1,0))</f>
        <v>AUHBA</v>
      </c>
    </row>
    <row r="19" spans="1:4" ht="15" hidden="1">
      <c r="A19" s="3" t="s">
        <v>63</v>
      </c>
      <c r="B19" t="str">
        <f>+IFERROR(VLOOKUP(A19,'tar loc'!A:A,1,0),VLOOKUP(A19,'tar loc'!B:B,1,0))</f>
        <v>ATVIE</v>
      </c>
      <c r="C19" t="str">
        <f t="shared" si="0"/>
        <v>ATVIE</v>
      </c>
      <c r="D19" t="str">
        <f>+IFERROR(VLOOKUP(C19,'tar loc'!$A:$A,1,0),VLOOKUP(C19,'tar loc'!$B:$B,1,0))</f>
        <v>ATVIE</v>
      </c>
    </row>
    <row r="20" spans="1:4" ht="15" hidden="1">
      <c r="A20" s="24" t="s">
        <v>2158</v>
      </c>
      <c r="B20" t="str">
        <f>+IFERROR(VLOOKUP(A20,'tar loc'!A:A,1,0),VLOOKUP(A20,'tar loc'!B:B,1,0))</f>
        <v>BSFPO</v>
      </c>
      <c r="C20" t="str">
        <f t="shared" si="0"/>
        <v>BSFPO</v>
      </c>
      <c r="D20" t="str">
        <f>+IFERROR(VLOOKUP(C20,'tar loc'!$A:$A,1,0),VLOOKUP(C20,'tar loc'!$B:$B,1,0))</f>
        <v>BSFPO</v>
      </c>
    </row>
    <row r="21" spans="1:4" ht="15" hidden="1">
      <c r="A21" s="24" t="s">
        <v>2154</v>
      </c>
      <c r="B21" t="str">
        <f>+IFERROR(VLOOKUP(A21,'tar loc'!A:A,1,0),VLOOKUP(A21,'tar loc'!B:B,1,0))</f>
        <v>BSNAS</v>
      </c>
      <c r="C21" t="str">
        <f t="shared" si="0"/>
        <v>BSNAS</v>
      </c>
      <c r="D21" t="str">
        <f>+IFERROR(VLOOKUP(C21,'tar loc'!$A:$A,1,0),VLOOKUP(C21,'tar loc'!$B:$B,1,0))</f>
        <v>BSNAS</v>
      </c>
    </row>
    <row r="22" spans="1:4" ht="15" hidden="1">
      <c r="A22" s="3" t="s">
        <v>67</v>
      </c>
      <c r="B22" t="str">
        <f>+IFERROR(VLOOKUP(A22,'tar loc'!A:A,1,0),VLOOKUP(A22,'tar loc'!B:B,1,0))</f>
        <v>BHBAH</v>
      </c>
      <c r="C22" t="str">
        <f t="shared" si="0"/>
        <v>BHBAH</v>
      </c>
      <c r="D22" t="str">
        <f>+IFERROR(VLOOKUP(C22,'tar loc'!$A:$A,1,0),VLOOKUP(C22,'tar loc'!$B:$B,1,0))</f>
        <v>BHBAH</v>
      </c>
    </row>
    <row r="23" spans="1:4" ht="15" hidden="1">
      <c r="A23" s="3" t="s">
        <v>71</v>
      </c>
      <c r="B23" t="str">
        <f>+IFERROR(VLOOKUP(A23,'tar loc'!A:A,1,0),VLOOKUP(A23,'tar loc'!B:B,1,0))</f>
        <v>BDCGP</v>
      </c>
      <c r="C23" t="str">
        <f t="shared" si="0"/>
        <v>BDCGP</v>
      </c>
      <c r="D23" t="str">
        <f>+IFERROR(VLOOKUP(C23,'tar loc'!$A:$A,1,0),VLOOKUP(C23,'tar loc'!$B:$B,1,0))</f>
        <v>BDCGP</v>
      </c>
    </row>
    <row r="24" spans="1:4" ht="15" hidden="1">
      <c r="A24" s="3" t="s">
        <v>75</v>
      </c>
      <c r="B24" t="str">
        <f>+IFERROR(VLOOKUP(A24,'tar loc'!A:A,1,0),VLOOKUP(A24,'tar loc'!B:B,1,0))</f>
        <v>BDCNHTM</v>
      </c>
      <c r="C24" t="str">
        <f t="shared" si="0"/>
        <v>BDCNH</v>
      </c>
      <c r="D24" t="str">
        <f>+IFERROR(VLOOKUP(C24,'tar loc'!$A:$A,1,0),VLOOKUP(C24,'tar loc'!$B:$B,1,0))</f>
        <v>BDCNH</v>
      </c>
    </row>
    <row r="25" spans="1:4" ht="15" hidden="1">
      <c r="A25" s="3" t="s">
        <v>76</v>
      </c>
      <c r="B25" t="str">
        <f>+IFERROR(VLOOKUP(A25,'tar loc'!A:A,1,0),VLOOKUP(A25,'tar loc'!B:B,1,0))</f>
        <v>BDDAC</v>
      </c>
      <c r="C25" t="str">
        <f t="shared" si="0"/>
        <v>BDDAC</v>
      </c>
      <c r="D25" t="str">
        <f>+IFERROR(VLOOKUP(C25,'tar loc'!$A:$A,1,0),VLOOKUP(C25,'tar loc'!$B:$B,1,0))</f>
        <v>BDDAC</v>
      </c>
    </row>
    <row r="26" spans="1:4" ht="15" hidden="1">
      <c r="A26" s="3" t="s">
        <v>77</v>
      </c>
      <c r="B26" t="str">
        <f>+IFERROR(VLOOKUP(A26,'tar loc'!A:A,1,0),VLOOKUP(A26,'tar loc'!B:B,1,0))</f>
        <v>BDSAA</v>
      </c>
      <c r="C26" t="str">
        <f t="shared" si="0"/>
        <v>BDSAA</v>
      </c>
      <c r="D26" t="str">
        <f>+IFERROR(VLOOKUP(C26,'tar loc'!$A:$A,1,0),VLOOKUP(C26,'tar loc'!$B:$B,1,0))</f>
        <v>BDSAA</v>
      </c>
    </row>
    <row r="27" spans="1:4" ht="15" hidden="1">
      <c r="A27" s="3" t="s">
        <v>80</v>
      </c>
      <c r="B27" t="str">
        <f>+IFERROR(VLOOKUP(A27,'tar loc'!A:A,1,0),VLOOKUP(A27,'tar loc'!B:B,1,0))</f>
        <v>BEALL</v>
      </c>
      <c r="C27" t="str">
        <f t="shared" si="0"/>
        <v>BEALL</v>
      </c>
      <c r="D27" t="str">
        <f>+IFERROR(VLOOKUP(C27,'tar loc'!$A:$A,1,0),VLOOKUP(C27,'tar loc'!$B:$B,1,0))</f>
        <v>BEALL</v>
      </c>
    </row>
    <row r="28" spans="1:4" ht="15" hidden="1">
      <c r="A28" s="3" t="s">
        <v>81</v>
      </c>
      <c r="B28" t="str">
        <f>+IFERROR(VLOOKUP(A28,'tar loc'!A:A,1,0),VLOOKUP(A28,'tar loc'!B:B,1,0))</f>
        <v>BEANT</v>
      </c>
      <c r="C28" t="str">
        <f t="shared" si="0"/>
        <v>BEANT</v>
      </c>
      <c r="D28" t="str">
        <f>+IFERROR(VLOOKUP(C28,'tar loc'!$A:$A,1,0),VLOOKUP(C28,'tar loc'!$B:$B,1,0))</f>
        <v>BEANT</v>
      </c>
    </row>
    <row r="29" spans="1:4" ht="15" hidden="1">
      <c r="A29" s="5" t="s">
        <v>86</v>
      </c>
      <c r="B29" t="str">
        <f>+IFERROR(VLOOKUP(A29,'tar loc'!A:A,1,0),VLOOKUP(A29,'tar loc'!B:B,1,0))</f>
        <v>BEZEE</v>
      </c>
      <c r="C29" t="str">
        <f t="shared" si="0"/>
        <v>BEZEE</v>
      </c>
      <c r="D29" t="str">
        <f>+IFERROR(VLOOKUP(C29,'tar loc'!$A:$A,1,0),VLOOKUP(C29,'tar loc'!$B:$B,1,0))</f>
        <v>BEZEE</v>
      </c>
    </row>
    <row r="30" spans="1:4" ht="15" hidden="1">
      <c r="A30" s="3" t="s">
        <v>90</v>
      </c>
      <c r="B30" t="str">
        <f>+IFERROR(VLOOKUP(A30,'tar loc'!A:A,1,0),VLOOKUP(A30,'tar loc'!B:B,1,0))</f>
        <v>BJCOO</v>
      </c>
      <c r="C30" t="str">
        <f t="shared" si="0"/>
        <v>BJCOO</v>
      </c>
      <c r="D30" t="str">
        <f>+IFERROR(VLOOKUP(C30,'tar loc'!$A:$A,1,0),VLOOKUP(C30,'tar loc'!$B:$B,1,0))</f>
        <v>BJCOO</v>
      </c>
    </row>
    <row r="31" spans="1:4" ht="15" hidden="1">
      <c r="A31" s="5" t="s">
        <v>2223</v>
      </c>
      <c r="B31" t="str">
        <f>+IFERROR(VLOOKUP(A31,'tar loc'!A:A,1,0),VLOOKUP(A31,'tar loc'!B:B,1,0))</f>
        <v>BOLPB</v>
      </c>
      <c r="C31" t="str">
        <f t="shared" si="0"/>
        <v>BOLPB</v>
      </c>
      <c r="D31" t="str">
        <f>+IFERROR(VLOOKUP(C31,'tar loc'!$A:$A,1,0),VLOOKUP(C31,'tar loc'!$B:$B,1,0))</f>
        <v>BOLPB</v>
      </c>
    </row>
    <row r="32" spans="1:4" ht="15" hidden="1">
      <c r="A32" s="3" t="s">
        <v>92</v>
      </c>
      <c r="B32" t="str">
        <f>+IFERROR(VLOOKUP(A32,'tar loc'!A:A,1,0),VLOOKUP(A32,'tar loc'!B:B,1,0))</f>
        <v>BWGBR</v>
      </c>
      <c r="C32" t="str">
        <f t="shared" si="0"/>
        <v>BWGBR</v>
      </c>
      <c r="D32" t="str">
        <f>+IFERROR(VLOOKUP(C32,'tar loc'!$A:$A,1,0),VLOOKUP(C32,'tar loc'!$B:$B,1,0))</f>
        <v>BWGBR</v>
      </c>
    </row>
    <row r="33" spans="1:5" ht="15" hidden="1">
      <c r="A33" s="3" t="s">
        <v>94</v>
      </c>
      <c r="B33" t="str">
        <f>+IFERROR(VLOOKUP(A33,'tar loc'!A:A,1,0),VLOOKUP(A33,'tar loc'!B:B,1,0))</f>
        <v>BRSSZ</v>
      </c>
      <c r="C33" t="str">
        <f t="shared" si="0"/>
        <v>BRSSZ</v>
      </c>
      <c r="D33" t="str">
        <f>+IFERROR(VLOOKUP(C33,'tar loc'!$A:$A,1,0),VLOOKUP(C33,'tar loc'!$B:$B,1,0))</f>
        <v>BRSSZ</v>
      </c>
    </row>
    <row r="34" spans="1:5" ht="15" hidden="1">
      <c r="A34" s="3" t="s">
        <v>97</v>
      </c>
      <c r="B34" t="str">
        <f>+IFERROR(VLOOKUP(A34,'tar loc'!A:A,1,0),VLOOKUP(A34,'tar loc'!B:B,1,0))</f>
        <v>BGBOJTM</v>
      </c>
      <c r="C34" t="str">
        <f t="shared" si="0"/>
        <v>BGBOJ</v>
      </c>
      <c r="D34" t="e">
        <f>+IFERROR(VLOOKUP(C34,'tar loc'!$A:$A,1,0),VLOOKUP(C34,'tar loc'!$B:$B,1,0))</f>
        <v>#N/A</v>
      </c>
    </row>
    <row r="35" spans="1:5" ht="15" hidden="1">
      <c r="A35" s="3" t="s">
        <v>99</v>
      </c>
      <c r="B35" t="str">
        <f>+IFERROR(VLOOKUP(A35,'tar loc'!A:A,1,0),VLOOKUP(A35,'tar loc'!B:B,1,0))</f>
        <v>BGVAR</v>
      </c>
      <c r="C35" t="str">
        <f t="shared" si="0"/>
        <v>BGVAR</v>
      </c>
      <c r="D35" t="str">
        <f>+IFERROR(VLOOKUP(C35,'tar loc'!$A:$A,1,0),VLOOKUP(C35,'tar loc'!$B:$B,1,0))</f>
        <v>BGVAR</v>
      </c>
    </row>
    <row r="36" spans="1:5" ht="15" hidden="1">
      <c r="A36" s="20" t="s">
        <v>2282</v>
      </c>
      <c r="B36" t="str">
        <f>+IFERROR(VLOOKUP(A36,'tar loc'!A:A,1,0),VLOOKUP(A36,'tar loc'!B:B,1,0))</f>
        <v>CATOR</v>
      </c>
      <c r="C36" t="str">
        <f t="shared" si="0"/>
        <v>CATOR</v>
      </c>
      <c r="D36" t="str">
        <f>+IFERROR(VLOOKUP(C36,'tar loc'!$A:$A,1,0),VLOOKUP(C36,'tar loc'!$B:$B,1,0))</f>
        <v>CATOR</v>
      </c>
    </row>
    <row r="37" spans="1:5" ht="15" hidden="1">
      <c r="A37" s="20" t="s">
        <v>2306</v>
      </c>
      <c r="B37" t="str">
        <f>+IFERROR(VLOOKUP(A37,'tar loc'!A:A,1,0),VLOOKUP(A37,'tar loc'!B:B,1,0))</f>
        <v>CAREGCN</v>
      </c>
      <c r="C37" t="str">
        <f t="shared" si="0"/>
        <v>CAREG</v>
      </c>
      <c r="D37" t="str">
        <f>+IFERROR(VLOOKUP(C37,'tar loc'!$A:$A,1,0),VLOOKUP(C37,'tar loc'!$B:$B,1,0))</f>
        <v>CAREG</v>
      </c>
    </row>
    <row r="38" spans="1:5" ht="15" hidden="1">
      <c r="A38" s="3" t="s">
        <v>101</v>
      </c>
      <c r="B38" t="str">
        <f>+IFERROR(VLOOKUP(A38,'tar loc'!A:A,1,0),VLOOKUP(A38,'tar loc'!B:B,1,0))</f>
        <v>KHKOS</v>
      </c>
      <c r="C38" t="str">
        <f t="shared" si="0"/>
        <v>KHKOS</v>
      </c>
      <c r="D38" t="str">
        <f>+IFERROR(VLOOKUP(C38,'tar loc'!$A:$A,1,0),VLOOKUP(C38,'tar loc'!$B:$B,1,0))</f>
        <v>KHKOS</v>
      </c>
    </row>
    <row r="39" spans="1:5" ht="15" hidden="1">
      <c r="A39" s="3" t="s">
        <v>106</v>
      </c>
      <c r="B39" t="str">
        <f>+IFERROR(VLOOKUP(A39,'tar loc'!A:A,1,0),VLOOKUP(A39,'tar loc'!B:B,1,0))</f>
        <v>CMDLA</v>
      </c>
      <c r="C39" t="str">
        <f t="shared" si="0"/>
        <v>CMDLA</v>
      </c>
      <c r="D39" t="str">
        <f>+IFERROR(VLOOKUP(C39,'tar loc'!$A:$A,1,0),VLOOKUP(C39,'tar loc'!$B:$B,1,0))</f>
        <v>CMDLA</v>
      </c>
    </row>
    <row r="40" spans="1:5" ht="15" hidden="1">
      <c r="A40" s="3" t="s">
        <v>110</v>
      </c>
      <c r="B40" t="str">
        <f>+IFERROR(VLOOKUP(A40,'tar loc'!A:A,1,0),VLOOKUP(A40,'tar loc'!B:B,1,0))</f>
        <v>CVPRA</v>
      </c>
      <c r="C40" t="str">
        <f t="shared" si="0"/>
        <v>CVPRA</v>
      </c>
      <c r="D40" t="str">
        <f>+IFERROR(VLOOKUP(C40,'tar loc'!$A:$A,1,0),VLOOKUP(C40,'tar loc'!$B:$B,1,0))</f>
        <v>CVPRA</v>
      </c>
    </row>
    <row r="41" spans="1:5" ht="15">
      <c r="A41" s="21" t="s">
        <v>113</v>
      </c>
      <c r="B41" t="e">
        <f>+IFERROR(VLOOKUP(A41,'tar loc'!A:A,1,0),VLOOKUP(A41,'tar loc'!B:B,1,0))</f>
        <v>#N/A</v>
      </c>
      <c r="C41" t="str">
        <f t="shared" si="0"/>
        <v>CNIWN</v>
      </c>
      <c r="D41" t="str">
        <f>+IFERROR(VLOOKUP(C41,'tar loc'!$A:$A,1,0),VLOOKUP(C41,'tar loc'!$B:$B,1,0))</f>
        <v>CNIWN</v>
      </c>
      <c r="E41" t="s">
        <v>79</v>
      </c>
    </row>
    <row r="42" spans="1:5" ht="15" hidden="1">
      <c r="A42" s="3" t="s">
        <v>114</v>
      </c>
      <c r="B42" t="str">
        <f>+IFERROR(VLOOKUP(A42,'tar loc'!A:A,1,0),VLOOKUP(A42,'tar loc'!B:B,1,0))</f>
        <v>CNNAN</v>
      </c>
      <c r="C42" t="str">
        <f t="shared" si="0"/>
        <v>CNNAN</v>
      </c>
      <c r="D42" t="str">
        <f>+IFERROR(VLOOKUP(C42,'tar loc'!$A:$A,1,0),VLOOKUP(C42,'tar loc'!$B:$B,1,0))</f>
        <v>CNNAN</v>
      </c>
    </row>
    <row r="43" spans="1:5" ht="15">
      <c r="A43" s="21" t="s">
        <v>115</v>
      </c>
      <c r="B43" t="e">
        <f>+IFERROR(VLOOKUP(A43,'tar loc'!A:A,1,0),VLOOKUP(A43,'tar loc'!B:B,1,0))</f>
        <v>#N/A</v>
      </c>
      <c r="C43" t="str">
        <f t="shared" si="0"/>
        <v>CNYAT</v>
      </c>
      <c r="D43" t="str">
        <f>+IFERROR(VLOOKUP(C43,'tar loc'!$A:$A,1,0),VLOOKUP(C43,'tar loc'!$B:$B,1,0))</f>
        <v>CNYAT</v>
      </c>
      <c r="E43" t="s">
        <v>79</v>
      </c>
    </row>
    <row r="44" spans="1:5" ht="15" hidden="1">
      <c r="A44" s="3" t="s">
        <v>116</v>
      </c>
      <c r="B44" t="str">
        <f>+IFERROR(VLOOKUP(A44,'tar loc'!A:A,1,0),VLOOKUP(A44,'tar loc'!B:B,1,0))</f>
        <v>CNCGS</v>
      </c>
      <c r="C44" t="str">
        <f t="shared" si="0"/>
        <v>CNCGS</v>
      </c>
      <c r="D44" t="str">
        <f>+IFERROR(VLOOKUP(C44,'tar loc'!$A:$A,1,0),VLOOKUP(C44,'tar loc'!$B:$B,1,0))</f>
        <v>CNCGS</v>
      </c>
    </row>
    <row r="45" spans="1:5" ht="15" hidden="1">
      <c r="A45" s="3" t="s">
        <v>117</v>
      </c>
      <c r="B45" t="str">
        <f>+IFERROR(VLOOKUP(A45,'tar loc'!A:A,1,0),VLOOKUP(A45,'tar loc'!B:B,1,0))</f>
        <v>CNDAI</v>
      </c>
      <c r="C45" t="str">
        <f t="shared" si="0"/>
        <v>CNDAI</v>
      </c>
      <c r="D45" t="str">
        <f>+IFERROR(VLOOKUP(C45,'tar loc'!$A:$A,1,0),VLOOKUP(C45,'tar loc'!$B:$B,1,0))</f>
        <v>CNDAI</v>
      </c>
    </row>
    <row r="46" spans="1:5" ht="15" hidden="1">
      <c r="A46" s="3" t="s">
        <v>118</v>
      </c>
      <c r="B46" t="str">
        <f>+IFERROR(VLOOKUP(A46,'tar loc'!A:A,1,0),VLOOKUP(A46,'tar loc'!B:B,1,0))</f>
        <v>CNHSK</v>
      </c>
      <c r="C46" t="str">
        <f t="shared" si="0"/>
        <v>CNHSK</v>
      </c>
      <c r="D46" t="str">
        <f>+IFERROR(VLOOKUP(C46,'tar loc'!$A:$A,1,0),VLOOKUP(C46,'tar loc'!$B:$B,1,0))</f>
        <v>CNHSK</v>
      </c>
    </row>
    <row r="47" spans="1:5" ht="15" hidden="1">
      <c r="A47" s="3" t="s">
        <v>119</v>
      </c>
      <c r="B47" t="str">
        <f>+IFERROR(VLOOKUP(A47,'tar loc'!A:A,1,0),VLOOKUP(A47,'tar loc'!B:B,1,0))</f>
        <v>CNHUP</v>
      </c>
      <c r="C47" t="str">
        <f t="shared" si="0"/>
        <v>CNHUP</v>
      </c>
      <c r="D47" t="str">
        <f>+IFERROR(VLOOKUP(C47,'tar loc'!$A:$A,1,0),VLOOKUP(C47,'tar loc'!$B:$B,1,0))</f>
        <v>CNHUP</v>
      </c>
    </row>
    <row r="48" spans="1:5" ht="15" hidden="1">
      <c r="A48" s="3" t="s">
        <v>120</v>
      </c>
      <c r="B48" t="str">
        <f>+IFERROR(VLOOKUP(A48,'tar loc'!A:A,1,0),VLOOKUP(A48,'tar loc'!B:B,1,0))</f>
        <v>CNIWN</v>
      </c>
      <c r="C48" t="str">
        <f t="shared" si="0"/>
        <v>CNIWN</v>
      </c>
      <c r="D48" t="str">
        <f>+IFERROR(VLOOKUP(C48,'tar loc'!$A:$A,1,0),VLOOKUP(C48,'tar loc'!$B:$B,1,0))</f>
        <v>CNIWN</v>
      </c>
    </row>
    <row r="49" spans="1:5" ht="15" hidden="1">
      <c r="A49" s="3" t="s">
        <v>121</v>
      </c>
      <c r="B49" t="str">
        <f>+IFERROR(VLOOKUP(A49,'tar loc'!A:A,1,0),VLOOKUP(A49,'tar loc'!B:B,1,0))</f>
        <v>CNNKG</v>
      </c>
      <c r="C49" t="str">
        <f t="shared" si="0"/>
        <v>CNNKG</v>
      </c>
      <c r="D49" t="str">
        <f>+IFERROR(VLOOKUP(C49,'tar loc'!$A:$A,1,0),VLOOKUP(C49,'tar loc'!$B:$B,1,0))</f>
        <v>CNNKG</v>
      </c>
    </row>
    <row r="50" spans="1:5" ht="15" hidden="1">
      <c r="A50" s="3" t="s">
        <v>122</v>
      </c>
      <c r="B50" t="str">
        <f>+IFERROR(VLOOKUP(A50,'tar loc'!A:A,1,0),VLOOKUP(A50,'tar loc'!B:B,1,0))</f>
        <v>CNNPO</v>
      </c>
      <c r="C50" t="str">
        <f t="shared" si="0"/>
        <v>CNNPO</v>
      </c>
      <c r="D50" t="str">
        <f>+IFERROR(VLOOKUP(C50,'tar loc'!$A:$A,1,0),VLOOKUP(C50,'tar loc'!$B:$B,1,0))</f>
        <v>CNNPO</v>
      </c>
    </row>
    <row r="51" spans="1:5" ht="15" hidden="1">
      <c r="A51" s="3" t="s">
        <v>123</v>
      </c>
      <c r="B51" t="str">
        <f>+IFERROR(VLOOKUP(A51,'tar loc'!A:A,1,0),VLOOKUP(A51,'tar loc'!B:B,1,0))</f>
        <v>CNSGH</v>
      </c>
      <c r="C51" t="str">
        <f t="shared" si="0"/>
        <v>CNSGH</v>
      </c>
      <c r="D51" t="str">
        <f>+IFERROR(VLOOKUP(C51,'tar loc'!$A:$A,1,0),VLOOKUP(C51,'tar loc'!$B:$B,1,0))</f>
        <v>CNSGH</v>
      </c>
    </row>
    <row r="52" spans="1:5" ht="15">
      <c r="A52" s="34" t="s">
        <v>124</v>
      </c>
      <c r="B52" t="e">
        <f>+IFERROR(VLOOKUP(A52,'tar loc'!A:A,1,0),VLOOKUP(A52,'tar loc'!B:B,1,0))</f>
        <v>#N/A</v>
      </c>
      <c r="C52" t="str">
        <f t="shared" si="0"/>
        <v>CNSHE</v>
      </c>
      <c r="D52" t="e">
        <f>+IFERROR(VLOOKUP(C52,'tar loc'!$A:$A,1,0),VLOOKUP(C52,'tar loc'!$B:$B,1,0))</f>
        <v>#N/A</v>
      </c>
      <c r="E52" t="s">
        <v>4776</v>
      </c>
    </row>
    <row r="53" spans="1:5" ht="15" hidden="1">
      <c r="A53" s="3" t="s">
        <v>125</v>
      </c>
      <c r="B53" t="str">
        <f>+IFERROR(VLOOKUP(A53,'tar loc'!A:A,1,0),VLOOKUP(A53,'tar loc'!B:B,1,0))</f>
        <v>CNTST</v>
      </c>
      <c r="C53" t="str">
        <f t="shared" si="0"/>
        <v>CNTST</v>
      </c>
      <c r="D53" t="str">
        <f>+IFERROR(VLOOKUP(C53,'tar loc'!$A:$A,1,0),VLOOKUP(C53,'tar loc'!$B:$B,1,0))</f>
        <v>CNTST</v>
      </c>
    </row>
    <row r="54" spans="1:5" ht="15" hidden="1">
      <c r="A54" s="3" t="s">
        <v>126</v>
      </c>
      <c r="B54" t="str">
        <f>+IFERROR(VLOOKUP(A54,'tar loc'!A:A,1,0),VLOOKUP(A54,'tar loc'!B:B,1,0))</f>
        <v>CNXIM</v>
      </c>
      <c r="C54" t="str">
        <f t="shared" si="0"/>
        <v>CNXIM</v>
      </c>
      <c r="D54" t="str">
        <f>+IFERROR(VLOOKUP(C54,'tar loc'!$A:$A,1,0),VLOOKUP(C54,'tar loc'!$B:$B,1,0))</f>
        <v>CNXIM</v>
      </c>
    </row>
    <row r="55" spans="1:5" ht="15" hidden="1">
      <c r="A55" s="3" t="s">
        <v>127</v>
      </c>
      <c r="B55" t="str">
        <f>+IFERROR(VLOOKUP(A55,'tar loc'!A:A,1,0),VLOOKUP(A55,'tar loc'!B:B,1,0))</f>
        <v>CNYAT</v>
      </c>
      <c r="C55" t="str">
        <f t="shared" si="0"/>
        <v>CNYAT</v>
      </c>
      <c r="D55" t="str">
        <f>+IFERROR(VLOOKUP(C55,'tar loc'!$A:$A,1,0),VLOOKUP(C55,'tar loc'!$B:$B,1,0))</f>
        <v>CNYAT</v>
      </c>
    </row>
    <row r="56" spans="1:5" ht="15" hidden="1">
      <c r="A56" s="3" t="s">
        <v>128</v>
      </c>
      <c r="B56" t="str">
        <f>+IFERROR(VLOOKUP(A56,'tar loc'!A:A,1,0),VLOOKUP(A56,'tar loc'!B:B,1,0))</f>
        <v>CNBEI</v>
      </c>
      <c r="C56" t="str">
        <f t="shared" si="0"/>
        <v>CNBEI</v>
      </c>
      <c r="D56" t="str">
        <f>+IFERROR(VLOOKUP(C56,'tar loc'!$A:$A,1,0),VLOOKUP(C56,'tar loc'!$B:$B,1,0))</f>
        <v>CNBEI</v>
      </c>
    </row>
    <row r="57" spans="1:5" ht="15" hidden="1">
      <c r="A57" s="3" t="s">
        <v>129</v>
      </c>
      <c r="B57" t="str">
        <f>+IFERROR(VLOOKUP(A57,'tar loc'!A:A,1,0),VLOOKUP(A57,'tar loc'!B:B,1,0))</f>
        <v>CNKUG</v>
      </c>
      <c r="C57" t="str">
        <f t="shared" si="0"/>
        <v>CNKUG</v>
      </c>
      <c r="D57" t="str">
        <f>+IFERROR(VLOOKUP(C57,'tar loc'!$A:$A,1,0),VLOOKUP(C57,'tar loc'!$B:$B,1,0))</f>
        <v>CNKUG</v>
      </c>
    </row>
    <row r="58" spans="1:5" ht="15" hidden="1">
      <c r="A58" s="3" t="s">
        <v>130</v>
      </c>
      <c r="B58" t="str">
        <f>+IFERROR(VLOOKUP(A58,'tar loc'!A:A,1,0),VLOOKUP(A58,'tar loc'!B:B,1,0))</f>
        <v>CNSYA</v>
      </c>
      <c r="C58" t="str">
        <f t="shared" si="0"/>
        <v>CNSYA</v>
      </c>
      <c r="D58" t="str">
        <f>+IFERROR(VLOOKUP(C58,'tar loc'!$A:$A,1,0),VLOOKUP(C58,'tar loc'!$B:$B,1,0))</f>
        <v>CNSYA</v>
      </c>
    </row>
    <row r="59" spans="1:5" ht="15" hidden="1">
      <c r="A59" s="3" t="s">
        <v>131</v>
      </c>
      <c r="B59" t="str">
        <f>+IFERROR(VLOOKUP(A59,'tar loc'!A:A,1,0),VLOOKUP(A59,'tar loc'!B:B,1,0))</f>
        <v>CNXIA</v>
      </c>
      <c r="C59" t="str">
        <f t="shared" si="0"/>
        <v>CNXIA</v>
      </c>
      <c r="D59" t="str">
        <f>+IFERROR(VLOOKUP(C59,'tar loc'!$A:$A,1,0),VLOOKUP(C59,'tar loc'!$B:$B,1,0))</f>
        <v>CNXIA</v>
      </c>
    </row>
    <row r="60" spans="1:5" ht="15" hidden="1">
      <c r="A60" s="30" t="s">
        <v>2331</v>
      </c>
      <c r="B60" t="str">
        <f>+IFERROR(VLOOKUP(A60,'tar loc'!A:A,1,0),VLOOKUP(A60,'tar loc'!B:B,1,0))</f>
        <v>CLSAI</v>
      </c>
      <c r="C60" t="str">
        <f t="shared" si="0"/>
        <v>CLSAI</v>
      </c>
      <c r="D60" t="str">
        <f>+IFERROR(VLOOKUP(C60,'tar loc'!$A:$A,1,0),VLOOKUP(C60,'tar loc'!$B:$B,1,0))</f>
        <v>CLSAI</v>
      </c>
    </row>
    <row r="61" spans="1:5" ht="15" hidden="1">
      <c r="A61" s="24" t="s">
        <v>2357</v>
      </c>
      <c r="B61" t="str">
        <f>+IFERROR(VLOOKUP(A61,'tar loc'!A:A,1,0),VLOOKUP(A61,'tar loc'!B:B,1,0))</f>
        <v>COBQG</v>
      </c>
      <c r="C61" t="str">
        <f t="shared" si="0"/>
        <v>COBQG</v>
      </c>
      <c r="D61" t="str">
        <f>+IFERROR(VLOOKUP(C61,'tar loc'!$A:$A,1,0),VLOOKUP(C61,'tar loc'!$B:$B,1,0))</f>
        <v>COBQG</v>
      </c>
    </row>
    <row r="62" spans="1:5" ht="15" hidden="1">
      <c r="A62" s="3" t="s">
        <v>133</v>
      </c>
      <c r="B62" t="str">
        <f>+IFERROR(VLOOKUP(A62,'tar loc'!A:A,1,0),VLOOKUP(A62,'tar loc'!B:B,1,0))</f>
        <v>KM77X</v>
      </c>
      <c r="C62" t="str">
        <f t="shared" si="0"/>
        <v>KM77X</v>
      </c>
      <c r="D62" t="str">
        <f>+IFERROR(VLOOKUP(C62,'tar loc'!$A:$A,1,0),VLOOKUP(C62,'tar loc'!$B:$B,1,0))</f>
        <v>KM77X</v>
      </c>
    </row>
    <row r="63" spans="1:5" ht="15" hidden="1">
      <c r="A63" s="3" t="s">
        <v>135</v>
      </c>
      <c r="B63" t="str">
        <f>+IFERROR(VLOOKUP(A63,'tar loc'!A:A,1,0),VLOOKUP(A63,'tar loc'!B:B,1,0))</f>
        <v>CGPNR</v>
      </c>
      <c r="C63" t="str">
        <f t="shared" si="0"/>
        <v>CGPNR</v>
      </c>
      <c r="D63" t="str">
        <f>+IFERROR(VLOOKUP(C63,'tar loc'!$A:$A,1,0),VLOOKUP(C63,'tar loc'!$B:$B,1,0))</f>
        <v>CGPNR</v>
      </c>
    </row>
    <row r="64" spans="1:5" ht="15" hidden="1">
      <c r="A64" s="3" t="s">
        <v>137</v>
      </c>
      <c r="B64" t="str">
        <f>+IFERROR(VLOOKUP(A64,'tar loc'!A:A,1,0),VLOOKUP(A64,'tar loc'!B:B,1,0))</f>
        <v>CDMAT</v>
      </c>
      <c r="C64" t="str">
        <f t="shared" si="0"/>
        <v>CDMAT</v>
      </c>
      <c r="D64" t="str">
        <f>+IFERROR(VLOOKUP(C64,'tar loc'!$A:$A,1,0),VLOOKUP(C64,'tar loc'!$B:$B,1,0))</f>
        <v>CDMAT</v>
      </c>
    </row>
    <row r="65" spans="1:4" ht="15" hidden="1">
      <c r="A65" s="24" t="s">
        <v>2494</v>
      </c>
      <c r="B65" t="str">
        <f>+IFERROR(VLOOKUP(A65,'tar loc'!A:A,1,0),VLOOKUP(A65,'tar loc'!B:B,1,0))</f>
        <v>CRSJO</v>
      </c>
      <c r="C65" t="str">
        <f t="shared" si="0"/>
        <v>CRSJO</v>
      </c>
      <c r="D65" t="str">
        <f>+IFERROR(VLOOKUP(C65,'tar loc'!$A:$A,1,0),VLOOKUP(C65,'tar loc'!$B:$B,1,0))</f>
        <v>CRSJO</v>
      </c>
    </row>
    <row r="66" spans="1:4" ht="15" hidden="1">
      <c r="A66" s="3" t="s">
        <v>139</v>
      </c>
      <c r="B66" t="str">
        <f>+IFERROR(VLOOKUP(A66,'tar loc'!A:A,1,0),VLOOKUP(A66,'tar loc'!B:B,1,0))</f>
        <v>HRRJK</v>
      </c>
      <c r="C66" t="str">
        <f t="shared" si="0"/>
        <v>HRRJK</v>
      </c>
      <c r="D66" t="str">
        <f>+IFERROR(VLOOKUP(C66,'tar loc'!$A:$A,1,0),VLOOKUP(C66,'tar loc'!$B:$B,1,0))</f>
        <v>HRRJK</v>
      </c>
    </row>
    <row r="67" spans="1:4" ht="15">
      <c r="A67" s="3" t="s">
        <v>140</v>
      </c>
      <c r="B67" t="e">
        <f>+IFERROR(VLOOKUP(A67,'tar loc'!A:A,1,0),VLOOKUP(A67,'tar loc'!B:B,1,0))</f>
        <v>#N/A</v>
      </c>
      <c r="C67" t="str">
        <f t="shared" ref="C67:C130" si="1">+LEFT(A67,5)</f>
        <v>HRZAG</v>
      </c>
      <c r="D67" t="str">
        <f>+IFERROR(VLOOKUP(C67,'tar loc'!$A:$A,1,0),VLOOKUP(C67,'tar loc'!$B:$B,1,0))</f>
        <v>HRZAG</v>
      </c>
    </row>
    <row r="68" spans="1:4" ht="15" hidden="1">
      <c r="A68" s="24" t="s">
        <v>2742</v>
      </c>
      <c r="B68" t="str">
        <f>+IFERROR(VLOOKUP(A68,'tar loc'!A:A,1,0),VLOOKUP(A68,'tar loc'!B:B,1,0))</f>
        <v>CUHAV</v>
      </c>
      <c r="C68" t="str">
        <f t="shared" si="1"/>
        <v>CUHAV</v>
      </c>
      <c r="D68" t="str">
        <f>+IFERROR(VLOOKUP(C68,'tar loc'!$A:$A,1,0),VLOOKUP(C68,'tar loc'!$B:$B,1,0))</f>
        <v>CUHAV</v>
      </c>
    </row>
    <row r="69" spans="1:4" ht="15" hidden="1">
      <c r="A69" s="24" t="s">
        <v>2323</v>
      </c>
      <c r="B69" t="str">
        <f>+IFERROR(VLOOKUP(A69,'tar loc'!A:A,1,0),VLOOKUP(A69,'tar loc'!B:B,1,0))</f>
        <v>CWWIL</v>
      </c>
      <c r="C69" t="str">
        <f t="shared" si="1"/>
        <v>CWWIL</v>
      </c>
      <c r="D69" t="str">
        <f>+IFERROR(VLOOKUP(C69,'tar loc'!$A:$A,1,0),VLOOKUP(C69,'tar loc'!$B:$B,1,0))</f>
        <v>CWWIL</v>
      </c>
    </row>
    <row r="70" spans="1:4" ht="15" hidden="1">
      <c r="A70" s="3" t="s">
        <v>142</v>
      </c>
      <c r="B70" t="str">
        <f>+IFERROR(VLOOKUP(A70,'tar loc'!A:A,1,0),VLOOKUP(A70,'tar loc'!B:B,1,0))</f>
        <v>CYNIC</v>
      </c>
      <c r="C70" t="str">
        <f t="shared" si="1"/>
        <v>CYNIC</v>
      </c>
      <c r="D70" t="str">
        <f>+IFERROR(VLOOKUP(C70,'tar loc'!$A:$A,1,0),VLOOKUP(C70,'tar loc'!$B:$B,1,0))</f>
        <v>CYNIC</v>
      </c>
    </row>
    <row r="71" spans="1:4" ht="15" hidden="1">
      <c r="A71" s="3" t="s">
        <v>144</v>
      </c>
      <c r="B71" t="str">
        <f>+IFERROR(VLOOKUP(A71,'tar loc'!A:A,1,0),VLOOKUP(A71,'tar loc'!B:B,1,0))</f>
        <v>CZPRH</v>
      </c>
      <c r="C71" t="str">
        <f t="shared" si="1"/>
        <v>CZPRH</v>
      </c>
      <c r="D71" t="str">
        <f>+IFERROR(VLOOKUP(C71,'tar loc'!$A:$A,1,0),VLOOKUP(C71,'tar loc'!$B:$B,1,0))</f>
        <v>CZPRH</v>
      </c>
    </row>
    <row r="72" spans="1:4" ht="15" hidden="1">
      <c r="A72" s="3" t="s">
        <v>146</v>
      </c>
      <c r="B72" t="str">
        <f>+IFERROR(VLOOKUP(A72,'tar loc'!A:A,1,0),VLOOKUP(A72,'tar loc'!B:B,1,0))</f>
        <v>DKAAR</v>
      </c>
      <c r="C72" t="str">
        <f t="shared" si="1"/>
        <v>DKAAR</v>
      </c>
      <c r="D72" t="str">
        <f>+IFERROR(VLOOKUP(C72,'tar loc'!$A:$A,1,0),VLOOKUP(C72,'tar loc'!$B:$B,1,0))</f>
        <v>DKAAR</v>
      </c>
    </row>
    <row r="73" spans="1:4" ht="15" hidden="1">
      <c r="A73" s="24" t="s">
        <v>2815</v>
      </c>
      <c r="B73" t="str">
        <f>+IFERROR(VLOOKUP(A73,'tar loc'!A:A,1,0),VLOOKUP(A73,'tar loc'!B:B,1,0))</f>
        <v>DJJIB</v>
      </c>
      <c r="C73" t="str">
        <f t="shared" si="1"/>
        <v>DJJIB</v>
      </c>
      <c r="D73" t="str">
        <f>+IFERROR(VLOOKUP(C73,'tar loc'!$A:$A,1,0),VLOOKUP(C73,'tar loc'!$B:$B,1,0))</f>
        <v>DJJIB</v>
      </c>
    </row>
    <row r="74" spans="1:4" ht="15" hidden="1">
      <c r="A74" s="30" t="s">
        <v>2922</v>
      </c>
      <c r="B74" t="str">
        <f>+IFERROR(VLOOKUP(A74,'tar loc'!A:A,1,0),VLOOKUP(A74,'tar loc'!B:B,1,0))</f>
        <v>ECGYE</v>
      </c>
      <c r="C74" t="str">
        <f t="shared" si="1"/>
        <v>ECGYE</v>
      </c>
      <c r="D74" t="str">
        <f>+IFERROR(VLOOKUP(C74,'tar loc'!$A:$A,1,0),VLOOKUP(C74,'tar loc'!$B:$B,1,0))</f>
        <v>ECGYE</v>
      </c>
    </row>
    <row r="75" spans="1:4" ht="15" hidden="1">
      <c r="A75" s="24" t="s">
        <v>3716</v>
      </c>
      <c r="B75" t="str">
        <f>+IFERROR(VLOOKUP(A75,'tar loc'!A:A,1,0),VLOOKUP(A75,'tar loc'!B:B,1,0))</f>
        <v>KEMBA</v>
      </c>
      <c r="C75" t="str">
        <f t="shared" si="1"/>
        <v>KEMBA</v>
      </c>
      <c r="D75" t="str">
        <f>+IFERROR(VLOOKUP(C75,'tar loc'!$A:$A,1,0),VLOOKUP(C75,'tar loc'!$B:$B,1,0))</f>
        <v>KEMBA</v>
      </c>
    </row>
    <row r="76" spans="1:4" ht="15" hidden="1">
      <c r="A76" s="24" t="s">
        <v>3712</v>
      </c>
      <c r="B76" t="str">
        <f>+IFERROR(VLOOKUP(A76,'tar loc'!A:A,1,0),VLOOKUP(A76,'tar loc'!B:B,1,0))</f>
        <v>KENRB</v>
      </c>
      <c r="C76" t="str">
        <f t="shared" si="1"/>
        <v>KENRB</v>
      </c>
      <c r="D76" t="str">
        <f>+IFERROR(VLOOKUP(C76,'tar loc'!$A:$A,1,0),VLOOKUP(C76,'tar loc'!$B:$B,1,0))</f>
        <v>KENRB</v>
      </c>
    </row>
    <row r="77" spans="1:4" ht="15" hidden="1">
      <c r="A77" s="24" t="s">
        <v>4411</v>
      </c>
      <c r="B77" t="str">
        <f>+IFERROR(VLOOKUP(A77,'tar loc'!A:A,1,0),VLOOKUP(A77,'tar loc'!B:B,1,0))</f>
        <v>TZDAR</v>
      </c>
      <c r="C77" t="str">
        <f t="shared" si="1"/>
        <v>TZDAR</v>
      </c>
      <c r="D77" t="str">
        <f>+IFERROR(VLOOKUP(C77,'tar loc'!$A:$A,1,0),VLOOKUP(C77,'tar loc'!$B:$B,1,0))</f>
        <v>TZDAR</v>
      </c>
    </row>
    <row r="78" spans="1:4" ht="15" hidden="1">
      <c r="A78" s="24" t="s">
        <v>4546</v>
      </c>
      <c r="B78" t="str">
        <f>+IFERROR(VLOOKUP(A78,'tar loc'!A:A,1,0),VLOOKUP(A78,'tar loc'!B:B,1,0))</f>
        <v>TZTAN</v>
      </c>
      <c r="C78" t="str">
        <f t="shared" si="1"/>
        <v>TZTAN</v>
      </c>
      <c r="D78" t="str">
        <f>+IFERROR(VLOOKUP(C78,'tar loc'!$A:$A,1,0),VLOOKUP(C78,'tar loc'!$B:$B,1,0))</f>
        <v>TZTAN</v>
      </c>
    </row>
    <row r="79" spans="1:4" ht="15" hidden="1">
      <c r="A79" s="24" t="s">
        <v>4548</v>
      </c>
      <c r="B79" t="str">
        <f>+IFERROR(VLOOKUP(A79,'tar loc'!A:A,1,0),VLOOKUP(A79,'tar loc'!B:B,1,0))</f>
        <v>TZZNZ</v>
      </c>
      <c r="C79" t="str">
        <f t="shared" si="1"/>
        <v>TZZNZ</v>
      </c>
      <c r="D79" t="str">
        <f>+IFERROR(VLOOKUP(C79,'tar loc'!$A:$A,1,0),VLOOKUP(C79,'tar loc'!$B:$B,1,0))</f>
        <v>TZZNZ</v>
      </c>
    </row>
    <row r="80" spans="1:4" ht="15" hidden="1">
      <c r="A80" s="24" t="s">
        <v>4578</v>
      </c>
      <c r="B80" t="str">
        <f>+IFERROR(VLOOKUP(A80,'tar loc'!A:A,1,0),VLOOKUP(A80,'tar loc'!B:B,1,0))</f>
        <v>UGKLA</v>
      </c>
      <c r="C80" t="str">
        <f t="shared" si="1"/>
        <v>UGKLA</v>
      </c>
      <c r="D80" t="str">
        <f>+IFERROR(VLOOKUP(C80,'tar loc'!$A:$A,1,0),VLOOKUP(C80,'tar loc'!$B:$B,1,0))</f>
        <v>UGKLA</v>
      </c>
    </row>
    <row r="81" spans="1:4" ht="15" hidden="1">
      <c r="A81" s="30" t="s">
        <v>2766</v>
      </c>
      <c r="B81" t="str">
        <f>+IFERROR(VLOOKUP(A81,'tar loc'!A:A,1,0),VLOOKUP(A81,'tar loc'!B:B,1,0))</f>
        <v>DOSDQ</v>
      </c>
      <c r="C81" t="str">
        <f t="shared" si="1"/>
        <v>DOSDQ</v>
      </c>
      <c r="D81" t="str">
        <f>+IFERROR(VLOOKUP(C81,'tar loc'!$A:$A,1,0),VLOOKUP(C81,'tar loc'!$B:$B,1,0))</f>
        <v>DOSDQ</v>
      </c>
    </row>
    <row r="82" spans="1:4" ht="15" hidden="1">
      <c r="A82" s="3" t="s">
        <v>148</v>
      </c>
      <c r="B82" t="str">
        <f>+IFERROR(VLOOKUP(A82,'tar loc'!A:A,1,0),VLOOKUP(A82,'tar loc'!B:B,1,0))</f>
        <v>EGALD</v>
      </c>
      <c r="C82" t="str">
        <f t="shared" si="1"/>
        <v>EGALD</v>
      </c>
      <c r="D82" t="str">
        <f>+IFERROR(VLOOKUP(C82,'tar loc'!$A:$A,1,0),VLOOKUP(C82,'tar loc'!$B:$B,1,0))</f>
        <v>EGALD</v>
      </c>
    </row>
    <row r="83" spans="1:4" ht="15" hidden="1">
      <c r="A83" s="3" t="s">
        <v>149</v>
      </c>
      <c r="B83" t="str">
        <f>+IFERROR(VLOOKUP(A83,'tar loc'!A:A,1,0),VLOOKUP(A83,'tar loc'!B:B,1,0))</f>
        <v>EGALY</v>
      </c>
      <c r="C83" t="str">
        <f t="shared" si="1"/>
        <v>EGALY</v>
      </c>
      <c r="D83" t="str">
        <f>+IFERROR(VLOOKUP(C83,'tar loc'!$A:$A,1,0),VLOOKUP(C83,'tar loc'!$B:$B,1,0))</f>
        <v>EGALY</v>
      </c>
    </row>
    <row r="84" spans="1:4" ht="15" hidden="1">
      <c r="A84" s="3" t="s">
        <v>150</v>
      </c>
      <c r="B84" t="str">
        <f>+IFERROR(VLOOKUP(A84,'tar loc'!A:A,1,0),VLOOKUP(A84,'tar loc'!B:B,1,0))</f>
        <v>EGNUB</v>
      </c>
      <c r="C84" t="str">
        <f t="shared" si="1"/>
        <v>EGNUB</v>
      </c>
      <c r="D84" t="str">
        <f>+IFERROR(VLOOKUP(C84,'tar loc'!$A:$A,1,0),VLOOKUP(C84,'tar loc'!$B:$B,1,0))</f>
        <v>EGNUB</v>
      </c>
    </row>
    <row r="85" spans="1:4" ht="15" hidden="1">
      <c r="A85" s="3" t="s">
        <v>152</v>
      </c>
      <c r="B85" t="e">
        <f>+IFERROR(VLOOKUP(A85,'tar loc'!A:A,1,0),VLOOKUP(A85,'tar loc'!B:B,1,0))</f>
        <v>#N/A</v>
      </c>
      <c r="C85" t="str">
        <f t="shared" si="1"/>
        <v>EGSUD</v>
      </c>
      <c r="D85" t="e">
        <f>+IFERROR(VLOOKUP(C85,'tar loc'!$A:$A,1,0),VLOOKUP(C85,'tar loc'!$B:$B,1,0))</f>
        <v>#N/A</v>
      </c>
    </row>
    <row r="86" spans="1:4" ht="15" hidden="1">
      <c r="A86" s="3" t="s">
        <v>154</v>
      </c>
      <c r="B86" t="str">
        <f>+IFERROR(VLOOKUP(A86,'tar loc'!A:A,1,0),VLOOKUP(A86,'tar loc'!B:B,1,0))</f>
        <v>EGCAI</v>
      </c>
      <c r="C86" t="str">
        <f t="shared" si="1"/>
        <v>EGCAI</v>
      </c>
      <c r="D86" t="str">
        <f>+IFERROR(VLOOKUP(C86,'tar loc'!$A:$A,1,0),VLOOKUP(C86,'tar loc'!$B:$B,1,0))</f>
        <v>EGCAI</v>
      </c>
    </row>
    <row r="87" spans="1:4" ht="15" hidden="1">
      <c r="A87" s="30" t="s">
        <v>2932</v>
      </c>
      <c r="B87" t="str">
        <f>+IFERROR(VLOOKUP(A87,'tar loc'!A:A,1,0),VLOOKUP(A87,'tar loc'!B:B,1,0))</f>
        <v>SVSAL</v>
      </c>
      <c r="C87" t="str">
        <f t="shared" si="1"/>
        <v>SVSAL</v>
      </c>
      <c r="D87" t="str">
        <f>+IFERROR(VLOOKUP(C87,'tar loc'!$A:$A,1,0),VLOOKUP(C87,'tar loc'!$B:$B,1,0))</f>
        <v>SVSAL</v>
      </c>
    </row>
    <row r="88" spans="1:4" ht="15" hidden="1">
      <c r="A88" s="3" t="s">
        <v>158</v>
      </c>
      <c r="B88" t="str">
        <f>+IFERROR(VLOOKUP(A88,'tar loc'!A:A,1,0),VLOOKUP(A88,'tar loc'!B:B,1,0))</f>
        <v>GQMAL</v>
      </c>
      <c r="C88" t="str">
        <f t="shared" si="1"/>
        <v>GQMAL</v>
      </c>
      <c r="D88" t="str">
        <f>+IFERROR(VLOOKUP(C88,'tar loc'!$A:$A,1,0),VLOOKUP(C88,'tar loc'!$B:$B,1,0))</f>
        <v>GQMAL</v>
      </c>
    </row>
    <row r="89" spans="1:4" ht="15" hidden="1">
      <c r="A89" s="3" t="s">
        <v>160</v>
      </c>
      <c r="B89" t="str">
        <f>+IFERROR(VLOOKUP(A89,'tar loc'!A:A,1,0),VLOOKUP(A89,'tar loc'!B:B,1,0))</f>
        <v>EETLL</v>
      </c>
      <c r="C89" t="str">
        <f t="shared" si="1"/>
        <v>EETLL</v>
      </c>
      <c r="D89" t="str">
        <f>+IFERROR(VLOOKUP(C89,'tar loc'!$A:$A,1,0),VLOOKUP(C89,'tar loc'!$B:$B,1,0))</f>
        <v>EETLL</v>
      </c>
    </row>
    <row r="90" spans="1:4" ht="15" hidden="1">
      <c r="A90" s="3" t="s">
        <v>162</v>
      </c>
      <c r="B90" t="str">
        <f>+IFERROR(VLOOKUP(A90,'tar loc'!A:A,1,0),VLOOKUP(A90,'tar loc'!B:B,1,0))</f>
        <v>FJSUV</v>
      </c>
      <c r="C90" t="str">
        <f t="shared" si="1"/>
        <v>FJSUV</v>
      </c>
      <c r="D90" t="str">
        <f>+IFERROR(VLOOKUP(C90,'tar loc'!$A:$A,1,0),VLOOKUP(C90,'tar loc'!$B:$B,1,0))</f>
        <v>FJSUV</v>
      </c>
    </row>
    <row r="91" spans="1:4" ht="15" hidden="1">
      <c r="A91" s="3" t="s">
        <v>3012</v>
      </c>
      <c r="B91" t="str">
        <f>+IFERROR(VLOOKUP(A91,'tar loc'!A:A,1,0),VLOOKUP(A91,'tar loc'!B:B,1,0))</f>
        <v>FIKTK</v>
      </c>
      <c r="C91" t="str">
        <f t="shared" si="1"/>
        <v>FIKTK</v>
      </c>
      <c r="D91" t="str">
        <f>+IFERROR(VLOOKUP(C91,'tar loc'!$A:$A,1,0),VLOOKUP(C91,'tar loc'!$B:$B,1,0))</f>
        <v>FIKTK</v>
      </c>
    </row>
    <row r="92" spans="1:4" ht="15" hidden="1">
      <c r="A92" s="3" t="s">
        <v>164</v>
      </c>
      <c r="B92" t="str">
        <f>+IFERROR(VLOOKUP(A92,'tar loc'!A:A,1,0),VLOOKUP(A92,'tar loc'!B:B,1,0))</f>
        <v>FIHEL</v>
      </c>
      <c r="C92" t="str">
        <f t="shared" si="1"/>
        <v>FIHEL</v>
      </c>
      <c r="D92" t="str">
        <f>+IFERROR(VLOOKUP(C92,'tar loc'!$A:$A,1,0),VLOOKUP(C92,'tar loc'!$B:$B,1,0))</f>
        <v>FIHEL</v>
      </c>
    </row>
    <row r="93" spans="1:4" ht="15" hidden="1">
      <c r="A93" s="3" t="s">
        <v>167</v>
      </c>
      <c r="B93" t="str">
        <f>+IFERROR(VLOOKUP(A93,'tar loc'!A:A,1,0),VLOOKUP(A93,'tar loc'!B:B,1,0))</f>
        <v>FR6BE</v>
      </c>
      <c r="C93" t="str">
        <f t="shared" si="1"/>
        <v>FR6BE</v>
      </c>
      <c r="D93" t="str">
        <f>+IFERROR(VLOOKUP(C93,'tar loc'!$A:$A,1,0),VLOOKUP(C93,'tar loc'!$B:$B,1,0))</f>
        <v>FR6BE</v>
      </c>
    </row>
    <row r="94" spans="1:4" ht="15" hidden="1">
      <c r="A94" s="3" t="s">
        <v>170</v>
      </c>
      <c r="B94" t="str">
        <f>+IFERROR(VLOOKUP(A94,'tar loc'!A:A,1,0),VLOOKUP(A94,'tar loc'!B:B,1,0))</f>
        <v>FRBES</v>
      </c>
      <c r="C94" t="str">
        <f t="shared" si="1"/>
        <v>FRBES</v>
      </c>
      <c r="D94" t="str">
        <f>+IFERROR(VLOOKUP(C94,'tar loc'!$A:$A,1,0),VLOOKUP(C94,'tar loc'!$B:$B,1,0))</f>
        <v>FRBES</v>
      </c>
    </row>
    <row r="95" spans="1:4" ht="15" hidden="1">
      <c r="A95" s="3" t="s">
        <v>171</v>
      </c>
      <c r="B95" t="str">
        <f>+IFERROR(VLOOKUP(A95,'tar loc'!A:A,1,0),VLOOKUP(A95,'tar loc'!B:B,1,0))</f>
        <v>FRDUK</v>
      </c>
      <c r="C95" t="str">
        <f t="shared" si="1"/>
        <v>FRDUK</v>
      </c>
      <c r="D95" t="str">
        <f>+IFERROR(VLOOKUP(C95,'tar loc'!$A:$A,1,0),VLOOKUP(C95,'tar loc'!$B:$B,1,0))</f>
        <v>FRDUK</v>
      </c>
    </row>
    <row r="96" spans="1:4" ht="15" hidden="1">
      <c r="A96" s="3" t="s">
        <v>172</v>
      </c>
      <c r="B96" t="str">
        <f>+IFERROR(VLOOKUP(A96,'tar loc'!A:A,1,0),VLOOKUP(A96,'tar loc'!B:B,1,0))</f>
        <v>FRLEH</v>
      </c>
      <c r="C96" t="str">
        <f t="shared" si="1"/>
        <v>FRLEH</v>
      </c>
      <c r="D96" t="str">
        <f>+IFERROR(VLOOKUP(C96,'tar loc'!$A:$A,1,0),VLOOKUP(C96,'tar loc'!$B:$B,1,0))</f>
        <v>FRLEH</v>
      </c>
    </row>
    <row r="97" spans="1:4" ht="15" hidden="1">
      <c r="A97" s="3" t="s">
        <v>173</v>
      </c>
      <c r="B97" t="str">
        <f>+IFERROR(VLOOKUP(A97,'tar loc'!A:A,1,0),VLOOKUP(A97,'tar loc'!B:B,1,0))</f>
        <v>FRLYN</v>
      </c>
      <c r="C97" t="str">
        <f t="shared" si="1"/>
        <v>FRLYN</v>
      </c>
      <c r="D97" t="str">
        <f>+IFERROR(VLOOKUP(C97,'tar loc'!$A:$A,1,0),VLOOKUP(C97,'tar loc'!$B:$B,1,0))</f>
        <v>FRLYN</v>
      </c>
    </row>
    <row r="98" spans="1:4" ht="15" hidden="1">
      <c r="A98" s="3" t="s">
        <v>174</v>
      </c>
      <c r="B98" t="str">
        <f>+IFERROR(VLOOKUP(A98,'tar loc'!A:A,1,0),VLOOKUP(A98,'tar loc'!B:B,1,0))</f>
        <v>FRMRS</v>
      </c>
      <c r="C98" t="str">
        <f t="shared" si="1"/>
        <v>FRMRS</v>
      </c>
      <c r="D98" t="str">
        <f>+IFERROR(VLOOKUP(C98,'tar loc'!$A:$A,1,0),VLOOKUP(C98,'tar loc'!$B:$B,1,0))</f>
        <v>FRMRS</v>
      </c>
    </row>
    <row r="99" spans="1:4" ht="15" hidden="1">
      <c r="A99" s="3" t="s">
        <v>175</v>
      </c>
      <c r="B99" t="str">
        <f>+IFERROR(VLOOKUP(A99,'tar loc'!A:A,1,0),VLOOKUP(A99,'tar loc'!B:B,1,0))</f>
        <v>FRMTI</v>
      </c>
      <c r="C99" t="str">
        <f t="shared" si="1"/>
        <v>FRMTI</v>
      </c>
      <c r="D99" t="str">
        <f>+IFERROR(VLOOKUP(C99,'tar loc'!$A:$A,1,0),VLOOKUP(C99,'tar loc'!$B:$B,1,0))</f>
        <v>FRMTI</v>
      </c>
    </row>
    <row r="100" spans="1:4" ht="15" hidden="1">
      <c r="A100" s="3" t="s">
        <v>176</v>
      </c>
      <c r="B100" t="str">
        <f>+IFERROR(VLOOKUP(A100,'tar loc'!A:A,1,0),VLOOKUP(A100,'tar loc'!B:B,1,0))</f>
        <v>FRPAR</v>
      </c>
      <c r="C100" t="str">
        <f t="shared" si="1"/>
        <v>FRPAR</v>
      </c>
      <c r="D100" t="str">
        <f>+IFERROR(VLOOKUP(C100,'tar loc'!$A:$A,1,0),VLOOKUP(C100,'tar loc'!$B:$B,1,0))</f>
        <v>FRPAR</v>
      </c>
    </row>
    <row r="101" spans="1:4" ht="15" hidden="1">
      <c r="A101" s="3" t="s">
        <v>177</v>
      </c>
      <c r="B101" t="str">
        <f>+IFERROR(VLOOKUP(A101,'tar loc'!A:A,1,0),VLOOKUP(A101,'tar loc'!B:B,1,0))</f>
        <v>FRBUX</v>
      </c>
      <c r="C101" t="str">
        <f t="shared" si="1"/>
        <v>FRBUX</v>
      </c>
      <c r="D101" t="str">
        <f>+IFERROR(VLOOKUP(C101,'tar loc'!$A:$A,1,0),VLOOKUP(C101,'tar loc'!$B:$B,1,0))</f>
        <v>FRBUX</v>
      </c>
    </row>
    <row r="102" spans="1:4" ht="15" hidden="1">
      <c r="A102" s="3" t="s">
        <v>178</v>
      </c>
      <c r="B102" t="str">
        <f>+IFERROR(VLOOKUP(A102,'tar loc'!A:A,1,0),VLOOKUP(A102,'tar loc'!B:B,1,0))</f>
        <v>FRIQI</v>
      </c>
      <c r="C102" t="str">
        <f t="shared" si="1"/>
        <v>FRIQI</v>
      </c>
      <c r="D102" t="str">
        <f>+IFERROR(VLOOKUP(C102,'tar loc'!$A:$A,1,0),VLOOKUP(C102,'tar loc'!$B:$B,1,0))</f>
        <v>FRIQI</v>
      </c>
    </row>
    <row r="103" spans="1:4" ht="15" hidden="1">
      <c r="A103" s="3" t="s">
        <v>179</v>
      </c>
      <c r="B103" t="str">
        <f>+IFERROR(VLOOKUP(A103,'tar loc'!A:A,1,0),VLOOKUP(A103,'tar loc'!B:B,1,0))</f>
        <v>FRLLE</v>
      </c>
      <c r="C103" t="str">
        <f t="shared" si="1"/>
        <v>FRLLE</v>
      </c>
      <c r="D103" t="str">
        <f>+IFERROR(VLOOKUP(C103,'tar loc'!$A:$A,1,0),VLOOKUP(C103,'tar loc'!$B:$B,1,0))</f>
        <v>FRLLE</v>
      </c>
    </row>
    <row r="104" spans="1:4" ht="15" hidden="1">
      <c r="A104" s="3" t="s">
        <v>180</v>
      </c>
      <c r="B104" t="str">
        <f>+IFERROR(VLOOKUP(A104,'tar loc'!A:A,1,0),VLOOKUP(A104,'tar loc'!B:B,1,0))</f>
        <v>FROXM</v>
      </c>
      <c r="C104" t="str">
        <f t="shared" si="1"/>
        <v>FROXM</v>
      </c>
      <c r="D104" t="str">
        <f>+IFERROR(VLOOKUP(C104,'tar loc'!$A:$A,1,0),VLOOKUP(C104,'tar loc'!$B:$B,1,0))</f>
        <v>FROXM</v>
      </c>
    </row>
    <row r="105" spans="1:4" ht="15" hidden="1">
      <c r="A105" s="3" t="s">
        <v>181</v>
      </c>
      <c r="B105" t="str">
        <f>+IFERROR(VLOOKUP(A105,'tar loc'!A:A,1,0),VLOOKUP(A105,'tar loc'!B:B,1,0))</f>
        <v>FRSTB</v>
      </c>
      <c r="C105" t="str">
        <f t="shared" si="1"/>
        <v>FRSTB</v>
      </c>
      <c r="D105" t="str">
        <f>+IFERROR(VLOOKUP(C105,'tar loc'!$A:$A,1,0),VLOOKUP(C105,'tar loc'!$B:$B,1,0))</f>
        <v>FRSTB</v>
      </c>
    </row>
    <row r="106" spans="1:4" ht="15" hidden="1">
      <c r="A106" s="3" t="s">
        <v>182</v>
      </c>
      <c r="B106" t="str">
        <f>+IFERROR(VLOOKUP(A106,'tar loc'!A:A,1,0),VLOOKUP(A106,'tar loc'!B:B,1,0))</f>
        <v>FRURO</v>
      </c>
      <c r="C106" t="str">
        <f t="shared" si="1"/>
        <v>FRURO</v>
      </c>
      <c r="D106" t="str">
        <f>+IFERROR(VLOOKUP(C106,'tar loc'!$A:$A,1,0),VLOOKUP(C106,'tar loc'!$B:$B,1,0))</f>
        <v>FRURO</v>
      </c>
    </row>
    <row r="107" spans="1:4" ht="15" hidden="1">
      <c r="A107" s="3" t="s">
        <v>184</v>
      </c>
      <c r="B107" t="str">
        <f>+IFERROR(VLOOKUP(A107,'tar loc'!A:A,1,0),VLOOKUP(A107,'tar loc'!B:B,1,0))</f>
        <v>GALBV</v>
      </c>
      <c r="C107" t="str">
        <f t="shared" si="1"/>
        <v>GALBV</v>
      </c>
      <c r="D107" t="str">
        <f>+IFERROR(VLOOKUP(C107,'tar loc'!$A:$A,1,0),VLOOKUP(C107,'tar loc'!$B:$B,1,0))</f>
        <v>GALBV</v>
      </c>
    </row>
    <row r="108" spans="1:4" ht="15" hidden="1">
      <c r="A108" s="3" t="s">
        <v>186</v>
      </c>
      <c r="B108" t="str">
        <f>+IFERROR(VLOOKUP(A108,'tar loc'!A:A,1,0),VLOOKUP(A108,'tar loc'!B:B,1,0))</f>
        <v>GMBTH</v>
      </c>
      <c r="C108" t="str">
        <f t="shared" si="1"/>
        <v>GMBTH</v>
      </c>
      <c r="D108" t="str">
        <f>+IFERROR(VLOOKUP(C108,'tar loc'!$A:$A,1,0),VLOOKUP(C108,'tar loc'!$B:$B,1,0))</f>
        <v>GMBTH</v>
      </c>
    </row>
    <row r="109" spans="1:4" ht="15" hidden="1">
      <c r="A109" s="3" t="s">
        <v>188</v>
      </c>
      <c r="B109" t="str">
        <f>+IFERROR(VLOOKUP(A109,'tar loc'!A:A,1,0),VLOOKUP(A109,'tar loc'!B:B,1,0))</f>
        <v>GETBL</v>
      </c>
      <c r="C109" t="str">
        <f t="shared" si="1"/>
        <v>GETBL</v>
      </c>
      <c r="D109" t="str">
        <f>+IFERROR(VLOOKUP(C109,'tar loc'!$A:$A,1,0),VLOOKUP(C109,'tar loc'!$B:$B,1,0))</f>
        <v>GETBL</v>
      </c>
    </row>
    <row r="110" spans="1:4" ht="15" hidden="1">
      <c r="A110" s="3" t="s">
        <v>191</v>
      </c>
      <c r="B110" t="str">
        <f>+IFERROR(VLOOKUP(A110,'tar loc'!A:A,1,0),VLOOKUP(A110,'tar loc'!B:B,1,0))</f>
        <v>DEBRV</v>
      </c>
      <c r="C110" t="str">
        <f t="shared" si="1"/>
        <v>DEBRV</v>
      </c>
      <c r="D110" t="str">
        <f>+IFERROR(VLOOKUP(C110,'tar loc'!$A:$A,1,0),VLOOKUP(C110,'tar loc'!$B:$B,1,0))</f>
        <v>DEBRV</v>
      </c>
    </row>
    <row r="111" spans="1:4" ht="15" hidden="1">
      <c r="A111" s="3" t="s">
        <v>192</v>
      </c>
      <c r="B111" t="str">
        <f>+IFERROR(VLOOKUP(A111,'tar loc'!A:A,1,0),VLOOKUP(A111,'tar loc'!B:B,1,0))</f>
        <v>DEHAM</v>
      </c>
      <c r="C111" t="str">
        <f t="shared" si="1"/>
        <v>DEHAM</v>
      </c>
      <c r="D111" t="str">
        <f>+IFERROR(VLOOKUP(C111,'tar loc'!$A:$A,1,0),VLOOKUP(C111,'tar loc'!$B:$B,1,0))</f>
        <v>DEHAM</v>
      </c>
    </row>
    <row r="112" spans="1:4" ht="15" hidden="1">
      <c r="A112" s="3" t="s">
        <v>193</v>
      </c>
      <c r="B112" t="str">
        <f>+IFERROR(VLOOKUP(A112,'tar loc'!A:A,1,0),VLOOKUP(A112,'tar loc'!B:B,1,0))</f>
        <v>DEWVN</v>
      </c>
      <c r="C112" t="str">
        <f t="shared" si="1"/>
        <v>DEWVN</v>
      </c>
      <c r="D112" t="str">
        <f>+IFERROR(VLOOKUP(C112,'tar loc'!$A:$A,1,0),VLOOKUP(C112,'tar loc'!$B:$B,1,0))</f>
        <v>DEWVN</v>
      </c>
    </row>
    <row r="113" spans="1:4" ht="15" hidden="1">
      <c r="A113" s="3" t="s">
        <v>194</v>
      </c>
      <c r="B113" t="str">
        <f>+IFERROR(VLOOKUP(A113,'tar loc'!A:A,1,0),VLOOKUP(A113,'tar loc'!B:B,1,0))</f>
        <v>DEGER</v>
      </c>
      <c r="C113" t="str">
        <f t="shared" si="1"/>
        <v>DEGER</v>
      </c>
      <c r="D113" t="str">
        <f>+IFERROR(VLOOKUP(C113,'tar loc'!$A:$A,1,0),VLOOKUP(C113,'tar loc'!$B:$B,1,0))</f>
        <v>DEGER</v>
      </c>
    </row>
    <row r="114" spans="1:4" ht="15" hidden="1">
      <c r="A114" s="3" t="s">
        <v>198</v>
      </c>
      <c r="B114" t="str">
        <f>+IFERROR(VLOOKUP(A114,'tar loc'!A:A,1,0),VLOOKUP(A114,'tar loc'!B:B,1,0))</f>
        <v>GHTMA</v>
      </c>
      <c r="C114" t="str">
        <f t="shared" si="1"/>
        <v>GHTMA</v>
      </c>
      <c r="D114" t="str">
        <f>+IFERROR(VLOOKUP(C114,'tar loc'!$A:$A,1,0),VLOOKUP(C114,'tar loc'!$B:$B,1,0))</f>
        <v>GHTMA</v>
      </c>
    </row>
    <row r="115" spans="1:4" ht="15" hidden="1">
      <c r="A115" s="3" t="s">
        <v>200</v>
      </c>
      <c r="B115" t="str">
        <f>+IFERROR(VLOOKUP(A115,'tar loc'!A:A,1,0),VLOOKUP(A115,'tar loc'!B:B,1,0))</f>
        <v>GRATH</v>
      </c>
      <c r="C115" t="str">
        <f t="shared" si="1"/>
        <v>GRATH</v>
      </c>
      <c r="D115" t="str">
        <f>+IFERROR(VLOOKUP(C115,'tar loc'!$A:$A,1,0),VLOOKUP(C115,'tar loc'!$B:$B,1,0))</f>
        <v>GRATH</v>
      </c>
    </row>
    <row r="116" spans="1:4" ht="15" hidden="1">
      <c r="A116" s="3" t="s">
        <v>201</v>
      </c>
      <c r="B116" t="str">
        <f>+IFERROR(VLOOKUP(A116,'tar loc'!A:A,1,0),VLOOKUP(A116,'tar loc'!B:B,1,0))</f>
        <v>GRSLK</v>
      </c>
      <c r="C116" t="str">
        <f t="shared" si="1"/>
        <v>GRSLK</v>
      </c>
      <c r="D116" t="str">
        <f>+IFERROR(VLOOKUP(C116,'tar loc'!$A:$A,1,0),VLOOKUP(C116,'tar loc'!$B:$B,1,0))</f>
        <v>GRSLK</v>
      </c>
    </row>
    <row r="117" spans="1:4" ht="15" hidden="1">
      <c r="A117" s="3" t="s">
        <v>203</v>
      </c>
      <c r="B117" t="str">
        <f>+IFERROR(VLOOKUP(A117,'tar loc'!A:A,1,0),VLOOKUP(A117,'tar loc'!B:B,1,0))</f>
        <v>GPPTP</v>
      </c>
      <c r="C117" t="str">
        <f t="shared" si="1"/>
        <v>GPPTP</v>
      </c>
      <c r="D117" t="str">
        <f>+IFERROR(VLOOKUP(C117,'tar loc'!$A:$A,1,0),VLOOKUP(C117,'tar loc'!$B:$B,1,0))</f>
        <v>GPPTP</v>
      </c>
    </row>
    <row r="118" spans="1:4" ht="15" hidden="1">
      <c r="A118" s="3" t="s">
        <v>205</v>
      </c>
      <c r="B118" t="str">
        <f>+IFERROR(VLOOKUP(A118,'tar loc'!A:A,1,0),VLOOKUP(A118,'tar loc'!B:B,1,0))</f>
        <v>GNCKYTM</v>
      </c>
      <c r="C118" t="str">
        <f t="shared" si="1"/>
        <v>GNCKY</v>
      </c>
      <c r="D118" t="str">
        <f>+IFERROR(VLOOKUP(C118,'tar loc'!$A:$A,1,0),VLOOKUP(C118,'tar loc'!$B:$B,1,0))</f>
        <v>GNCKY</v>
      </c>
    </row>
    <row r="119" spans="1:4" ht="15" hidden="1">
      <c r="A119" s="3" t="s">
        <v>207</v>
      </c>
      <c r="B119" t="str">
        <f>+IFERROR(VLOOKUP(A119,'tar loc'!A:A,1,0),VLOOKUP(A119,'tar loc'!B:B,1,0))</f>
        <v>GWBXO</v>
      </c>
      <c r="C119" t="str">
        <f t="shared" si="1"/>
        <v>GWBXO</v>
      </c>
      <c r="D119" t="str">
        <f>+IFERROR(VLOOKUP(C119,'tar loc'!$A:$A,1,0),VLOOKUP(C119,'tar loc'!$B:$B,1,0))</f>
        <v>GWBXO</v>
      </c>
    </row>
    <row r="120" spans="1:4" ht="15" hidden="1">
      <c r="A120" s="24" t="s">
        <v>3326</v>
      </c>
      <c r="B120" t="str">
        <f>+IFERROR(VLOOKUP(A120,'tar loc'!A:A,1,0),VLOOKUP(A120,'tar loc'!B:B,1,0))</f>
        <v>GYGGT</v>
      </c>
      <c r="C120" t="str">
        <f t="shared" si="1"/>
        <v>GYGGT</v>
      </c>
      <c r="D120" t="str">
        <f>+IFERROR(VLOOKUP(C120,'tar loc'!$A:$A,1,0),VLOOKUP(C120,'tar loc'!$B:$B,1,0))</f>
        <v>GYGGT</v>
      </c>
    </row>
    <row r="121" spans="1:4" ht="15" hidden="1">
      <c r="A121" s="24" t="s">
        <v>2733</v>
      </c>
      <c r="B121" t="str">
        <f>+IFERROR(VLOOKUP(A121,'tar loc'!A:A,1,0),VLOOKUP(A121,'tar loc'!B:B,1,0))</f>
        <v>HTPAP</v>
      </c>
      <c r="C121" t="str">
        <f t="shared" si="1"/>
        <v>HTPAP</v>
      </c>
      <c r="D121" t="str">
        <f>+IFERROR(VLOOKUP(C121,'tar loc'!$A:$A,1,0),VLOOKUP(C121,'tar loc'!$B:$B,1,0))</f>
        <v>HTPAP</v>
      </c>
    </row>
    <row r="122" spans="1:4" ht="15" hidden="1">
      <c r="A122" s="3" t="s">
        <v>209</v>
      </c>
      <c r="B122" t="str">
        <f>+IFERROR(VLOOKUP(A122,'tar loc'!A:A,1,0),VLOOKUP(A122,'tar loc'!B:B,1,0))</f>
        <v>HKHKG</v>
      </c>
      <c r="C122" t="str">
        <f t="shared" si="1"/>
        <v>HKHKG</v>
      </c>
      <c r="D122" t="str">
        <f>+IFERROR(VLOOKUP(C122,'tar loc'!$A:$A,1,0),VLOOKUP(C122,'tar loc'!$B:$B,1,0))</f>
        <v>HKHKG</v>
      </c>
    </row>
    <row r="123" spans="1:4" ht="15" hidden="1">
      <c r="A123" s="3" t="s">
        <v>211</v>
      </c>
      <c r="B123" t="str">
        <f>+IFERROR(VLOOKUP(A123,'tar loc'!A:A,1,0),VLOOKUP(A123,'tar loc'!B:B,1,0))</f>
        <v>HUBUD</v>
      </c>
      <c r="C123" t="str">
        <f t="shared" si="1"/>
        <v>HUBUD</v>
      </c>
      <c r="D123" t="str">
        <f>+IFERROR(VLOOKUP(C123,'tar loc'!$A:$A,1,0),VLOOKUP(C123,'tar loc'!$B:$B,1,0))</f>
        <v>HUBUD</v>
      </c>
    </row>
    <row r="124" spans="1:4" ht="15" hidden="1">
      <c r="A124" s="3" t="s">
        <v>213</v>
      </c>
      <c r="B124" t="str">
        <f>+IFERROR(VLOOKUP(A124,'tar loc'!A:A,1,0),VLOOKUP(A124,'tar loc'!B:B,1,0))</f>
        <v>INCOK</v>
      </c>
      <c r="C124" t="str">
        <f t="shared" si="1"/>
        <v>INCOK</v>
      </c>
      <c r="D124" t="str">
        <f>+IFERROR(VLOOKUP(C124,'tar loc'!$A:$A,1,0),VLOOKUP(C124,'tar loc'!$B:$B,1,0))</f>
        <v>INCOK</v>
      </c>
    </row>
    <row r="125" spans="1:4" ht="15" hidden="1">
      <c r="A125" s="3" t="s">
        <v>214</v>
      </c>
      <c r="B125" t="str">
        <f>+IFERROR(VLOOKUP(A125,'tar loc'!A:A,1,0),VLOOKUP(A125,'tar loc'!B:B,1,0))</f>
        <v>INENN</v>
      </c>
      <c r="C125" t="str">
        <f t="shared" si="1"/>
        <v>INENN</v>
      </c>
      <c r="D125" t="str">
        <f>+IFERROR(VLOOKUP(C125,'tar loc'!$A:$A,1,0),VLOOKUP(C125,'tar loc'!$B:$B,1,0))</f>
        <v>INENN</v>
      </c>
    </row>
    <row r="126" spans="1:4" ht="15" hidden="1">
      <c r="A126" s="3" t="s">
        <v>215</v>
      </c>
      <c r="B126" t="str">
        <f>+IFERROR(VLOOKUP(A126,'tar loc'!A:A,1,0),VLOOKUP(A126,'tar loc'!B:B,1,0))</f>
        <v>INHAZ</v>
      </c>
      <c r="C126" t="str">
        <f t="shared" si="1"/>
        <v>INHAZ</v>
      </c>
      <c r="D126" t="str">
        <f>+IFERROR(VLOOKUP(C126,'tar loc'!$A:$A,1,0),VLOOKUP(C126,'tar loc'!$B:$B,1,0))</f>
        <v>INHAZ</v>
      </c>
    </row>
    <row r="127" spans="1:4" ht="15" hidden="1">
      <c r="A127" s="3" t="s">
        <v>216</v>
      </c>
      <c r="B127" t="str">
        <f>+IFERROR(VLOOKUP(A127,'tar loc'!A:A,1,0),VLOOKUP(A127,'tar loc'!B:B,1,0))</f>
        <v>INHDA</v>
      </c>
      <c r="C127" t="str">
        <f t="shared" si="1"/>
        <v>INHDA</v>
      </c>
      <c r="D127" t="str">
        <f>+IFERROR(VLOOKUP(C127,'tar loc'!$A:$A,1,0),VLOOKUP(C127,'tar loc'!$B:$B,1,0))</f>
        <v>INHDA</v>
      </c>
    </row>
    <row r="128" spans="1:4" ht="15" hidden="1">
      <c r="A128" s="3" t="s">
        <v>217</v>
      </c>
      <c r="B128" t="str">
        <f>+IFERROR(VLOOKUP(A128,'tar loc'!A:A,1,0),VLOOKUP(A128,'tar loc'!B:B,1,0))</f>
        <v>INKAK</v>
      </c>
      <c r="C128" t="str">
        <f t="shared" si="1"/>
        <v>INKAK</v>
      </c>
      <c r="D128" t="str">
        <f>+IFERROR(VLOOKUP(C128,'tar loc'!$A:$A,1,0),VLOOKUP(C128,'tar loc'!$B:$B,1,0))</f>
        <v>INKAK</v>
      </c>
    </row>
    <row r="129" spans="1:4" ht="15" hidden="1">
      <c r="A129" s="3" t="s">
        <v>218</v>
      </c>
      <c r="B129" t="str">
        <f>+IFERROR(VLOOKUP(A129,'tar loc'!A:A,1,0),VLOOKUP(A129,'tar loc'!B:B,1,0))</f>
        <v>INKAT</v>
      </c>
      <c r="C129" t="str">
        <f t="shared" si="1"/>
        <v>INKAT</v>
      </c>
      <c r="D129" t="str">
        <f>+IFERROR(VLOOKUP(C129,'tar loc'!$A:$A,1,0),VLOOKUP(C129,'tar loc'!$B:$B,1,0))</f>
        <v>INKAT</v>
      </c>
    </row>
    <row r="130" spans="1:4" ht="15" hidden="1">
      <c r="A130" s="3" t="s">
        <v>219</v>
      </c>
      <c r="B130" t="str">
        <f>+IFERROR(VLOOKUP(A130,'tar loc'!A:A,1,0),VLOOKUP(A130,'tar loc'!B:B,1,0))</f>
        <v>INKRI</v>
      </c>
      <c r="C130" t="str">
        <f t="shared" si="1"/>
        <v>INKRI</v>
      </c>
      <c r="D130" t="str">
        <f>+IFERROR(VLOOKUP(C130,'tar loc'!$A:$A,1,0),VLOOKUP(C130,'tar loc'!$B:$B,1,0))</f>
        <v>INKRI</v>
      </c>
    </row>
    <row r="131" spans="1:4" ht="15" hidden="1">
      <c r="A131" s="3" t="s">
        <v>220</v>
      </c>
      <c r="B131" t="str">
        <f>+IFERROR(VLOOKUP(A131,'tar loc'!A:A,1,0),VLOOKUP(A131,'tar loc'!B:B,1,0))</f>
        <v>INLT4</v>
      </c>
      <c r="C131" t="str">
        <f t="shared" ref="C131:C194" si="2">+LEFT(A131,5)</f>
        <v>INLT4</v>
      </c>
      <c r="D131" t="str">
        <f>+IFERROR(VLOOKUP(C131,'tar loc'!$A:$A,1,0),VLOOKUP(C131,'tar loc'!$B:$B,1,0))</f>
        <v>INLT4</v>
      </c>
    </row>
    <row r="132" spans="1:4" ht="15" hidden="1">
      <c r="A132" s="3" t="s">
        <v>221</v>
      </c>
      <c r="B132" t="str">
        <f>+IFERROR(VLOOKUP(A132,'tar loc'!A:A,1,0),VLOOKUP(A132,'tar loc'!B:B,1,0))</f>
        <v>INMAA</v>
      </c>
      <c r="C132" t="str">
        <f t="shared" si="2"/>
        <v>INMAA</v>
      </c>
      <c r="D132" t="str">
        <f>+IFERROR(VLOOKUP(C132,'tar loc'!$A:$A,1,0),VLOOKUP(C132,'tar loc'!$B:$B,1,0))</f>
        <v>INMAA</v>
      </c>
    </row>
    <row r="133" spans="1:4" ht="15" hidden="1">
      <c r="A133" s="3" t="s">
        <v>223</v>
      </c>
      <c r="B133" t="str">
        <f>+IFERROR(VLOOKUP(A133,'tar loc'!A:A,1,0),VLOOKUP(A133,'tar loc'!B:B,1,0))</f>
        <v>INMLR</v>
      </c>
      <c r="C133" t="str">
        <f t="shared" si="2"/>
        <v>INMLR</v>
      </c>
      <c r="D133" t="str">
        <f>+IFERROR(VLOOKUP(C133,'tar loc'!$A:$A,1,0),VLOOKUP(C133,'tar loc'!$B:$B,1,0))</f>
        <v>INMLR</v>
      </c>
    </row>
    <row r="134" spans="1:4" ht="15" hidden="1">
      <c r="A134" s="3" t="s">
        <v>224</v>
      </c>
      <c r="B134" t="str">
        <f>+IFERROR(VLOOKUP(A134,'tar loc'!A:A,1,0),VLOOKUP(A134,'tar loc'!B:B,1,0))</f>
        <v>INMRM</v>
      </c>
      <c r="C134" t="str">
        <f t="shared" si="2"/>
        <v>INMRM</v>
      </c>
      <c r="D134" t="str">
        <f>+IFERROR(VLOOKUP(C134,'tar loc'!$A:$A,1,0),VLOOKUP(C134,'tar loc'!$B:$B,1,0))</f>
        <v>INMRM</v>
      </c>
    </row>
    <row r="135" spans="1:4" ht="15" hidden="1">
      <c r="A135" s="3" t="s">
        <v>225</v>
      </c>
      <c r="B135" t="str">
        <f>+IFERROR(VLOOKUP(A135,'tar loc'!A:A,1,0),VLOOKUP(A135,'tar loc'!B:B,1,0))</f>
        <v>INPPV</v>
      </c>
      <c r="C135" t="str">
        <f t="shared" si="2"/>
        <v>INPPV</v>
      </c>
      <c r="D135" t="str">
        <f>+IFERROR(VLOOKUP(C135,'tar loc'!$A:$A,1,0),VLOOKUP(C135,'tar loc'!$B:$B,1,0))</f>
        <v>INPPV</v>
      </c>
    </row>
    <row r="136" spans="1:4" ht="15" hidden="1">
      <c r="A136" s="3" t="s">
        <v>226</v>
      </c>
      <c r="B136" t="str">
        <f>+IFERROR(VLOOKUP(A136,'tar loc'!A:A,1,0),VLOOKUP(A136,'tar loc'!B:B,1,0))</f>
        <v>INTUT</v>
      </c>
      <c r="C136" t="str">
        <f t="shared" si="2"/>
        <v>INTUT</v>
      </c>
      <c r="D136" t="str">
        <f>+IFERROR(VLOOKUP(C136,'tar loc'!$A:$A,1,0),VLOOKUP(C136,'tar loc'!$B:$B,1,0))</f>
        <v>INTUT</v>
      </c>
    </row>
    <row r="137" spans="1:4" ht="15">
      <c r="A137" s="21" t="s">
        <v>227</v>
      </c>
      <c r="B137" t="e">
        <f>+IFERROR(VLOOKUP(A137,'tar loc'!A:A,1,0),VLOOKUP(A137,'tar loc'!B:B,1,0))</f>
        <v>#N/A</v>
      </c>
      <c r="C137" t="str">
        <f t="shared" si="2"/>
        <v>INTUT</v>
      </c>
      <c r="D137" t="str">
        <f>+IFERROR(VLOOKUP(C137,'tar loc'!$A:$A,1,0),VLOOKUP(C137,'tar loc'!$B:$B,1,0))</f>
        <v>INTUT</v>
      </c>
    </row>
    <row r="138" spans="1:4" ht="15" hidden="1">
      <c r="A138" s="3" t="s">
        <v>228</v>
      </c>
      <c r="B138" t="str">
        <f>+IFERROR(VLOOKUP(A138,'tar loc'!A:A,1,0),VLOOKUP(A138,'tar loc'!B:B,1,0))</f>
        <v>INVTZ</v>
      </c>
      <c r="C138" t="str">
        <f t="shared" si="2"/>
        <v>INVTZ</v>
      </c>
      <c r="D138" t="str">
        <f>+IFERROR(VLOOKUP(C138,'tar loc'!$A:$A,1,0),VLOOKUP(C138,'tar loc'!$B:$B,1,0))</f>
        <v>INVTZ</v>
      </c>
    </row>
    <row r="139" spans="1:4" ht="15" hidden="1">
      <c r="A139" s="3" t="s">
        <v>229</v>
      </c>
      <c r="B139" t="str">
        <f>+IFERROR(VLOOKUP(A139,'tar loc'!A:A,1,0),VLOOKUP(A139,'tar loc'!B:B,1,0))</f>
        <v>INCCU</v>
      </c>
      <c r="C139" t="str">
        <f t="shared" si="2"/>
        <v>INCCU</v>
      </c>
      <c r="D139" t="str">
        <f>+IFERROR(VLOOKUP(C139,'tar loc'!$A:$A,1,0),VLOOKUP(C139,'tar loc'!$B:$B,1,0))</f>
        <v>INCCU</v>
      </c>
    </row>
    <row r="140" spans="1:4" ht="15" hidden="1">
      <c r="A140" s="3" t="s">
        <v>230</v>
      </c>
      <c r="B140" t="str">
        <f>+IFERROR(VLOOKUP(A140,'tar loc'!A:A,1,0),VLOOKUP(A140,'tar loc'!B:B,1,0))</f>
        <v>INJHT</v>
      </c>
      <c r="C140" t="str">
        <f t="shared" si="2"/>
        <v>INJHT</v>
      </c>
      <c r="D140" t="str">
        <f>+IFERROR(VLOOKUP(C140,'tar loc'!$A:$A,1,0),VLOOKUP(C140,'tar loc'!$B:$B,1,0))</f>
        <v>INJHT</v>
      </c>
    </row>
    <row r="141" spans="1:4" ht="15" hidden="1">
      <c r="A141" s="3" t="s">
        <v>231</v>
      </c>
      <c r="B141" t="str">
        <f>+IFERROR(VLOOKUP(A141,'tar loc'!A:A,1,0),VLOOKUP(A141,'tar loc'!B:B,1,0))</f>
        <v>INBLR</v>
      </c>
      <c r="C141" t="str">
        <f t="shared" si="2"/>
        <v>INBLR</v>
      </c>
      <c r="D141" t="str">
        <f>+IFERROR(VLOOKUP(C141,'tar loc'!$A:$A,1,0),VLOOKUP(C141,'tar loc'!$B:$B,1,0))</f>
        <v>INBLR</v>
      </c>
    </row>
    <row r="142" spans="1:4" ht="15" hidden="1">
      <c r="A142" s="3" t="s">
        <v>232</v>
      </c>
      <c r="B142" t="str">
        <f>+IFERROR(VLOOKUP(A142,'tar loc'!A:A,1,0),VLOOKUP(A142,'tar loc'!B:B,1,0))</f>
        <v>INJHT01</v>
      </c>
      <c r="C142" t="str">
        <f t="shared" si="2"/>
        <v>INJHT</v>
      </c>
      <c r="D142" t="str">
        <f>+IFERROR(VLOOKUP(C142,'tar loc'!$A:$A,1,0),VLOOKUP(C142,'tar loc'!$B:$B,1,0))</f>
        <v>INJHT</v>
      </c>
    </row>
    <row r="143" spans="1:4" ht="15" hidden="1">
      <c r="A143" s="3" t="s">
        <v>233</v>
      </c>
      <c r="B143" t="str">
        <f>+IFERROR(VLOOKUP(A143,'tar loc'!A:A,1,0),VLOOKUP(A143,'tar loc'!B:B,1,0))</f>
        <v>INNWD</v>
      </c>
      <c r="C143" t="str">
        <f t="shared" si="2"/>
        <v>INNWD</v>
      </c>
      <c r="D143" t="str">
        <f>+IFERROR(VLOOKUP(C143,'tar loc'!$A:$A,1,0),VLOOKUP(C143,'tar loc'!$B:$B,1,0))</f>
        <v>INNWD</v>
      </c>
    </row>
    <row r="144" spans="1:4" ht="15">
      <c r="A144" s="21" t="s">
        <v>234</v>
      </c>
      <c r="B144" t="e">
        <f>+IFERROR(VLOOKUP(A144,'tar loc'!A:A,1,0),VLOOKUP(A144,'tar loc'!B:B,1,0))</f>
        <v>#N/A</v>
      </c>
      <c r="C144" t="str">
        <f t="shared" si="2"/>
        <v>INNWD</v>
      </c>
      <c r="D144" t="str">
        <f>+IFERROR(VLOOKUP(C144,'tar loc'!$A:$A,1,0),VLOOKUP(C144,'tar loc'!$B:$B,1,0))</f>
        <v>INNWD</v>
      </c>
    </row>
    <row r="145" spans="1:4" ht="15" hidden="1">
      <c r="A145" s="3" t="s">
        <v>236</v>
      </c>
      <c r="B145" t="str">
        <f>+IFERROR(VLOOKUP(A145,'tar loc'!A:A,1,0),VLOOKUP(A145,'tar loc'!B:B,1,0))</f>
        <v>IDJKT</v>
      </c>
      <c r="C145" t="str">
        <f t="shared" si="2"/>
        <v>IDJKT</v>
      </c>
      <c r="D145" t="str">
        <f>+IFERROR(VLOOKUP(C145,'tar loc'!$A:$A,1,0),VLOOKUP(C145,'tar loc'!$B:$B,1,0))</f>
        <v>IDJKT</v>
      </c>
    </row>
    <row r="146" spans="1:4" ht="15" hidden="1">
      <c r="A146" s="3" t="s">
        <v>238</v>
      </c>
      <c r="B146" t="str">
        <f>+IFERROR(VLOOKUP(A146,'tar loc'!A:A,1,0),VLOOKUP(A146,'tar loc'!B:B,1,0))</f>
        <v>IDMED01</v>
      </c>
      <c r="C146" t="str">
        <f t="shared" si="2"/>
        <v>IDMED</v>
      </c>
      <c r="D146" t="str">
        <f>+IFERROR(VLOOKUP(C146,'tar loc'!$A:$A,1,0),VLOOKUP(C146,'tar loc'!$B:$B,1,0))</f>
        <v>IDMED</v>
      </c>
    </row>
    <row r="147" spans="1:4" ht="15" hidden="1">
      <c r="A147" s="3" t="s">
        <v>239</v>
      </c>
      <c r="B147" t="str">
        <f>+IFERROR(VLOOKUP(A147,'tar loc'!A:A,1,0),VLOOKUP(A147,'tar loc'!B:B,1,0))</f>
        <v>IDSEM04</v>
      </c>
      <c r="C147" t="str">
        <f t="shared" si="2"/>
        <v>IDSEM</v>
      </c>
      <c r="D147" t="str">
        <f>+IFERROR(VLOOKUP(C147,'tar loc'!$A:$A,1,0),VLOOKUP(C147,'tar loc'!$B:$B,1,0))</f>
        <v>IDSEM</v>
      </c>
    </row>
    <row r="148" spans="1:4" ht="15" hidden="1">
      <c r="A148" s="3" t="s">
        <v>240</v>
      </c>
      <c r="B148" t="str">
        <f>+IFERROR(VLOOKUP(A148,'tar loc'!A:A,1,0),VLOOKUP(A148,'tar loc'!B:B,1,0))</f>
        <v>IDSUB02</v>
      </c>
      <c r="C148" t="str">
        <f t="shared" si="2"/>
        <v>IDSUB</v>
      </c>
      <c r="D148" t="str">
        <f>+IFERROR(VLOOKUP(C148,'tar loc'!$A:$A,1,0),VLOOKUP(C148,'tar loc'!$B:$B,1,0))</f>
        <v>IDSUB</v>
      </c>
    </row>
    <row r="149" spans="1:4" ht="15" hidden="1">
      <c r="A149" s="3" t="s">
        <v>242</v>
      </c>
      <c r="B149" t="str">
        <f>+IFERROR(VLOOKUP(A149,'tar loc'!A:A,1,0),VLOOKUP(A149,'tar loc'!B:B,1,0))</f>
        <v>IRTHR</v>
      </c>
      <c r="C149" t="str">
        <f t="shared" si="2"/>
        <v>IRTHR</v>
      </c>
      <c r="D149" t="str">
        <f>+IFERROR(VLOOKUP(C149,'tar loc'!$A:$A,1,0),VLOOKUP(C149,'tar loc'!$B:$B,1,0))</f>
        <v>IRTHR</v>
      </c>
    </row>
    <row r="150" spans="1:4" ht="15" hidden="1">
      <c r="A150" s="3" t="s">
        <v>244</v>
      </c>
      <c r="B150" t="str">
        <f>+IFERROR(VLOOKUP(A150,'tar loc'!A:A,1,0),VLOOKUP(A150,'tar loc'!B:B,1,0))</f>
        <v>IQUMM</v>
      </c>
      <c r="C150" t="str">
        <f t="shared" si="2"/>
        <v>IQUMM</v>
      </c>
      <c r="D150" t="str">
        <f>+IFERROR(VLOOKUP(C150,'tar loc'!$A:$A,1,0),VLOOKUP(C150,'tar loc'!$B:$B,1,0))</f>
        <v>IQUMM</v>
      </c>
    </row>
    <row r="151" spans="1:4" ht="15" hidden="1">
      <c r="A151" s="3" t="s">
        <v>246</v>
      </c>
      <c r="B151" t="str">
        <f>+IFERROR(VLOOKUP(A151,'tar loc'!A:A,1,0),VLOOKUP(A151,'tar loc'!B:B,1,0))</f>
        <v>IEDUB</v>
      </c>
      <c r="C151" t="str">
        <f t="shared" si="2"/>
        <v>IEDUB</v>
      </c>
      <c r="D151" t="str">
        <f>+IFERROR(VLOOKUP(C151,'tar loc'!$A:$A,1,0),VLOOKUP(C151,'tar loc'!$B:$B,1,0))</f>
        <v>IEDUB</v>
      </c>
    </row>
    <row r="152" spans="1:4" ht="15" hidden="1">
      <c r="A152" s="3" t="s">
        <v>247</v>
      </c>
      <c r="B152" t="str">
        <f>+IFERROR(VLOOKUP(A152,'tar loc'!A:A,1,0),VLOOKUP(A152,'tar loc'!B:B,1,0))</f>
        <v>IEORK</v>
      </c>
      <c r="C152" t="str">
        <f t="shared" si="2"/>
        <v>IEORK</v>
      </c>
      <c r="D152" t="str">
        <f>+IFERROR(VLOOKUP(C152,'tar loc'!$A:$A,1,0),VLOOKUP(C152,'tar loc'!$B:$B,1,0))</f>
        <v>IEORK</v>
      </c>
    </row>
    <row r="153" spans="1:4" ht="15" hidden="1">
      <c r="A153" s="3" t="s">
        <v>249</v>
      </c>
      <c r="B153" t="str">
        <f>+IFERROR(VLOOKUP(A153,'tar loc'!A:A,1,0),VLOOKUP(A153,'tar loc'!B:B,1,0))</f>
        <v>ILHFA</v>
      </c>
      <c r="C153" t="str">
        <f t="shared" si="2"/>
        <v>ILHFA</v>
      </c>
      <c r="D153" t="str">
        <f>+IFERROR(VLOOKUP(C153,'tar loc'!$A:$A,1,0),VLOOKUP(C153,'tar loc'!$B:$B,1,0))</f>
        <v>ILHFA</v>
      </c>
    </row>
    <row r="154" spans="1:4" ht="15" hidden="1">
      <c r="A154" s="3" t="s">
        <v>252</v>
      </c>
      <c r="B154" t="str">
        <f>+IFERROR(VLOOKUP(A154,'tar loc'!A:A,1,0),VLOOKUP(A154,'tar loc'!B:B,1,0))</f>
        <v>ITGOA</v>
      </c>
      <c r="C154" t="str">
        <f t="shared" si="2"/>
        <v>ITGOA</v>
      </c>
      <c r="D154" t="str">
        <f>+IFERROR(VLOOKUP(C154,'tar loc'!$A:$A,1,0),VLOOKUP(C154,'tar loc'!$B:$B,1,0))</f>
        <v>ITGOA</v>
      </c>
    </row>
    <row r="155" spans="1:4" ht="15" hidden="1">
      <c r="A155" s="3" t="s">
        <v>254</v>
      </c>
      <c r="B155" t="str">
        <f>+IFERROR(VLOOKUP(A155,'tar loc'!A:A,1,0),VLOOKUP(A155,'tar loc'!B:B,1,0))</f>
        <v>CIABJ</v>
      </c>
      <c r="C155" t="str">
        <f t="shared" si="2"/>
        <v>CIABJ</v>
      </c>
      <c r="D155" t="str">
        <f>+IFERROR(VLOOKUP(C155,'tar loc'!$A:$A,1,0),VLOOKUP(C155,'tar loc'!$B:$B,1,0))</f>
        <v>CIABJ</v>
      </c>
    </row>
    <row r="156" spans="1:4" ht="15" hidden="1">
      <c r="A156" s="24" t="s">
        <v>3655</v>
      </c>
      <c r="B156" t="str">
        <f>+IFERROR(VLOOKUP(A156,'tar loc'!A:A,1,0),VLOOKUP(A156,'tar loc'!B:B,1,0))</f>
        <v>JMKIM</v>
      </c>
      <c r="C156" t="str">
        <f t="shared" si="2"/>
        <v>JMKIM</v>
      </c>
      <c r="D156" t="str">
        <f>+IFERROR(VLOOKUP(C156,'tar loc'!$A:$A,1,0),VLOOKUP(C156,'tar loc'!$B:$B,1,0))</f>
        <v>JMKIM</v>
      </c>
    </row>
    <row r="157" spans="1:4" ht="15" hidden="1">
      <c r="A157" s="3" t="s">
        <v>256</v>
      </c>
      <c r="B157" t="str">
        <f>+IFERROR(VLOOKUP(A157,'tar loc'!A:A,1,0),VLOOKUP(A157,'tar loc'!B:B,1,0))</f>
        <v>JPHKT</v>
      </c>
      <c r="C157" t="str">
        <f t="shared" si="2"/>
        <v>JPHKT</v>
      </c>
      <c r="D157" t="str">
        <f>+IFERROR(VLOOKUP(C157,'tar loc'!$A:$A,1,0),VLOOKUP(C157,'tar loc'!$B:$B,1,0))</f>
        <v>JPHKT</v>
      </c>
    </row>
    <row r="158" spans="1:4" ht="15" hidden="1">
      <c r="A158" s="3" t="s">
        <v>257</v>
      </c>
      <c r="B158" t="str">
        <f>+IFERROR(VLOOKUP(A158,'tar loc'!A:A,1,0),VLOOKUP(A158,'tar loc'!B:B,1,0))</f>
        <v>JPKOB</v>
      </c>
      <c r="C158" t="str">
        <f t="shared" si="2"/>
        <v>JPKOB</v>
      </c>
      <c r="D158" t="str">
        <f>+IFERROR(VLOOKUP(C158,'tar loc'!$A:$A,1,0),VLOOKUP(C158,'tar loc'!$B:$B,1,0))</f>
        <v>JPKOB</v>
      </c>
    </row>
    <row r="159" spans="1:4" ht="15" hidden="1">
      <c r="A159" s="3" t="s">
        <v>258</v>
      </c>
      <c r="B159" t="str">
        <f>+IFERROR(VLOOKUP(A159,'tar loc'!A:A,1,0),VLOOKUP(A159,'tar loc'!B:B,1,0))</f>
        <v>JPOSA</v>
      </c>
      <c r="C159" t="str">
        <f t="shared" si="2"/>
        <v>JPOSA</v>
      </c>
      <c r="D159" t="str">
        <f>+IFERROR(VLOOKUP(C159,'tar loc'!$A:$A,1,0),VLOOKUP(C159,'tar loc'!$B:$B,1,0))</f>
        <v>JPOSA</v>
      </c>
    </row>
    <row r="160" spans="1:4" ht="15" hidden="1">
      <c r="A160" s="3" t="s">
        <v>259</v>
      </c>
      <c r="B160" t="str">
        <f>+IFERROR(VLOOKUP(A160,'tar loc'!A:A,1,0),VLOOKUP(A160,'tar loc'!B:B,1,0))</f>
        <v>JPSMZ</v>
      </c>
      <c r="C160" t="str">
        <f t="shared" si="2"/>
        <v>JPSMZ</v>
      </c>
      <c r="D160" t="str">
        <f>+IFERROR(VLOOKUP(C160,'tar loc'!$A:$A,1,0),VLOOKUP(C160,'tar loc'!$B:$B,1,0))</f>
        <v>JPSMZ</v>
      </c>
    </row>
    <row r="161" spans="1:4" ht="15" hidden="1">
      <c r="A161" s="3" t="s">
        <v>260</v>
      </c>
      <c r="B161" t="str">
        <f>+IFERROR(VLOOKUP(A161,'tar loc'!A:A,1,0),VLOOKUP(A161,'tar loc'!B:B,1,0))</f>
        <v>JPHIJ</v>
      </c>
      <c r="C161" t="str">
        <f t="shared" si="2"/>
        <v>JPHIJ</v>
      </c>
      <c r="D161" t="str">
        <f>+IFERROR(VLOOKUP(C161,'tar loc'!$A:$A,1,0),VLOOKUP(C161,'tar loc'!$B:$B,1,0))</f>
        <v>JPHIJ</v>
      </c>
    </row>
    <row r="162" spans="1:4" ht="15" hidden="1">
      <c r="A162" s="3" t="s">
        <v>262</v>
      </c>
      <c r="B162" t="str">
        <f>+IFERROR(VLOOKUP(A162,'tar loc'!A:A,1,0),VLOOKUP(A162,'tar loc'!B:B,1,0))</f>
        <v>JPTYO</v>
      </c>
      <c r="C162" t="str">
        <f t="shared" si="2"/>
        <v>JPTYO</v>
      </c>
      <c r="D162" t="str">
        <f>+IFERROR(VLOOKUP(C162,'tar loc'!$A:$A,1,0),VLOOKUP(C162,'tar loc'!$B:$B,1,0))</f>
        <v>JPTYO</v>
      </c>
    </row>
    <row r="163" spans="1:4" ht="15" hidden="1">
      <c r="A163" s="3" t="s">
        <v>264</v>
      </c>
      <c r="B163" t="e">
        <f>+IFERROR(VLOOKUP(A163,'tar loc'!A:A,1,0),VLOOKUP(A163,'tar loc'!B:B,1,0))</f>
        <v>#N/A</v>
      </c>
      <c r="C163" t="str">
        <f t="shared" si="2"/>
        <v>JOAHZ</v>
      </c>
      <c r="D163" t="e">
        <f>+IFERROR(VLOOKUP(C163,'tar loc'!$A:$A,1,0),VLOOKUP(C163,'tar loc'!$B:$B,1,0))</f>
        <v>#N/A</v>
      </c>
    </row>
    <row r="164" spans="1:4" ht="15" hidden="1">
      <c r="A164" s="3" t="s">
        <v>266</v>
      </c>
      <c r="B164" t="str">
        <f>+IFERROR(VLOOKUP(A164,'tar loc'!A:A,1,0),VLOOKUP(A164,'tar loc'!B:B,1,0))</f>
        <v>KRSEL</v>
      </c>
      <c r="C164" t="str">
        <f t="shared" si="2"/>
        <v>KRSEL</v>
      </c>
      <c r="D164" t="str">
        <f>+IFERROR(VLOOKUP(C164,'tar loc'!$A:$A,1,0),VLOOKUP(C164,'tar loc'!$B:$B,1,0))</f>
        <v>KRSEL</v>
      </c>
    </row>
    <row r="165" spans="1:4" ht="15" hidden="1">
      <c r="A165" s="3" t="s">
        <v>268</v>
      </c>
      <c r="B165" t="str">
        <f>+IFERROR(VLOOKUP(A165,'tar loc'!A:A,1,0),VLOOKUP(A165,'tar loc'!B:B,1,0))</f>
        <v>KWKWI</v>
      </c>
      <c r="C165" t="str">
        <f t="shared" si="2"/>
        <v>KWKWI</v>
      </c>
      <c r="D165" t="str">
        <f>+IFERROR(VLOOKUP(C165,'tar loc'!$A:$A,1,0),VLOOKUP(C165,'tar loc'!$B:$B,1,0))</f>
        <v>KWKWI</v>
      </c>
    </row>
    <row r="166" spans="1:4" ht="15" hidden="1">
      <c r="A166" s="3" t="s">
        <v>270</v>
      </c>
      <c r="B166" t="str">
        <f>+IFERROR(VLOOKUP(A166,'tar loc'!A:A,1,0),VLOOKUP(A166,'tar loc'!B:B,1,0))</f>
        <v>LVRIX</v>
      </c>
      <c r="C166" t="str">
        <f t="shared" si="2"/>
        <v>LVRIX</v>
      </c>
      <c r="D166" t="str">
        <f>+IFERROR(VLOOKUP(C166,'tar loc'!$A:$A,1,0),VLOOKUP(C166,'tar loc'!$B:$B,1,0))</f>
        <v>LVRIX</v>
      </c>
    </row>
    <row r="167" spans="1:4" ht="15" hidden="1">
      <c r="A167" s="3" t="s">
        <v>272</v>
      </c>
      <c r="B167" t="str">
        <f>+IFERROR(VLOOKUP(A167,'tar loc'!A:A,1,0),VLOOKUP(A167,'tar loc'!B:B,1,0))</f>
        <v>LBBUU</v>
      </c>
      <c r="C167" t="str">
        <f t="shared" si="2"/>
        <v>LBBUU</v>
      </c>
      <c r="D167" t="str">
        <f>+IFERROR(VLOOKUP(C167,'tar loc'!$A:$A,1,0),VLOOKUP(C167,'tar loc'!$B:$B,1,0))</f>
        <v>LBBUU</v>
      </c>
    </row>
    <row r="168" spans="1:4" ht="15" hidden="1">
      <c r="A168" s="3" t="s">
        <v>274</v>
      </c>
      <c r="B168" t="str">
        <f>+IFERROR(VLOOKUP(A168,'tar loc'!A:A,1,0),VLOOKUP(A168,'tar loc'!B:B,1,0))</f>
        <v>LRMLW</v>
      </c>
      <c r="C168" t="str">
        <f t="shared" si="2"/>
        <v>LRMLW</v>
      </c>
      <c r="D168" t="str">
        <f>+IFERROR(VLOOKUP(C168,'tar loc'!$A:$A,1,0),VLOOKUP(C168,'tar loc'!$B:$B,1,0))</f>
        <v>LRMLW</v>
      </c>
    </row>
    <row r="169" spans="1:4" ht="15" hidden="1">
      <c r="A169" s="3" t="s">
        <v>276</v>
      </c>
      <c r="B169" t="str">
        <f>+IFERROR(VLOOKUP(A169,'tar loc'!A:A,1,0),VLOOKUP(A169,'tar loc'!B:B,1,0))</f>
        <v>LYBEG</v>
      </c>
      <c r="C169" t="str">
        <f t="shared" si="2"/>
        <v>LYBEG</v>
      </c>
      <c r="D169" t="str">
        <f>+IFERROR(VLOOKUP(C169,'tar loc'!$A:$A,1,0),VLOOKUP(C169,'tar loc'!$B:$B,1,0))</f>
        <v>LYBEG</v>
      </c>
    </row>
    <row r="170" spans="1:4" ht="15" hidden="1">
      <c r="A170" s="3" t="s">
        <v>278</v>
      </c>
      <c r="B170" t="str">
        <f>+IFERROR(VLOOKUP(A170,'tar loc'!A:A,1,0),VLOOKUP(A170,'tar loc'!B:B,1,0))</f>
        <v>LTKLP</v>
      </c>
      <c r="C170" t="str">
        <f t="shared" si="2"/>
        <v>LTKLP</v>
      </c>
      <c r="D170" t="str">
        <f>+IFERROR(VLOOKUP(C170,'tar loc'!$A:$A,1,0),VLOOKUP(C170,'tar loc'!$B:$B,1,0))</f>
        <v>LTKLP</v>
      </c>
    </row>
    <row r="171" spans="1:4" ht="15" hidden="1">
      <c r="A171" s="3" t="s">
        <v>280</v>
      </c>
      <c r="B171" t="str">
        <f>+IFERROR(VLOOKUP(A171,'tar loc'!A:A,1,0),VLOOKUP(A171,'tar loc'!B:B,1,0))</f>
        <v>MGANT</v>
      </c>
      <c r="C171" t="str">
        <f t="shared" si="2"/>
        <v>MGANT</v>
      </c>
      <c r="D171" t="str">
        <f>+IFERROR(VLOOKUP(C171,'tar loc'!$A:$A,1,0),VLOOKUP(C171,'tar loc'!$B:$B,1,0))</f>
        <v>MGANT</v>
      </c>
    </row>
    <row r="172" spans="1:4" ht="15" hidden="1">
      <c r="A172" s="3" t="s">
        <v>282</v>
      </c>
      <c r="B172" t="str">
        <f>+IFERROR(VLOOKUP(A172,'tar loc'!A:A,1,0),VLOOKUP(A172,'tar loc'!B:B,1,0))</f>
        <v>MWLIL</v>
      </c>
      <c r="C172" t="str">
        <f t="shared" si="2"/>
        <v>MWLIL</v>
      </c>
      <c r="D172" t="str">
        <f>+IFERROR(VLOOKUP(C172,'tar loc'!$A:$A,1,0),VLOOKUP(C172,'tar loc'!$B:$B,1,0))</f>
        <v>MWLIL</v>
      </c>
    </row>
    <row r="173" spans="1:4" ht="15" hidden="1">
      <c r="A173" s="3" t="s">
        <v>284</v>
      </c>
      <c r="B173" t="str">
        <f>+IFERROR(VLOOKUP(A173,'tar loc'!A:A,1,0),VLOOKUP(A173,'tar loc'!B:B,1,0))</f>
        <v>MYKCH</v>
      </c>
      <c r="C173" t="str">
        <f t="shared" si="2"/>
        <v>MYKCH</v>
      </c>
      <c r="D173" t="str">
        <f>+IFERROR(VLOOKUP(C173,'tar loc'!$A:$A,1,0),VLOOKUP(C173,'tar loc'!$B:$B,1,0))</f>
        <v>MYKCH</v>
      </c>
    </row>
    <row r="174" spans="1:4" ht="15" hidden="1">
      <c r="A174" s="3" t="s">
        <v>285</v>
      </c>
      <c r="B174" t="str">
        <f>+IFERROR(VLOOKUP(A174,'tar loc'!A:A,1,0),VLOOKUP(A174,'tar loc'!B:B,1,0))</f>
        <v>MYKUA</v>
      </c>
      <c r="C174" t="str">
        <f t="shared" si="2"/>
        <v>MYKUA</v>
      </c>
      <c r="D174" t="str">
        <f>+IFERROR(VLOOKUP(C174,'tar loc'!$A:$A,1,0),VLOOKUP(C174,'tar loc'!$B:$B,1,0))</f>
        <v>MYKUA</v>
      </c>
    </row>
    <row r="175" spans="1:4" ht="15" hidden="1">
      <c r="A175" s="3" t="s">
        <v>286</v>
      </c>
      <c r="B175" t="str">
        <f>+IFERROR(VLOOKUP(A175,'tar loc'!A:A,1,0),VLOOKUP(A175,'tar loc'!B:B,1,0))</f>
        <v>MYKUL</v>
      </c>
      <c r="C175" t="str">
        <f t="shared" si="2"/>
        <v>MYKUL</v>
      </c>
      <c r="D175" t="str">
        <f>+IFERROR(VLOOKUP(C175,'tar loc'!$A:$A,1,0),VLOOKUP(C175,'tar loc'!$B:$B,1,0))</f>
        <v>MYKUL</v>
      </c>
    </row>
    <row r="176" spans="1:4" ht="15" hidden="1">
      <c r="A176" s="3" t="s">
        <v>287</v>
      </c>
      <c r="B176" t="str">
        <f>+IFERROR(VLOOKUP(A176,'tar loc'!A:A,1,0),VLOOKUP(A176,'tar loc'!B:B,1,0))</f>
        <v>MYPEN</v>
      </c>
      <c r="C176" t="str">
        <f t="shared" si="2"/>
        <v>MYPEN</v>
      </c>
      <c r="D176" t="str">
        <f>+IFERROR(VLOOKUP(C176,'tar loc'!$A:$A,1,0),VLOOKUP(C176,'tar loc'!$B:$B,1,0))</f>
        <v>MYPEN</v>
      </c>
    </row>
    <row r="177" spans="1:4" ht="15" hidden="1">
      <c r="A177" s="3" t="s">
        <v>288</v>
      </c>
      <c r="B177" t="str">
        <f>+IFERROR(VLOOKUP(A177,'tar loc'!A:A,1,0),VLOOKUP(A177,'tar loc'!B:B,1,0))</f>
        <v>MYTPPTM</v>
      </c>
      <c r="C177" t="str">
        <f t="shared" si="2"/>
        <v>MYTPP</v>
      </c>
      <c r="D177" t="str">
        <f>+IFERROR(VLOOKUP(C177,'tar loc'!$A:$A,1,0),VLOOKUP(C177,'tar loc'!$B:$B,1,0))</f>
        <v>MYTPP</v>
      </c>
    </row>
    <row r="178" spans="1:4" ht="15">
      <c r="A178" s="3" t="s">
        <v>290</v>
      </c>
      <c r="B178" t="str">
        <f>+IFERROR(VLOOKUP(A178,'tar loc'!A:A,1,0),VLOOKUP(A178,'tar loc'!B:B,1,0))</f>
        <v>MVMML</v>
      </c>
      <c r="C178" t="str">
        <f t="shared" si="2"/>
        <v>MVMML</v>
      </c>
      <c r="D178" t="str">
        <f>+IFERROR(VLOOKUP(C178,'tar loc'!$A:$A,1,0),VLOOKUP(C178,'tar loc'!$B:$B,1,0))</f>
        <v>MVMML</v>
      </c>
    </row>
    <row r="179" spans="1:4" ht="15" hidden="1">
      <c r="A179" s="3" t="s">
        <v>292</v>
      </c>
      <c r="B179" t="str">
        <f>+IFERROR(VLOOKUP(A179,'tar loc'!A:A,1,0),VLOOKUP(A179,'tar loc'!B:B,1,0))</f>
        <v>MTJMWTM</v>
      </c>
      <c r="C179" t="str">
        <f t="shared" si="2"/>
        <v>MTJMW</v>
      </c>
      <c r="D179" t="str">
        <f>+IFERROR(VLOOKUP(C179,'tar loc'!$A:$A,1,0),VLOOKUP(C179,'tar loc'!$B:$B,1,0))</f>
        <v>MTJMW</v>
      </c>
    </row>
    <row r="180" spans="1:4" ht="15" hidden="1">
      <c r="A180" s="3" t="s">
        <v>294</v>
      </c>
      <c r="B180" t="str">
        <f>+IFERROR(VLOOKUP(A180,'tar loc'!A:A,1,0),VLOOKUP(A180,'tar loc'!B:B,1,0))</f>
        <v>MQFDF</v>
      </c>
      <c r="C180" t="str">
        <f t="shared" si="2"/>
        <v>MQFDF</v>
      </c>
      <c r="D180" t="str">
        <f>+IFERROR(VLOOKUP(C180,'tar loc'!$A:$A,1,0),VLOOKUP(C180,'tar loc'!$B:$B,1,0))</f>
        <v>MQFDF</v>
      </c>
    </row>
    <row r="181" spans="1:4" ht="15" hidden="1">
      <c r="A181" s="3" t="s">
        <v>296</v>
      </c>
      <c r="B181" t="str">
        <f>+IFERROR(VLOOKUP(A181,'tar loc'!A:A,1,0),VLOOKUP(A181,'tar loc'!B:B,1,0))</f>
        <v>MRNLU</v>
      </c>
      <c r="C181" t="str">
        <f t="shared" si="2"/>
        <v>MRNLU</v>
      </c>
      <c r="D181" t="str">
        <f>+IFERROR(VLOOKUP(C181,'tar loc'!$A:$A,1,0),VLOOKUP(C181,'tar loc'!$B:$B,1,0))</f>
        <v>MRNLU</v>
      </c>
    </row>
    <row r="182" spans="1:4" ht="15" hidden="1">
      <c r="A182" s="3" t="s">
        <v>298</v>
      </c>
      <c r="B182" t="str">
        <f>+IFERROR(VLOOKUP(A182,'tar loc'!A:A,1,0),VLOOKUP(A182,'tar loc'!B:B,1,0))</f>
        <v>MUPLO</v>
      </c>
      <c r="C182" t="str">
        <f t="shared" si="2"/>
        <v>MUPLO</v>
      </c>
      <c r="D182" t="str">
        <f>+IFERROR(VLOOKUP(C182,'tar loc'!$A:$A,1,0),VLOOKUP(C182,'tar loc'!$B:$B,1,0))</f>
        <v>MUPLO</v>
      </c>
    </row>
    <row r="183" spans="1:4" ht="15" hidden="1">
      <c r="A183" s="30" t="s">
        <v>3765</v>
      </c>
      <c r="B183" t="str">
        <f>+IFERROR(VLOOKUP(A183,'tar loc'!A:A,1,0),VLOOKUP(A183,'tar loc'!B:B,1,0))</f>
        <v>MXZLOOPM</v>
      </c>
      <c r="C183" t="str">
        <f t="shared" si="2"/>
        <v>MXZLO</v>
      </c>
      <c r="D183" t="str">
        <f>+IFERROR(VLOOKUP(C183,'tar loc'!$A:$A,1,0),VLOOKUP(C183,'tar loc'!$B:$B,1,0))</f>
        <v>MXZLO</v>
      </c>
    </row>
    <row r="184" spans="1:4" ht="15" hidden="1">
      <c r="A184" s="30" t="s">
        <v>3903</v>
      </c>
      <c r="B184" t="str">
        <f>+IFERROR(VLOOKUP(A184,'tar loc'!A:A,1,0),VLOOKUP(A184,'tar loc'!B:B,1,0))</f>
        <v>NIMGA</v>
      </c>
      <c r="C184" t="str">
        <f t="shared" si="2"/>
        <v>NIMGA</v>
      </c>
      <c r="D184" t="str">
        <f>+IFERROR(VLOOKUP(C184,'tar loc'!$A:$A,1,0),VLOOKUP(C184,'tar loc'!$B:$B,1,0))</f>
        <v>NIMGA</v>
      </c>
    </row>
    <row r="185" spans="1:4" ht="15" hidden="1">
      <c r="A185" s="30" t="s">
        <v>3331</v>
      </c>
      <c r="B185" t="str">
        <f>+IFERROR(VLOOKUP(A185,'tar loc'!A:A,1,0),VLOOKUP(A185,'tar loc'!B:B,1,0))</f>
        <v>HNSAP</v>
      </c>
      <c r="C185" t="str">
        <f t="shared" si="2"/>
        <v>HNSAP</v>
      </c>
      <c r="D185" t="str">
        <f>+IFERROR(VLOOKUP(C185,'tar loc'!$A:$A,1,0),VLOOKUP(C185,'tar loc'!$B:$B,1,0))</f>
        <v>HNSAP</v>
      </c>
    </row>
    <row r="186" spans="1:4" ht="15" hidden="1">
      <c r="A186" s="30" t="s">
        <v>3139</v>
      </c>
      <c r="B186" t="str">
        <f>+IFERROR(VLOOKUP(A186,'tar loc'!A:A,1,0),VLOOKUP(A186,'tar loc'!B:B,1,0))</f>
        <v>GTGUA</v>
      </c>
      <c r="C186" t="str">
        <f t="shared" si="2"/>
        <v>GTGUA</v>
      </c>
      <c r="D186" t="str">
        <f>+IFERROR(VLOOKUP(C186,'tar loc'!$A:$A,1,0),VLOOKUP(C186,'tar loc'!$B:$B,1,0))</f>
        <v>GTGUA</v>
      </c>
    </row>
    <row r="187" spans="1:4" ht="15" hidden="1">
      <c r="A187" s="3" t="s">
        <v>300</v>
      </c>
      <c r="B187" t="str">
        <f>+IFERROR(VLOOKUP(A187,'tar loc'!A:A,1,0),VLOOKUP(A187,'tar loc'!B:B,1,0))</f>
        <v>MNULB</v>
      </c>
      <c r="C187" t="str">
        <f t="shared" si="2"/>
        <v>MNULB</v>
      </c>
      <c r="D187" t="str">
        <f>+IFERROR(VLOOKUP(C187,'tar loc'!$A:$A,1,0),VLOOKUP(C187,'tar loc'!$B:$B,1,0))</f>
        <v>MNULB</v>
      </c>
    </row>
    <row r="188" spans="1:4" ht="15" hidden="1">
      <c r="A188" s="3" t="s">
        <v>302</v>
      </c>
      <c r="B188" t="str">
        <f>+IFERROR(VLOOKUP(A188,'tar loc'!A:A,1,0),VLOOKUP(A188,'tar loc'!B:B,1,0))</f>
        <v>MEBAR</v>
      </c>
      <c r="C188" t="str">
        <f t="shared" si="2"/>
        <v>MEBAR</v>
      </c>
      <c r="D188" t="str">
        <f>+IFERROR(VLOOKUP(C188,'tar loc'!$A:$A,1,0),VLOOKUP(C188,'tar loc'!$B:$B,1,0))</f>
        <v>MEBAR</v>
      </c>
    </row>
    <row r="189" spans="1:4" ht="15" hidden="1">
      <c r="A189" s="3" t="s">
        <v>304</v>
      </c>
      <c r="B189" t="str">
        <f>+IFERROR(VLOOKUP(A189,'tar loc'!A:A,1,0),VLOOKUP(A189,'tar loc'!B:B,1,0))</f>
        <v>MACAS</v>
      </c>
      <c r="C189" t="str">
        <f t="shared" si="2"/>
        <v>MACAS</v>
      </c>
      <c r="D189" t="str">
        <f>+IFERROR(VLOOKUP(C189,'tar loc'!$A:$A,1,0),VLOOKUP(C189,'tar loc'!$B:$B,1,0))</f>
        <v>MACAS</v>
      </c>
    </row>
    <row r="190" spans="1:4" ht="15" hidden="1">
      <c r="A190" s="3" t="s">
        <v>306</v>
      </c>
      <c r="B190" t="str">
        <f>+IFERROR(VLOOKUP(A190,'tar loc'!A:A,1,0),VLOOKUP(A190,'tar loc'!B:B,1,0))</f>
        <v>MZMPM</v>
      </c>
      <c r="C190" t="str">
        <f t="shared" si="2"/>
        <v>MZMPM</v>
      </c>
      <c r="D190" t="str">
        <f>+IFERROR(VLOOKUP(C190,'tar loc'!$A:$A,1,0),VLOOKUP(C190,'tar loc'!$B:$B,1,0))</f>
        <v>MZMPM</v>
      </c>
    </row>
    <row r="191" spans="1:4" ht="15" hidden="1">
      <c r="A191" s="3" t="s">
        <v>308</v>
      </c>
      <c r="B191" t="str">
        <f>+IFERROR(VLOOKUP(A191,'tar loc'!A:A,1,0),VLOOKUP(A191,'tar loc'!B:B,1,0))</f>
        <v>MMRGN</v>
      </c>
      <c r="C191" t="str">
        <f t="shared" si="2"/>
        <v>MMRGN</v>
      </c>
      <c r="D191" t="str">
        <f>+IFERROR(VLOOKUP(C191,'tar loc'!$A:$A,1,0),VLOOKUP(C191,'tar loc'!$B:$B,1,0))</f>
        <v>MMRGN</v>
      </c>
    </row>
    <row r="192" spans="1:4" ht="15" hidden="1">
      <c r="A192" s="3" t="s">
        <v>310</v>
      </c>
      <c r="B192" t="str">
        <f>+IFERROR(VLOOKUP(A192,'tar loc'!A:A,1,0),VLOOKUP(A192,'tar loc'!B:B,1,0))</f>
        <v>NAWBA</v>
      </c>
      <c r="C192" t="str">
        <f t="shared" si="2"/>
        <v>NAWBA</v>
      </c>
      <c r="D192" t="str">
        <f>+IFERROR(VLOOKUP(C192,'tar loc'!$A:$A,1,0),VLOOKUP(C192,'tar loc'!$B:$B,1,0))</f>
        <v>NAWBA</v>
      </c>
    </row>
    <row r="193" spans="1:4" ht="15" hidden="1">
      <c r="A193" s="3" t="s">
        <v>312</v>
      </c>
      <c r="B193" t="str">
        <f>+IFERROR(VLOOKUP(A193,'tar loc'!A:A,1,0),VLOOKUP(A193,'tar loc'!B:B,1,0))</f>
        <v>NPBIR</v>
      </c>
      <c r="C193" t="str">
        <f t="shared" si="2"/>
        <v>NPBIR</v>
      </c>
      <c r="D193" t="str">
        <f>+IFERROR(VLOOKUP(C193,'tar loc'!$A:$A,1,0),VLOOKUP(C193,'tar loc'!$B:$B,1,0))</f>
        <v>NPBIR</v>
      </c>
    </row>
    <row r="194" spans="1:4" ht="15" hidden="1">
      <c r="A194" s="3" t="s">
        <v>314</v>
      </c>
      <c r="B194" t="str">
        <f>+IFERROR(VLOOKUP(A194,'tar loc'!A:A,1,0),VLOOKUP(A194,'tar loc'!B:B,1,0))</f>
        <v>NLROT</v>
      </c>
      <c r="C194" t="str">
        <f t="shared" si="2"/>
        <v>NLROT</v>
      </c>
      <c r="D194" t="str">
        <f>+IFERROR(VLOOKUP(C194,'tar loc'!$A:$A,1,0),VLOOKUP(C194,'tar loc'!$B:$B,1,0))</f>
        <v>NLROT</v>
      </c>
    </row>
    <row r="195" spans="1:4" ht="15" hidden="1">
      <c r="A195" s="3" t="s">
        <v>317</v>
      </c>
      <c r="B195" t="str">
        <f>+IFERROR(VLOOKUP(A195,'tar loc'!A:A,1,0),VLOOKUP(A195,'tar loc'!B:B,1,0))</f>
        <v>NCNOU</v>
      </c>
      <c r="C195" t="str">
        <f t="shared" ref="C195:C258" si="3">+LEFT(A195,5)</f>
        <v>NCNOU</v>
      </c>
      <c r="D195" t="str">
        <f>+IFERROR(VLOOKUP(C195,'tar loc'!$A:$A,1,0),VLOOKUP(C195,'tar loc'!$B:$B,1,0))</f>
        <v>NCNOU</v>
      </c>
    </row>
    <row r="196" spans="1:4" ht="15" hidden="1">
      <c r="A196" s="3" t="s">
        <v>319</v>
      </c>
      <c r="B196" t="str">
        <f>+IFERROR(VLOOKUP(A196,'tar loc'!A:A,1,0),VLOOKUP(A196,'tar loc'!B:B,1,0))</f>
        <v>NZAKL</v>
      </c>
      <c r="C196" t="str">
        <f t="shared" si="3"/>
        <v>NZAKL</v>
      </c>
      <c r="D196" t="str">
        <f>+IFERROR(VLOOKUP(C196,'tar loc'!$A:$A,1,0),VLOOKUP(C196,'tar loc'!$B:$B,1,0))</f>
        <v>NZAKL</v>
      </c>
    </row>
    <row r="197" spans="1:4" ht="15" hidden="1">
      <c r="A197" s="3" t="s">
        <v>321</v>
      </c>
      <c r="B197" t="str">
        <f>+IFERROR(VLOOKUP(A197,'tar loc'!A:A,1,0),VLOOKUP(A197,'tar loc'!B:B,1,0))</f>
        <v>NGAPP</v>
      </c>
      <c r="C197" t="str">
        <f t="shared" si="3"/>
        <v>NGAPP</v>
      </c>
      <c r="D197" t="str">
        <f>+IFERROR(VLOOKUP(C197,'tar loc'!$A:$A,1,0),VLOOKUP(C197,'tar loc'!$B:$B,1,0))</f>
        <v>NGAPP</v>
      </c>
    </row>
    <row r="198" spans="1:4" ht="15" hidden="1">
      <c r="A198" s="3" t="s">
        <v>322</v>
      </c>
      <c r="B198" t="str">
        <f>+IFERROR(VLOOKUP(A198,'tar loc'!A:A,1,0),VLOOKUP(A198,'tar loc'!B:B,1,0))</f>
        <v>NGKAN</v>
      </c>
      <c r="C198" t="str">
        <f t="shared" si="3"/>
        <v>NGKAN</v>
      </c>
      <c r="D198" t="str">
        <f>+IFERROR(VLOOKUP(C198,'tar loc'!$A:$A,1,0),VLOOKUP(C198,'tar loc'!$B:$B,1,0))</f>
        <v>NGKAN</v>
      </c>
    </row>
    <row r="199" spans="1:4" ht="15" hidden="1">
      <c r="A199" s="3" t="s">
        <v>323</v>
      </c>
      <c r="B199" t="str">
        <f>+IFERROR(VLOOKUP(A199,'tar loc'!A:A,1,0),VLOOKUP(A199,'tar loc'!B:B,1,0))</f>
        <v>NGON1</v>
      </c>
      <c r="C199" t="str">
        <f t="shared" si="3"/>
        <v>NGON1</v>
      </c>
      <c r="D199" t="str">
        <f>+IFERROR(VLOOKUP(C199,'tar loc'!$A:$A,1,0),VLOOKUP(C199,'tar loc'!$B:$B,1,0))</f>
        <v>NGON1</v>
      </c>
    </row>
    <row r="200" spans="1:4" ht="15">
      <c r="A200" s="21" t="s">
        <v>324</v>
      </c>
      <c r="B200" t="e">
        <f>+IFERROR(VLOOKUP(A200,'tar loc'!A:A,1,0),VLOOKUP(A200,'tar loc'!B:B,1,0))</f>
        <v>#N/A</v>
      </c>
      <c r="C200" t="str">
        <f t="shared" si="3"/>
        <v>NGAPP</v>
      </c>
      <c r="D200" t="str">
        <f>+IFERROR(VLOOKUP(C200,'tar loc'!$A:$A,1,0),VLOOKUP(C200,'tar loc'!$B:$B,1,0))</f>
        <v>NGAPP</v>
      </c>
    </row>
    <row r="201" spans="1:4" ht="15" hidden="1">
      <c r="A201" s="3" t="s">
        <v>326</v>
      </c>
      <c r="B201" t="str">
        <f>+IFERROR(VLOOKUP(A201,'tar loc'!A:A,1,0),VLOOKUP(A201,'tar loc'!B:B,1,0))</f>
        <v>NODRM</v>
      </c>
      <c r="C201" t="str">
        <f t="shared" si="3"/>
        <v>NODRM</v>
      </c>
      <c r="D201" t="str">
        <f>+IFERROR(VLOOKUP(C201,'tar loc'!$A:$A,1,0),VLOOKUP(C201,'tar loc'!$B:$B,1,0))</f>
        <v>NODRM</v>
      </c>
    </row>
    <row r="202" spans="1:4" ht="15" hidden="1">
      <c r="A202" s="3" t="s">
        <v>327</v>
      </c>
      <c r="B202" t="str">
        <f>+IFERROR(VLOOKUP(A202,'tar loc'!A:A,1,0),VLOOKUP(A202,'tar loc'!B:B,1,0))</f>
        <v>NOOSL</v>
      </c>
      <c r="C202" t="str">
        <f t="shared" si="3"/>
        <v>NOOSL</v>
      </c>
      <c r="D202" t="str">
        <f>+IFERROR(VLOOKUP(C202,'tar loc'!$A:$A,1,0),VLOOKUP(C202,'tar loc'!$B:$B,1,0))</f>
        <v>NOOSL</v>
      </c>
    </row>
    <row r="203" spans="1:4" ht="15" hidden="1">
      <c r="A203" s="3" t="s">
        <v>329</v>
      </c>
      <c r="B203" t="str">
        <f>+IFERROR(VLOOKUP(A203,'tar loc'!A:A,1,0),VLOOKUP(A203,'tar loc'!B:B,1,0))</f>
        <v>OMMCT</v>
      </c>
      <c r="C203" t="str">
        <f t="shared" si="3"/>
        <v>OMMCT</v>
      </c>
      <c r="D203" t="str">
        <f>+IFERROR(VLOOKUP(C203,'tar loc'!$A:$A,1,0),VLOOKUP(C203,'tar loc'!$B:$B,1,0))</f>
        <v>OMMCT</v>
      </c>
    </row>
    <row r="204" spans="1:4" ht="15" hidden="1">
      <c r="A204" s="3" t="s">
        <v>331</v>
      </c>
      <c r="B204" t="str">
        <f>+IFERROR(VLOOKUP(A204,'tar loc'!A:A,1,0),VLOOKUP(A204,'tar loc'!B:B,1,0))</f>
        <v>PKKHITM</v>
      </c>
      <c r="C204" t="str">
        <f t="shared" si="3"/>
        <v>PKKHI</v>
      </c>
      <c r="D204" t="str">
        <f>+IFERROR(VLOOKUP(C204,'tar loc'!$A:$A,1,0),VLOOKUP(C204,'tar loc'!$B:$B,1,0))</f>
        <v>PKKHI</v>
      </c>
    </row>
    <row r="205" spans="1:4" ht="15" hidden="1">
      <c r="A205" s="3" t="s">
        <v>332</v>
      </c>
      <c r="B205" t="str">
        <f>+IFERROR(VLOOKUP(A205,'tar loc'!A:A,1,0),VLOOKUP(A205,'tar loc'!B:B,1,0))</f>
        <v>PKLHR</v>
      </c>
      <c r="C205" t="str">
        <f t="shared" si="3"/>
        <v>PKLHR</v>
      </c>
      <c r="D205" t="str">
        <f>+IFERROR(VLOOKUP(C205,'tar loc'!$A:$A,1,0),VLOOKUP(C205,'tar loc'!$B:$B,1,0))</f>
        <v>PKLHR</v>
      </c>
    </row>
    <row r="206" spans="1:4" ht="15" hidden="1">
      <c r="A206" s="24" t="s">
        <v>4050</v>
      </c>
      <c r="B206" t="str">
        <f>+IFERROR(VLOOKUP(A206,'tar loc'!A:A,1,0),VLOOKUP(A206,'tar loc'!B:B,1,0))</f>
        <v>PAPAC</v>
      </c>
      <c r="C206" t="str">
        <f t="shared" si="3"/>
        <v>PAPAC</v>
      </c>
      <c r="D206" t="str">
        <f>+IFERROR(VLOOKUP(C206,'tar loc'!$A:$A,1,0),VLOOKUP(C206,'tar loc'!$B:$B,1,0))</f>
        <v>PAPAC</v>
      </c>
    </row>
    <row r="207" spans="1:4" ht="15" hidden="1">
      <c r="A207" s="3" t="s">
        <v>334</v>
      </c>
      <c r="B207" t="str">
        <f>+IFERROR(VLOOKUP(A207,'tar loc'!A:A,1,0),VLOOKUP(A207,'tar loc'!B:B,1,0))</f>
        <v>PGLAE</v>
      </c>
      <c r="C207" t="str">
        <f t="shared" si="3"/>
        <v>PGLAE</v>
      </c>
      <c r="D207" t="str">
        <f>+IFERROR(VLOOKUP(C207,'tar loc'!$A:$A,1,0),VLOOKUP(C207,'tar loc'!$B:$B,1,0))</f>
        <v>PGLAE</v>
      </c>
    </row>
    <row r="208" spans="1:4" ht="15" hidden="1">
      <c r="A208" s="3" t="s">
        <v>335</v>
      </c>
      <c r="B208" t="str">
        <f>+IFERROR(VLOOKUP(A208,'tar loc'!A:A,1,0),VLOOKUP(A208,'tar loc'!B:B,1,0))</f>
        <v>PGMAG</v>
      </c>
      <c r="C208" t="str">
        <f t="shared" si="3"/>
        <v>PGMAG</v>
      </c>
      <c r="D208" t="str">
        <f>+IFERROR(VLOOKUP(C208,'tar loc'!$A:$A,1,0),VLOOKUP(C208,'tar loc'!$B:$B,1,0))</f>
        <v>PGMAG</v>
      </c>
    </row>
    <row r="209" spans="1:4" ht="15" hidden="1">
      <c r="A209" s="3" t="s">
        <v>336</v>
      </c>
      <c r="B209" t="str">
        <f>+IFERROR(VLOOKUP(A209,'tar loc'!A:A,1,0),VLOOKUP(A209,'tar loc'!B:B,1,0))</f>
        <v>PGPOM</v>
      </c>
      <c r="C209" t="str">
        <f t="shared" si="3"/>
        <v>PGPOM</v>
      </c>
      <c r="D209" t="str">
        <f>+IFERROR(VLOOKUP(C209,'tar loc'!$A:$A,1,0),VLOOKUP(C209,'tar loc'!$B:$B,1,0))</f>
        <v>PGPOM</v>
      </c>
    </row>
    <row r="210" spans="1:4" ht="15" hidden="1">
      <c r="A210" s="3" t="s">
        <v>337</v>
      </c>
      <c r="B210" t="str">
        <f>+IFERROR(VLOOKUP(A210,'tar loc'!A:A,1,0),VLOOKUP(A210,'tar loc'!B:B,1,0))</f>
        <v>PGWWK</v>
      </c>
      <c r="C210" t="str">
        <f t="shared" si="3"/>
        <v>PGWWK</v>
      </c>
      <c r="D210" t="str">
        <f>+IFERROR(VLOOKUP(C210,'tar loc'!$A:$A,1,0),VLOOKUP(C210,'tar loc'!$B:$B,1,0))</f>
        <v>PGWWK</v>
      </c>
    </row>
    <row r="211" spans="1:4" ht="15" hidden="1">
      <c r="A211" s="3" t="s">
        <v>339</v>
      </c>
      <c r="B211" t="str">
        <f>+IFERROR(VLOOKUP(A211,'tar loc'!A:A,1,0),VLOOKUP(A211,'tar loc'!B:B,1,0))</f>
        <v>PYASU</v>
      </c>
      <c r="C211" t="str">
        <f t="shared" si="3"/>
        <v>PYASU</v>
      </c>
      <c r="D211" t="str">
        <f>+IFERROR(VLOOKUP(C211,'tar loc'!$A:$A,1,0),VLOOKUP(C211,'tar loc'!$B:$B,1,0))</f>
        <v>PYASU</v>
      </c>
    </row>
    <row r="212" spans="1:4" ht="15" hidden="1">
      <c r="A212" s="30" t="s">
        <v>4083</v>
      </c>
      <c r="B212" t="str">
        <f>+IFERROR(VLOOKUP(A212,'tar loc'!A:A,1,0),VLOOKUP(A212,'tar loc'!B:B,1,0))</f>
        <v>PECAL</v>
      </c>
      <c r="C212" t="str">
        <f t="shared" si="3"/>
        <v>PECAL</v>
      </c>
      <c r="D212" t="str">
        <f>+IFERROR(VLOOKUP(C212,'tar loc'!$A:$A,1,0),VLOOKUP(C212,'tar loc'!$B:$B,1,0))</f>
        <v>PECAL</v>
      </c>
    </row>
    <row r="213" spans="1:4" ht="15" hidden="1">
      <c r="A213" s="3" t="s">
        <v>341</v>
      </c>
      <c r="B213" t="str">
        <f>+IFERROR(VLOOKUP(A213,'tar loc'!A:A,1,0),VLOOKUP(A213,'tar loc'!B:B,1,0))</f>
        <v>PHBTG</v>
      </c>
      <c r="C213" t="str">
        <f t="shared" si="3"/>
        <v>PHBTG</v>
      </c>
      <c r="D213" t="str">
        <f>+IFERROR(VLOOKUP(C213,'tar loc'!$A:$A,1,0),VLOOKUP(C213,'tar loc'!$B:$B,1,0))</f>
        <v>PHBTG</v>
      </c>
    </row>
    <row r="214" spans="1:4" ht="15" hidden="1">
      <c r="A214" s="3" t="s">
        <v>342</v>
      </c>
      <c r="B214" t="str">
        <f>+IFERROR(VLOOKUP(A214,'tar loc'!A:A,1,0),VLOOKUP(A214,'tar loc'!B:B,1,0))</f>
        <v>PHCEB</v>
      </c>
      <c r="C214" t="str">
        <f t="shared" si="3"/>
        <v>PHCEB</v>
      </c>
      <c r="D214" t="str">
        <f>+IFERROR(VLOOKUP(C214,'tar loc'!$A:$A,1,0),VLOOKUP(C214,'tar loc'!$B:$B,1,0))</f>
        <v>PHCEB</v>
      </c>
    </row>
    <row r="215" spans="1:4" ht="15" hidden="1">
      <c r="A215" s="3" t="s">
        <v>343</v>
      </c>
      <c r="B215" t="str">
        <f>+IFERROR(VLOOKUP(A215,'tar loc'!A:A,1,0),VLOOKUP(A215,'tar loc'!B:B,1,0))</f>
        <v>PHMNL</v>
      </c>
      <c r="C215" t="str">
        <f t="shared" si="3"/>
        <v>PHMNL</v>
      </c>
      <c r="D215" t="str">
        <f>+IFERROR(VLOOKUP(C215,'tar loc'!$A:$A,1,0),VLOOKUP(C215,'tar loc'!$B:$B,1,0))</f>
        <v>PHMNL</v>
      </c>
    </row>
    <row r="216" spans="1:4" ht="15" hidden="1">
      <c r="A216" s="3" t="s">
        <v>344</v>
      </c>
      <c r="B216" t="str">
        <f>+IFERROR(VLOOKUP(A216,'tar loc'!A:A,1,0),VLOOKUP(A216,'tar loc'!B:B,1,0))</f>
        <v>PHPNA</v>
      </c>
      <c r="C216" t="str">
        <f t="shared" si="3"/>
        <v>PHPNA</v>
      </c>
      <c r="D216" t="str">
        <f>+IFERROR(VLOOKUP(C216,'tar loc'!$A:$A,1,0),VLOOKUP(C216,'tar loc'!$B:$B,1,0))</f>
        <v>PHPNA</v>
      </c>
    </row>
    <row r="217" spans="1:4" ht="15" hidden="1">
      <c r="A217" s="3" t="s">
        <v>346</v>
      </c>
      <c r="B217" t="str">
        <f>+IFERROR(VLOOKUP(A217,'tar loc'!A:A,1,0),VLOOKUP(A217,'tar loc'!B:B,1,0))</f>
        <v>PLGDN</v>
      </c>
      <c r="C217" t="str">
        <f t="shared" si="3"/>
        <v>PLGDN</v>
      </c>
      <c r="D217" t="str">
        <f>+IFERROR(VLOOKUP(C217,'tar loc'!$A:$A,1,0),VLOOKUP(C217,'tar loc'!$B:$B,1,0))</f>
        <v>PLGDN</v>
      </c>
    </row>
    <row r="218" spans="1:4" ht="15" hidden="1">
      <c r="A218" s="3" t="s">
        <v>348</v>
      </c>
      <c r="B218" t="str">
        <f>+IFERROR(VLOOKUP(A218,'tar loc'!A:A,1,0),VLOOKUP(A218,'tar loc'!B:B,1,0))</f>
        <v>PTLEX</v>
      </c>
      <c r="C218" t="str">
        <f t="shared" si="3"/>
        <v>PTLEX</v>
      </c>
      <c r="D218" t="str">
        <f>+IFERROR(VLOOKUP(C218,'tar loc'!$A:$A,1,0),VLOOKUP(C218,'tar loc'!$B:$B,1,0))</f>
        <v>PTLEX</v>
      </c>
    </row>
    <row r="219" spans="1:4" ht="15" hidden="1">
      <c r="A219" s="3" t="s">
        <v>349</v>
      </c>
      <c r="B219" t="str">
        <f>+IFERROR(VLOOKUP(A219,'tar loc'!A:A,1,0),VLOOKUP(A219,'tar loc'!B:B,1,0))</f>
        <v>PTLIS</v>
      </c>
      <c r="C219" t="str">
        <f t="shared" si="3"/>
        <v>PTLIS</v>
      </c>
      <c r="D219" t="str">
        <f>+IFERROR(VLOOKUP(C219,'tar loc'!$A:$A,1,0),VLOOKUP(C219,'tar loc'!$B:$B,1,0))</f>
        <v>PTLIS</v>
      </c>
    </row>
    <row r="220" spans="1:4" ht="15" hidden="1">
      <c r="A220" s="3" t="s">
        <v>351</v>
      </c>
      <c r="B220" t="str">
        <f>+IFERROR(VLOOKUP(A220,'tar loc'!A:A,1,0),VLOOKUP(A220,'tar loc'!B:B,1,0))</f>
        <v>QADOH</v>
      </c>
      <c r="C220" t="str">
        <f t="shared" si="3"/>
        <v>QADOH</v>
      </c>
      <c r="D220" t="str">
        <f>+IFERROR(VLOOKUP(C220,'tar loc'!$A:$A,1,0),VLOOKUP(C220,'tar loc'!$B:$B,1,0))</f>
        <v>QADOH</v>
      </c>
    </row>
    <row r="221" spans="1:4" ht="15" hidden="1">
      <c r="A221" s="3" t="s">
        <v>4366</v>
      </c>
      <c r="B221" t="str">
        <f>+IFERROR(VLOOKUP(A221,'tar loc'!A:A,1,0),VLOOKUP(A221,'tar loc'!B:B,1,0))</f>
        <v>ROCND</v>
      </c>
      <c r="C221" t="str">
        <f t="shared" si="3"/>
        <v>ROCND</v>
      </c>
      <c r="D221" t="str">
        <f>+IFERROR(VLOOKUP(C221,'tar loc'!$A:$A,1,0),VLOOKUP(C221,'tar loc'!$B:$B,1,0))</f>
        <v>ROCND</v>
      </c>
    </row>
    <row r="222" spans="1:4" ht="15" hidden="1">
      <c r="A222" s="3" t="s">
        <v>353</v>
      </c>
      <c r="B222" t="str">
        <f>+IFERROR(VLOOKUP(A222,'tar loc'!A:A,1,0),VLOOKUP(A222,'tar loc'!B:B,1,0))</f>
        <v>REREU</v>
      </c>
      <c r="C222" t="str">
        <f t="shared" si="3"/>
        <v>REREU</v>
      </c>
      <c r="D222" t="str">
        <f>+IFERROR(VLOOKUP(C222,'tar loc'!$A:$A,1,0),VLOOKUP(C222,'tar loc'!$B:$B,1,0))</f>
        <v>REREU</v>
      </c>
    </row>
    <row r="223" spans="1:4" ht="15">
      <c r="A223" s="3" t="s">
        <v>355</v>
      </c>
      <c r="B223" t="e">
        <f>+IFERROR(VLOOKUP(A223,'tar loc'!A:A,1,0),VLOOKUP(A223,'tar loc'!B:B,1,0))</f>
        <v>#N/A</v>
      </c>
      <c r="C223" t="str">
        <f t="shared" si="3"/>
        <v>RUAZO</v>
      </c>
      <c r="D223" t="str">
        <f>+IFERROR(VLOOKUP(C223,'tar loc'!$A:$A,1,0),VLOOKUP(C223,'tar loc'!$B:$B,1,0))</f>
        <v>RUAZO</v>
      </c>
    </row>
    <row r="224" spans="1:4" ht="15" hidden="1">
      <c r="A224" s="3" t="s">
        <v>357</v>
      </c>
      <c r="B224" t="str">
        <f>+IFERROR(VLOOKUP(A224,'tar loc'!A:A,1,0),VLOOKUP(A224,'tar loc'!B:B,1,0))</f>
        <v>RUKLD</v>
      </c>
      <c r="C224" t="str">
        <f t="shared" si="3"/>
        <v>RUKLD</v>
      </c>
      <c r="D224" t="str">
        <f>+IFERROR(VLOOKUP(C224,'tar loc'!$A:$A,1,0),VLOOKUP(C224,'tar loc'!$B:$B,1,0))</f>
        <v>RUKLD</v>
      </c>
    </row>
    <row r="225" spans="1:4" ht="15">
      <c r="A225" s="3" t="s">
        <v>358</v>
      </c>
      <c r="B225" t="str">
        <f>+IFERROR(VLOOKUP(A225,'tar loc'!A:A,1,0),VLOOKUP(A225,'tar loc'!B:B,1,0))</f>
        <v>RUKLDTM</v>
      </c>
      <c r="C225" t="str">
        <f t="shared" si="3"/>
        <v>RUKLD</v>
      </c>
      <c r="D225" t="str">
        <f>+IFERROR(VLOOKUP(C225,'tar loc'!$A:$A,1,0),VLOOKUP(C225,'tar loc'!$B:$B,1,0))</f>
        <v>RUKLD</v>
      </c>
    </row>
    <row r="226" spans="1:4" ht="15" hidden="1">
      <c r="A226" s="3" t="s">
        <v>359</v>
      </c>
      <c r="B226" t="str">
        <f>+IFERROR(VLOOKUP(A226,'tar loc'!A:A,1,0),VLOOKUP(A226,'tar loc'!B:B,1,0))</f>
        <v>RULEDTM</v>
      </c>
      <c r="C226" t="str">
        <f t="shared" si="3"/>
        <v>RULED</v>
      </c>
      <c r="D226" t="str">
        <f>+IFERROR(VLOOKUP(C226,'tar loc'!$A:$A,1,0),VLOOKUP(C226,'tar loc'!$B:$B,1,0))</f>
        <v>RULED</v>
      </c>
    </row>
    <row r="227" spans="1:4" ht="15">
      <c r="A227" s="3" t="s">
        <v>361</v>
      </c>
      <c r="B227" t="e">
        <f>+IFERROR(VLOOKUP(A227,'tar loc'!A:A,1,0),VLOOKUP(A227,'tar loc'!B:B,1,0))</f>
        <v>#N/A</v>
      </c>
      <c r="C227" t="str">
        <f t="shared" si="3"/>
        <v>RUNVS</v>
      </c>
      <c r="D227" t="str">
        <f>+IFERROR(VLOOKUP(C227,'tar loc'!$A:$A,1,0),VLOOKUP(C227,'tar loc'!$B:$B,1,0))</f>
        <v>RUNVS</v>
      </c>
    </row>
    <row r="228" spans="1:4" ht="15">
      <c r="A228" s="3" t="s">
        <v>362</v>
      </c>
      <c r="B228" t="e">
        <f>+IFERROR(VLOOKUP(A228,'tar loc'!A:A,1,0),VLOOKUP(A228,'tar loc'!B:B,1,0))</f>
        <v>#N/A</v>
      </c>
      <c r="C228" t="str">
        <f t="shared" si="3"/>
        <v>RUNVS</v>
      </c>
      <c r="D228" t="str">
        <f>+IFERROR(VLOOKUP(C228,'tar loc'!$A:$A,1,0),VLOOKUP(C228,'tar loc'!$B:$B,1,0))</f>
        <v>RUNVS</v>
      </c>
    </row>
    <row r="229" spans="1:4" ht="15" hidden="1">
      <c r="A229" s="3" t="s">
        <v>363</v>
      </c>
      <c r="B229" t="str">
        <f>+IFERROR(VLOOKUP(A229,'tar loc'!A:A,1,0),VLOOKUP(A229,'tar loc'!B:B,1,0))</f>
        <v>RUNVSPT</v>
      </c>
      <c r="C229" t="str">
        <f t="shared" si="3"/>
        <v>RUNVS</v>
      </c>
      <c r="D229" t="str">
        <f>+IFERROR(VLOOKUP(C229,'tar loc'!$A:$A,1,0),VLOOKUP(C229,'tar loc'!$B:$B,1,0))</f>
        <v>RUNVS</v>
      </c>
    </row>
    <row r="230" spans="1:4" ht="15" hidden="1">
      <c r="A230" s="3" t="s">
        <v>364</v>
      </c>
      <c r="B230" t="str">
        <f>+IFERROR(VLOOKUP(A230,'tar loc'!A:A,1,0),VLOOKUP(A230,'tar loc'!B:B,1,0))</f>
        <v>RUPLP</v>
      </c>
      <c r="C230" t="str">
        <f t="shared" si="3"/>
        <v>RUPLP</v>
      </c>
      <c r="D230" t="str">
        <f>+IFERROR(VLOOKUP(C230,'tar loc'!$A:$A,1,0),VLOOKUP(C230,'tar loc'!$B:$B,1,0))</f>
        <v>RUPLP</v>
      </c>
    </row>
    <row r="231" spans="1:4" ht="15" hidden="1">
      <c r="A231" s="3" t="s">
        <v>365</v>
      </c>
      <c r="B231" t="str">
        <f>+IFERROR(VLOOKUP(A231,'tar loc'!A:A,1,0),VLOOKUP(A231,'tar loc'!B:B,1,0))</f>
        <v>RUUST</v>
      </c>
      <c r="C231" t="str">
        <f t="shared" si="3"/>
        <v>RUUST</v>
      </c>
      <c r="D231" t="str">
        <f>+IFERROR(VLOOKUP(C231,'tar loc'!$A:$A,1,0),VLOOKUP(C231,'tar loc'!$B:$B,1,0))</f>
        <v>RUUST</v>
      </c>
    </row>
    <row r="232" spans="1:4" ht="15" hidden="1">
      <c r="A232" s="3" t="s">
        <v>366</v>
      </c>
      <c r="B232" t="str">
        <f>+IFERROR(VLOOKUP(A232,'tar loc'!A:A,1,0),VLOOKUP(A232,'tar loc'!B:B,1,0))</f>
        <v>RUFM5</v>
      </c>
      <c r="C232" t="str">
        <f t="shared" si="3"/>
        <v>RUFM5</v>
      </c>
      <c r="D232" t="str">
        <f>+IFERROR(VLOOKUP(C232,'tar loc'!$A:$A,1,0),VLOOKUP(C232,'tar loc'!$B:$B,1,0))</f>
        <v>RUFM5</v>
      </c>
    </row>
    <row r="233" spans="1:4" ht="15" hidden="1">
      <c r="A233" s="3" t="s">
        <v>367</v>
      </c>
      <c r="B233" t="str">
        <f>+IFERROR(VLOOKUP(A233,'tar loc'!A:A,1,0),VLOOKUP(A233,'tar loc'!B:B,1,0))</f>
        <v>RUVLVTM</v>
      </c>
      <c r="C233" t="str">
        <f t="shared" si="3"/>
        <v>RUVLV</v>
      </c>
      <c r="D233" t="str">
        <f>+IFERROR(VLOOKUP(C233,'tar loc'!$A:$A,1,0),VLOOKUP(C233,'tar loc'!$B:$B,1,0))</f>
        <v>RUVLV</v>
      </c>
    </row>
    <row r="234" spans="1:4" ht="15" hidden="1">
      <c r="A234" s="3" t="s">
        <v>368</v>
      </c>
      <c r="B234" t="str">
        <f>+IFERROR(VLOOKUP(A234,'tar loc'!A:A,1,0),VLOOKUP(A234,'tar loc'!B:B,1,0))</f>
        <v>RUVYP</v>
      </c>
      <c r="C234" t="str">
        <f t="shared" si="3"/>
        <v>RUVYP</v>
      </c>
      <c r="D234" t="str">
        <f>+IFERROR(VLOOKUP(C234,'tar loc'!$A:$A,1,0),VLOOKUP(C234,'tar loc'!$B:$B,1,0))</f>
        <v>RUVYP</v>
      </c>
    </row>
    <row r="235" spans="1:4" ht="15" hidden="1">
      <c r="A235" s="3" t="s">
        <v>370</v>
      </c>
      <c r="B235" t="str">
        <f>+IFERROR(VLOOKUP(A235,'tar loc'!A:A,1,0),VLOOKUP(A235,'tar loc'!B:B,1,0))</f>
        <v>SADAM</v>
      </c>
      <c r="C235" t="str">
        <f t="shared" si="3"/>
        <v>SADAM</v>
      </c>
      <c r="D235" t="str">
        <f>+IFERROR(VLOOKUP(C235,'tar loc'!$A:$A,1,0),VLOOKUP(C235,'tar loc'!$B:$B,1,0))</f>
        <v>SADAM</v>
      </c>
    </row>
    <row r="236" spans="1:4" ht="15" hidden="1">
      <c r="A236" s="3" t="s">
        <v>371</v>
      </c>
      <c r="B236" t="str">
        <f>+IFERROR(VLOOKUP(A236,'tar loc'!A:A,1,0),VLOOKUP(A236,'tar loc'!B:B,1,0))</f>
        <v>SAJED</v>
      </c>
      <c r="C236" t="str">
        <f t="shared" si="3"/>
        <v>SAJED</v>
      </c>
      <c r="D236" t="str">
        <f>+IFERROR(VLOOKUP(C236,'tar loc'!$A:$A,1,0),VLOOKUP(C236,'tar loc'!$B:$B,1,0))</f>
        <v>SAJED</v>
      </c>
    </row>
    <row r="237" spans="1:4" ht="15" hidden="1">
      <c r="A237" s="3" t="s">
        <v>372</v>
      </c>
      <c r="B237" t="str">
        <f>+IFERROR(VLOOKUP(A237,'tar loc'!A:A,1,0),VLOOKUP(A237,'tar loc'!B:B,1,0))</f>
        <v>SARIA</v>
      </c>
      <c r="C237" t="str">
        <f t="shared" si="3"/>
        <v>SARIA</v>
      </c>
      <c r="D237" t="str">
        <f>+IFERROR(VLOOKUP(C237,'tar loc'!$A:$A,1,0),VLOOKUP(C237,'tar loc'!$B:$B,1,0))</f>
        <v>SARIA</v>
      </c>
    </row>
    <row r="238" spans="1:4" ht="15" hidden="1">
      <c r="A238" s="3" t="s">
        <v>374</v>
      </c>
      <c r="B238" t="str">
        <f>+IFERROR(VLOOKUP(A238,'tar loc'!A:A,1,0),VLOOKUP(A238,'tar loc'!B:B,1,0))</f>
        <v>SNDKR</v>
      </c>
      <c r="C238" t="str">
        <f t="shared" si="3"/>
        <v>SNDKR</v>
      </c>
      <c r="D238" t="str">
        <f>+IFERROR(VLOOKUP(C238,'tar loc'!$A:$A,1,0),VLOOKUP(C238,'tar loc'!$B:$B,1,0))</f>
        <v>SNDKR</v>
      </c>
    </row>
    <row r="239" spans="1:4" ht="15" hidden="1">
      <c r="A239" s="3" t="s">
        <v>376</v>
      </c>
      <c r="B239" t="str">
        <f>+IFERROR(VLOOKUP(A239,'tar loc'!A:A,1,0),VLOOKUP(A239,'tar loc'!B:B,1,0))</f>
        <v>SCVIC</v>
      </c>
      <c r="C239" t="str">
        <f t="shared" si="3"/>
        <v>SCVIC</v>
      </c>
      <c r="D239" t="str">
        <f>+IFERROR(VLOOKUP(C239,'tar loc'!$A:$A,1,0),VLOOKUP(C239,'tar loc'!$B:$B,1,0))</f>
        <v>SCVIC</v>
      </c>
    </row>
    <row r="240" spans="1:4" ht="15" hidden="1">
      <c r="A240" s="3" t="s">
        <v>379</v>
      </c>
      <c r="B240" t="str">
        <f>+IFERROR(VLOOKUP(A240,'tar loc'!A:A,1,0),VLOOKUP(A240,'tar loc'!B:B,1,0))</f>
        <v>SLFNA</v>
      </c>
      <c r="C240" t="str">
        <f t="shared" si="3"/>
        <v>SLFNA</v>
      </c>
      <c r="D240" t="str">
        <f>+IFERROR(VLOOKUP(C240,'tar loc'!$A:$A,1,0),VLOOKUP(C240,'tar loc'!$B:$B,1,0))</f>
        <v>SLFNA</v>
      </c>
    </row>
    <row r="241" spans="1:4" ht="15" hidden="1">
      <c r="A241" s="3" t="s">
        <v>381</v>
      </c>
      <c r="B241" t="str">
        <f>+IFERROR(VLOOKUP(A241,'tar loc'!A:A,1,0),VLOOKUP(A241,'tar loc'!B:B,1,0))</f>
        <v>SGSIN</v>
      </c>
      <c r="C241" t="str">
        <f t="shared" si="3"/>
        <v>SGSIN</v>
      </c>
      <c r="D241" t="str">
        <f>+IFERROR(VLOOKUP(C241,'tar loc'!$A:$A,1,0),VLOOKUP(C241,'tar loc'!$B:$B,1,0))</f>
        <v>SGSIN</v>
      </c>
    </row>
    <row r="242" spans="1:4" ht="15" hidden="1">
      <c r="A242" s="3" t="s">
        <v>383</v>
      </c>
      <c r="B242" t="str">
        <f>+IFERROR(VLOOKUP(A242,'tar loc'!A:A,1,0),VLOOKUP(A242,'tar loc'!B:B,1,0))</f>
        <v>SKBAB</v>
      </c>
      <c r="C242" t="str">
        <f t="shared" si="3"/>
        <v>SKBAB</v>
      </c>
      <c r="D242" t="str">
        <f>+IFERROR(VLOOKUP(C242,'tar loc'!$A:$A,1,0),VLOOKUP(C242,'tar loc'!$B:$B,1,0))</f>
        <v>SKBAB</v>
      </c>
    </row>
    <row r="243" spans="1:4" ht="15" hidden="1">
      <c r="A243" s="3" t="s">
        <v>385</v>
      </c>
      <c r="B243" t="str">
        <f>+IFERROR(VLOOKUP(A243,'tar loc'!A:A,1,0),VLOOKUP(A243,'tar loc'!B:B,1,0))</f>
        <v>SICPS</v>
      </c>
      <c r="C243" t="str">
        <f t="shared" si="3"/>
        <v>SICPS</v>
      </c>
      <c r="D243" t="str">
        <f>+IFERROR(VLOOKUP(C243,'tar loc'!$A:$A,1,0),VLOOKUP(C243,'tar loc'!$B:$B,1,0))</f>
        <v>SICPS</v>
      </c>
    </row>
    <row r="244" spans="1:4" ht="15" hidden="1">
      <c r="A244" s="3" t="s">
        <v>386</v>
      </c>
      <c r="B244" t="e">
        <f>+IFERROR(VLOOKUP(A244,'tar loc'!A:A,1,0),VLOOKUP(A244,'tar loc'!B:B,1,0))</f>
        <v>#N/A</v>
      </c>
      <c r="C244" t="str">
        <f t="shared" si="3"/>
        <v>SIC15</v>
      </c>
      <c r="D244" t="e">
        <f>+IFERROR(VLOOKUP(C244,'tar loc'!$A:$A,1,0),VLOOKUP(C244,'tar loc'!$B:$B,1,0))</f>
        <v>#N/A</v>
      </c>
    </row>
    <row r="245" spans="1:4" ht="15" hidden="1">
      <c r="A245" s="3" t="s">
        <v>387</v>
      </c>
      <c r="B245" t="e">
        <f>+IFERROR(VLOOKUP(A245,'tar loc'!A:A,1,0),VLOOKUP(A245,'tar loc'!B:B,1,0))</f>
        <v>#N/A</v>
      </c>
      <c r="C245" t="str">
        <f t="shared" si="3"/>
        <v>SICLJ</v>
      </c>
      <c r="D245" t="e">
        <f>+IFERROR(VLOOKUP(C245,'tar loc'!$A:$A,1,0),VLOOKUP(C245,'tar loc'!$B:$B,1,0))</f>
        <v>#N/A</v>
      </c>
    </row>
    <row r="246" spans="1:4" ht="15">
      <c r="A246" s="34" t="s">
        <v>388</v>
      </c>
      <c r="B246" t="e">
        <f>+IFERROR(VLOOKUP(A246,'tar loc'!A:A,1,0),VLOOKUP(A246,'tar loc'!B:B,1,0))</f>
        <v>#N/A</v>
      </c>
      <c r="C246" t="str">
        <f t="shared" si="3"/>
        <v>SIMBX</v>
      </c>
      <c r="D246" t="e">
        <f>+IFERROR(VLOOKUP(C246,'tar loc'!$A:$A,1,0),VLOOKUP(C246,'tar loc'!$B:$B,1,0))</f>
        <v>#N/A</v>
      </c>
    </row>
    <row r="247" spans="1:4" ht="15" hidden="1">
      <c r="A247" s="3" t="s">
        <v>390</v>
      </c>
      <c r="B247" t="str">
        <f>+IFERROR(VLOOKUP(A247,'tar loc'!A:A,1,0),VLOOKUP(A247,'tar loc'!B:B,1,0))</f>
        <v>ZACPT</v>
      </c>
      <c r="C247" t="str">
        <f t="shared" si="3"/>
        <v>ZACPT</v>
      </c>
      <c r="D247" t="str">
        <f>+IFERROR(VLOOKUP(C247,'tar loc'!$A:$A,1,0),VLOOKUP(C247,'tar loc'!$B:$B,1,0))</f>
        <v>ZACPT</v>
      </c>
    </row>
    <row r="248" spans="1:4" ht="15">
      <c r="A248" s="33" t="s">
        <v>391</v>
      </c>
      <c r="B248" t="e">
        <f>+IFERROR(VLOOKUP(A248,'tar loc'!A:A,1,0),VLOOKUP(A248,'tar loc'!B:B,1,0))</f>
        <v>#N/A</v>
      </c>
      <c r="C248" t="str">
        <f t="shared" si="3"/>
        <v>ZACPT</v>
      </c>
      <c r="D248" t="str">
        <f>+IFERROR(VLOOKUP(C248,'tar loc'!$A:$A,1,0),VLOOKUP(C248,'tar loc'!$B:$B,1,0))</f>
        <v>ZACPT</v>
      </c>
    </row>
    <row r="249" spans="1:4" ht="15">
      <c r="A249" s="33" t="s">
        <v>392</v>
      </c>
      <c r="B249" t="e">
        <f>+IFERROR(VLOOKUP(A249,'tar loc'!A:A,1,0),VLOOKUP(A249,'tar loc'!B:B,1,0))</f>
        <v>#N/A</v>
      </c>
      <c r="C249" t="str">
        <f t="shared" si="3"/>
        <v>ZACPT</v>
      </c>
      <c r="D249" t="str">
        <f>+IFERROR(VLOOKUP(C249,'tar loc'!$A:$A,1,0),VLOOKUP(C249,'tar loc'!$B:$B,1,0))</f>
        <v>ZACPT</v>
      </c>
    </row>
    <row r="250" spans="1:4" ht="15" hidden="1">
      <c r="A250" s="3" t="s">
        <v>393</v>
      </c>
      <c r="B250" t="str">
        <f>+IFERROR(VLOOKUP(A250,'tar loc'!A:A,1,0),VLOOKUP(A250,'tar loc'!B:B,1,0))</f>
        <v>ZADUR</v>
      </c>
      <c r="C250" t="str">
        <f t="shared" si="3"/>
        <v>ZADUR</v>
      </c>
      <c r="D250" t="str">
        <f>+IFERROR(VLOOKUP(C250,'tar loc'!$A:$A,1,0),VLOOKUP(C250,'tar loc'!$B:$B,1,0))</f>
        <v>ZADUR</v>
      </c>
    </row>
    <row r="251" spans="1:4" ht="15">
      <c r="A251" s="33" t="s">
        <v>394</v>
      </c>
      <c r="B251" t="e">
        <f>+IFERROR(VLOOKUP(A251,'tar loc'!A:A,1,0),VLOOKUP(A251,'tar loc'!B:B,1,0))</f>
        <v>#N/A</v>
      </c>
      <c r="C251" t="str">
        <f t="shared" si="3"/>
        <v>ZADUR</v>
      </c>
      <c r="D251" t="str">
        <f>+IFERROR(VLOOKUP(C251,'tar loc'!$A:$A,1,0),VLOOKUP(C251,'tar loc'!$B:$B,1,0))</f>
        <v>ZADUR</v>
      </c>
    </row>
    <row r="252" spans="1:4" ht="15">
      <c r="A252" s="33" t="s">
        <v>395</v>
      </c>
      <c r="B252" t="e">
        <f>+IFERROR(VLOOKUP(A252,'tar loc'!A:A,1,0),VLOOKUP(A252,'tar loc'!B:B,1,0))</f>
        <v>#N/A</v>
      </c>
      <c r="C252" t="str">
        <f t="shared" si="3"/>
        <v>ZADUR</v>
      </c>
      <c r="D252" t="str">
        <f>+IFERROR(VLOOKUP(C252,'tar loc'!$A:$A,1,0),VLOOKUP(C252,'tar loc'!$B:$B,1,0))</f>
        <v>ZADUR</v>
      </c>
    </row>
    <row r="253" spans="1:4" ht="15">
      <c r="A253" s="33" t="s">
        <v>396</v>
      </c>
      <c r="B253" t="e">
        <f>+IFERROR(VLOOKUP(A253,'tar loc'!A:A,1,0),VLOOKUP(A253,'tar loc'!B:B,1,0))</f>
        <v>#N/A</v>
      </c>
      <c r="C253" t="str">
        <f t="shared" si="3"/>
        <v>ZADUR</v>
      </c>
      <c r="D253" t="str">
        <f>+IFERROR(VLOOKUP(C253,'tar loc'!$A:$A,1,0),VLOOKUP(C253,'tar loc'!$B:$B,1,0))</f>
        <v>ZADUR</v>
      </c>
    </row>
    <row r="254" spans="1:4" ht="15" hidden="1">
      <c r="A254" s="3" t="s">
        <v>397</v>
      </c>
      <c r="B254" t="str">
        <f>+IFERROR(VLOOKUP(A254,'tar loc'!A:A,1,0),VLOOKUP(A254,'tar loc'!B:B,1,0))</f>
        <v>ZAEBS</v>
      </c>
      <c r="C254" t="str">
        <f t="shared" si="3"/>
        <v>ZAEBS</v>
      </c>
      <c r="D254" t="str">
        <f>+IFERROR(VLOOKUP(C254,'tar loc'!$A:$A,1,0),VLOOKUP(C254,'tar loc'!$B:$B,1,0))</f>
        <v>ZAEBS</v>
      </c>
    </row>
    <row r="255" spans="1:4" ht="15" hidden="1">
      <c r="A255" s="3" t="s">
        <v>398</v>
      </c>
      <c r="B255" t="str">
        <f>+IFERROR(VLOOKUP(A255,'tar loc'!A:A,1,0),VLOOKUP(A255,'tar loc'!B:B,1,0))</f>
        <v>ZAJNB</v>
      </c>
      <c r="C255" t="str">
        <f t="shared" si="3"/>
        <v>ZAJNB</v>
      </c>
      <c r="D255" t="str">
        <f>+IFERROR(VLOOKUP(C255,'tar loc'!$A:$A,1,0),VLOOKUP(C255,'tar loc'!$B:$B,1,0))</f>
        <v>ZAJNB</v>
      </c>
    </row>
    <row r="256" spans="1:4" ht="15">
      <c r="A256" s="33" t="s">
        <v>399</v>
      </c>
      <c r="B256" t="e">
        <f>+IFERROR(VLOOKUP(A256,'tar loc'!A:A,1,0),VLOOKUP(A256,'tar loc'!B:B,1,0))</f>
        <v>#N/A</v>
      </c>
      <c r="C256" t="str">
        <f t="shared" si="3"/>
        <v>ZAJNB</v>
      </c>
      <c r="D256" t="str">
        <f>+IFERROR(VLOOKUP(C256,'tar loc'!$A:$A,1,0),VLOOKUP(C256,'tar loc'!$B:$B,1,0))</f>
        <v>ZAJNB</v>
      </c>
    </row>
    <row r="257" spans="1:4" ht="15" hidden="1">
      <c r="A257" s="3" t="s">
        <v>400</v>
      </c>
      <c r="B257" t="str">
        <f>+IFERROR(VLOOKUP(A257,'tar loc'!A:A,1,0),VLOOKUP(A257,'tar loc'!B:B,1,0))</f>
        <v>ZAPLZ</v>
      </c>
      <c r="C257" t="str">
        <f t="shared" si="3"/>
        <v>ZAPLZ</v>
      </c>
      <c r="D257" t="str">
        <f>+IFERROR(VLOOKUP(C257,'tar loc'!$A:$A,1,0),VLOOKUP(C257,'tar loc'!$B:$B,1,0))</f>
        <v>ZAPLZ</v>
      </c>
    </row>
    <row r="258" spans="1:4" ht="15">
      <c r="A258" s="33" t="s">
        <v>401</v>
      </c>
      <c r="B258" t="e">
        <f>+IFERROR(VLOOKUP(A258,'tar loc'!A:A,1,0),VLOOKUP(A258,'tar loc'!B:B,1,0))</f>
        <v>#N/A</v>
      </c>
      <c r="C258" t="str">
        <f t="shared" si="3"/>
        <v>ZAPLZ</v>
      </c>
      <c r="D258" t="str">
        <f>+IFERROR(VLOOKUP(C258,'tar loc'!$A:$A,1,0),VLOOKUP(C258,'tar loc'!$B:$B,1,0))</f>
        <v>ZAPLZ</v>
      </c>
    </row>
    <row r="259" spans="1:4" ht="15">
      <c r="A259" s="33" t="s">
        <v>402</v>
      </c>
      <c r="B259" t="e">
        <f>+IFERROR(VLOOKUP(A259,'tar loc'!A:A,1,0),VLOOKUP(A259,'tar loc'!B:B,1,0))</f>
        <v>#N/A</v>
      </c>
      <c r="C259" t="str">
        <f t="shared" ref="C259:C306" si="4">+LEFT(A259,5)</f>
        <v>ZAPLZ</v>
      </c>
      <c r="D259" t="str">
        <f>+IFERROR(VLOOKUP(C259,'tar loc'!$A:$A,1,0),VLOOKUP(C259,'tar loc'!$B:$B,1,0))</f>
        <v>ZAPLZ</v>
      </c>
    </row>
    <row r="260" spans="1:4" ht="15">
      <c r="A260" s="33" t="s">
        <v>403</v>
      </c>
      <c r="B260" t="e">
        <f>+IFERROR(VLOOKUP(A260,'tar loc'!A:A,1,0),VLOOKUP(A260,'tar loc'!B:B,1,0))</f>
        <v>#N/A</v>
      </c>
      <c r="C260" t="str">
        <f t="shared" si="4"/>
        <v>ZAPLZ</v>
      </c>
      <c r="D260" t="str">
        <f>+IFERROR(VLOOKUP(C260,'tar loc'!$A:$A,1,0),VLOOKUP(C260,'tar loc'!$B:$B,1,0))</f>
        <v>ZAPLZ</v>
      </c>
    </row>
    <row r="261" spans="1:4" ht="15" hidden="1">
      <c r="A261" s="3" t="s">
        <v>405</v>
      </c>
      <c r="B261" t="str">
        <f>+IFERROR(VLOOKUP(A261,'tar loc'!A:A,1,0),VLOOKUP(A261,'tar loc'!B:B,1,0))</f>
        <v>ESAEI</v>
      </c>
      <c r="C261" t="str">
        <f t="shared" si="4"/>
        <v>ESAEI</v>
      </c>
      <c r="D261" t="str">
        <f>+IFERROR(VLOOKUP(C261,'tar loc'!$A:$A,1,0),VLOOKUP(C261,'tar loc'!$B:$B,1,0))</f>
        <v>ESAEI</v>
      </c>
    </row>
    <row r="262" spans="1:4" ht="15" hidden="1">
      <c r="A262" s="3" t="s">
        <v>406</v>
      </c>
      <c r="B262" t="str">
        <f>+IFERROR(VLOOKUP(A262,'tar loc'!A:A,1,0),VLOOKUP(A262,'tar loc'!B:B,1,0))</f>
        <v>ESALR</v>
      </c>
      <c r="C262" t="str">
        <f t="shared" si="4"/>
        <v>ESALR</v>
      </c>
      <c r="D262" t="str">
        <f>+IFERROR(VLOOKUP(C262,'tar loc'!$A:$A,1,0),VLOOKUP(C262,'tar loc'!$B:$B,1,0))</f>
        <v>ESALR</v>
      </c>
    </row>
    <row r="263" spans="1:4" ht="15" hidden="1">
      <c r="A263" s="3" t="s">
        <v>407</v>
      </c>
      <c r="B263" t="str">
        <f>+IFERROR(VLOOKUP(A263,'tar loc'!A:A,1,0),VLOOKUP(A263,'tar loc'!B:B,1,0))</f>
        <v>ESBCN</v>
      </c>
      <c r="C263" t="str">
        <f t="shared" si="4"/>
        <v>ESBCN</v>
      </c>
      <c r="D263" t="str">
        <f>+IFERROR(VLOOKUP(C263,'tar loc'!$A:$A,1,0),VLOOKUP(C263,'tar loc'!$B:$B,1,0))</f>
        <v>ESBCN</v>
      </c>
    </row>
    <row r="264" spans="1:4" ht="15" hidden="1">
      <c r="A264" s="3" t="s">
        <v>409</v>
      </c>
      <c r="B264" t="str">
        <f>+IFERROR(VLOOKUP(A264,'tar loc'!A:A,1,0),VLOOKUP(A264,'tar loc'!B:B,1,0))</f>
        <v>ESBIO</v>
      </c>
      <c r="C264" t="str">
        <f t="shared" si="4"/>
        <v>ESBIO</v>
      </c>
      <c r="D264" t="str">
        <f>+IFERROR(VLOOKUP(C264,'tar loc'!$A:$A,1,0),VLOOKUP(C264,'tar loc'!$B:$B,1,0))</f>
        <v>ESBIO</v>
      </c>
    </row>
    <row r="265" spans="1:4" ht="15" hidden="1">
      <c r="A265" s="3" t="s">
        <v>410</v>
      </c>
      <c r="B265" t="str">
        <f>+IFERROR(VLOOKUP(A265,'tar loc'!A:A,1,0),VLOOKUP(A265,'tar loc'!B:B,1,0))</f>
        <v>ESCAT</v>
      </c>
      <c r="C265" t="str">
        <f t="shared" si="4"/>
        <v>ESCAT</v>
      </c>
      <c r="D265" t="str">
        <f>+IFERROR(VLOOKUP(C265,'tar loc'!$A:$A,1,0),VLOOKUP(C265,'tar loc'!$B:$B,1,0))</f>
        <v>ESCAT</v>
      </c>
    </row>
    <row r="266" spans="1:4" ht="15" hidden="1">
      <c r="A266" s="3" t="s">
        <v>411</v>
      </c>
      <c r="B266" t="str">
        <f>+IFERROR(VLOOKUP(A266,'tar loc'!A:A,1,0),VLOOKUP(A266,'tar loc'!B:B,1,0))</f>
        <v>ESMAR</v>
      </c>
      <c r="C266" t="str">
        <f t="shared" si="4"/>
        <v>ESMAR</v>
      </c>
      <c r="D266" t="str">
        <f>+IFERROR(VLOOKUP(C266,'tar loc'!$A:$A,1,0),VLOOKUP(C266,'tar loc'!$B:$B,1,0))</f>
        <v>ESMAR</v>
      </c>
    </row>
    <row r="267" spans="1:4" ht="15" hidden="1">
      <c r="A267" s="3" t="s">
        <v>412</v>
      </c>
      <c r="B267" t="e">
        <f>+IFERROR(VLOOKUP(A267,'tar loc'!A:A,1,0),VLOOKUP(A267,'tar loc'!B:B,1,0))</f>
        <v>#N/A</v>
      </c>
      <c r="C267" t="str">
        <f t="shared" si="4"/>
        <v>ESMGP</v>
      </c>
      <c r="D267" t="e">
        <f>+IFERROR(VLOOKUP(C267,'tar loc'!$A:$A,1,0),VLOOKUP(C267,'tar loc'!$B:$B,1,0))</f>
        <v>#N/A</v>
      </c>
    </row>
    <row r="268" spans="1:4" ht="15" hidden="1">
      <c r="A268" s="3" t="s">
        <v>413</v>
      </c>
      <c r="B268" t="e">
        <f>+IFERROR(VLOOKUP(A268,'tar loc'!A:A,1,0),VLOOKUP(A268,'tar loc'!B:B,1,0))</f>
        <v>#N/A</v>
      </c>
      <c r="C268" t="str">
        <f t="shared" si="4"/>
        <v>ESMLN</v>
      </c>
      <c r="D268" t="e">
        <f>+IFERROR(VLOOKUP(C268,'tar loc'!$A:$A,1,0),VLOOKUP(C268,'tar loc'!$B:$B,1,0))</f>
        <v>#N/A</v>
      </c>
    </row>
    <row r="269" spans="1:4" ht="15" hidden="1">
      <c r="A269" s="3" t="s">
        <v>414</v>
      </c>
      <c r="B269" t="str">
        <f>+IFERROR(VLOOKUP(A269,'tar loc'!A:A,1,0),VLOOKUP(A269,'tar loc'!B:B,1,0))</f>
        <v>ESTRF</v>
      </c>
      <c r="C269" t="str">
        <f t="shared" si="4"/>
        <v>ESTRF</v>
      </c>
      <c r="D269" t="str">
        <f>+IFERROR(VLOOKUP(C269,'tar loc'!$A:$A,1,0),VLOOKUP(C269,'tar loc'!$B:$B,1,0))</f>
        <v>ESTRF</v>
      </c>
    </row>
    <row r="270" spans="1:4" ht="15" hidden="1">
      <c r="A270" s="3" t="s">
        <v>415</v>
      </c>
      <c r="B270" t="str">
        <f>+IFERROR(VLOOKUP(A270,'tar loc'!A:A,1,0),VLOOKUP(A270,'tar loc'!B:B,1,0))</f>
        <v>ESVCI</v>
      </c>
      <c r="C270" t="str">
        <f t="shared" si="4"/>
        <v>ESVCI</v>
      </c>
      <c r="D270" t="str">
        <f>+IFERROR(VLOOKUP(C270,'tar loc'!$A:$A,1,0),VLOOKUP(C270,'tar loc'!$B:$B,1,0))</f>
        <v>ESVCI</v>
      </c>
    </row>
    <row r="271" spans="1:4" ht="15" hidden="1">
      <c r="A271" s="3" t="s">
        <v>416</v>
      </c>
      <c r="B271" t="str">
        <f>+IFERROR(VLOOKUP(A271,'tar loc'!A:A,1,0),VLOOKUP(A271,'tar loc'!B:B,1,0))</f>
        <v>ESVGO</v>
      </c>
      <c r="C271" t="str">
        <f t="shared" si="4"/>
        <v>ESVGO</v>
      </c>
      <c r="D271" t="str">
        <f>+IFERROR(VLOOKUP(C271,'tar loc'!$A:$A,1,0),VLOOKUP(C271,'tar loc'!$B:$B,1,0))</f>
        <v>ESVGO</v>
      </c>
    </row>
    <row r="272" spans="1:4" ht="15" hidden="1">
      <c r="A272" s="3" t="s">
        <v>417</v>
      </c>
      <c r="B272" t="e">
        <f>+IFERROR(VLOOKUP(A272,'tar loc'!A:A,1,0),VLOOKUP(A272,'tar loc'!B:B,1,0))</f>
        <v>#N/A</v>
      </c>
      <c r="C272" t="str">
        <f t="shared" si="4"/>
        <v>ESMAD</v>
      </c>
      <c r="D272" t="e">
        <f>+IFERROR(VLOOKUP(C272,'tar loc'!$A:$A,1,0),VLOOKUP(C272,'tar loc'!$B:$B,1,0))</f>
        <v>#N/A</v>
      </c>
    </row>
    <row r="273" spans="1:4" ht="15" hidden="1">
      <c r="A273" s="3" t="s">
        <v>418</v>
      </c>
      <c r="B273" t="e">
        <f>+IFERROR(VLOOKUP(A273,'tar loc'!A:A,1,0),VLOOKUP(A273,'tar loc'!B:B,1,0))</f>
        <v>#N/A</v>
      </c>
      <c r="C273" t="str">
        <f t="shared" si="4"/>
        <v>ESZAZ</v>
      </c>
      <c r="D273" t="e">
        <f>+IFERROR(VLOOKUP(C273,'tar loc'!$A:$A,1,0),VLOOKUP(C273,'tar loc'!$B:$B,1,0))</f>
        <v>#N/A</v>
      </c>
    </row>
    <row r="274" spans="1:4" ht="15" hidden="1">
      <c r="A274" s="3" t="s">
        <v>420</v>
      </c>
      <c r="B274" t="str">
        <f>+IFERROR(VLOOKUP(A274,'tar loc'!A:A,1,0),VLOOKUP(A274,'tar loc'!B:B,1,0))</f>
        <v>LKCMB</v>
      </c>
      <c r="C274" t="str">
        <f t="shared" si="4"/>
        <v>LKCMB</v>
      </c>
      <c r="D274" t="str">
        <f>+IFERROR(VLOOKUP(C274,'tar loc'!$A:$A,1,0),VLOOKUP(C274,'tar loc'!$B:$B,1,0))</f>
        <v>LKCMB</v>
      </c>
    </row>
    <row r="275" spans="1:4" ht="15" hidden="1">
      <c r="A275" s="24" t="s">
        <v>4481</v>
      </c>
      <c r="B275" t="str">
        <f>+IFERROR(VLOOKUP(A275,'tar loc'!A:A,1,0),VLOOKUP(A275,'tar loc'!B:B,1,0))</f>
        <v>SRPBM</v>
      </c>
      <c r="C275" t="str">
        <f t="shared" si="4"/>
        <v>SRPBM</v>
      </c>
      <c r="D275" t="str">
        <f>+IFERROR(VLOOKUP(C275,'tar loc'!$A:$A,1,0),VLOOKUP(C275,'tar loc'!$B:$B,1,0))</f>
        <v>SRPBM</v>
      </c>
    </row>
    <row r="276" spans="1:4" ht="15" hidden="1">
      <c r="A276" s="3" t="s">
        <v>422</v>
      </c>
      <c r="B276" t="str">
        <f>+IFERROR(VLOOKUP(A276,'tar loc'!A:A,1,0),VLOOKUP(A276,'tar loc'!B:B,1,0))</f>
        <v>SEAGH</v>
      </c>
      <c r="C276" t="str">
        <f t="shared" si="4"/>
        <v>SEAGH</v>
      </c>
      <c r="D276" t="str">
        <f>+IFERROR(VLOOKUP(C276,'tar loc'!$A:$A,1,0),VLOOKUP(C276,'tar loc'!$B:$B,1,0))</f>
        <v>SEAGH</v>
      </c>
    </row>
    <row r="277" spans="1:4" ht="15" hidden="1">
      <c r="A277" s="3" t="s">
        <v>423</v>
      </c>
      <c r="B277" t="str">
        <f>+IFERROR(VLOOKUP(A277,'tar loc'!A:A,1,0),VLOOKUP(A277,'tar loc'!B:B,1,0))</f>
        <v>SEGOT</v>
      </c>
      <c r="C277" t="str">
        <f t="shared" si="4"/>
        <v>SEGOT</v>
      </c>
      <c r="D277" t="str">
        <f>+IFERROR(VLOOKUP(C277,'tar loc'!$A:$A,1,0),VLOOKUP(C277,'tar loc'!$B:$B,1,0))</f>
        <v>SEGOT</v>
      </c>
    </row>
    <row r="278" spans="1:4" ht="15" hidden="1">
      <c r="A278" s="3" t="s">
        <v>425</v>
      </c>
      <c r="B278" t="str">
        <f>+IFERROR(VLOOKUP(A278,'tar loc'!A:A,1,0),VLOOKUP(A278,'tar loc'!B:B,1,0))</f>
        <v>CHZRH</v>
      </c>
      <c r="C278" t="str">
        <f t="shared" si="4"/>
        <v>CHZRH</v>
      </c>
      <c r="D278" t="str">
        <f>+IFERROR(VLOOKUP(C278,'tar loc'!$A:$A,1,0),VLOOKUP(C278,'tar loc'!$B:$B,1,0))</f>
        <v>CHZRH</v>
      </c>
    </row>
    <row r="279" spans="1:4" ht="15" hidden="1">
      <c r="A279" s="3" t="s">
        <v>427</v>
      </c>
      <c r="B279" t="str">
        <f>+IFERROR(VLOOKUP(A279,'tar loc'!A:A,1,0),VLOOKUP(A279,'tar loc'!B:B,1,0))</f>
        <v>SYER0</v>
      </c>
      <c r="C279" t="str">
        <f t="shared" si="4"/>
        <v>SYER0</v>
      </c>
      <c r="D279" t="str">
        <f>+IFERROR(VLOOKUP(C279,'tar loc'!$A:$A,1,0),VLOOKUP(C279,'tar loc'!$B:$B,1,0))</f>
        <v>SYER0</v>
      </c>
    </row>
    <row r="280" spans="1:4" ht="15" hidden="1">
      <c r="A280" s="3" t="s">
        <v>429</v>
      </c>
      <c r="B280" t="str">
        <f>+IFERROR(VLOOKUP(A280,'tar loc'!A:A,1,0),VLOOKUP(A280,'tar loc'!B:B,1,0))</f>
        <v>TWKAO</v>
      </c>
      <c r="C280" t="str">
        <f t="shared" si="4"/>
        <v>TWKAO</v>
      </c>
      <c r="D280" t="str">
        <f>+IFERROR(VLOOKUP(C280,'tar loc'!$A:$A,1,0),VLOOKUP(C280,'tar loc'!$B:$B,1,0))</f>
        <v>TWKAO</v>
      </c>
    </row>
    <row r="281" spans="1:4" ht="15" hidden="1">
      <c r="A281" s="3" t="s">
        <v>430</v>
      </c>
      <c r="B281" t="str">
        <f>+IFERROR(VLOOKUP(A281,'tar loc'!A:A,1,0),VLOOKUP(A281,'tar loc'!B:B,1,0))</f>
        <v>TWKEE</v>
      </c>
      <c r="C281" t="str">
        <f t="shared" si="4"/>
        <v>TWKEE</v>
      </c>
      <c r="D281" t="str">
        <f>+IFERROR(VLOOKUP(C281,'tar loc'!$A:$A,1,0),VLOOKUP(C281,'tar loc'!$B:$B,1,0))</f>
        <v>TWKEE</v>
      </c>
    </row>
    <row r="282" spans="1:4" ht="15" hidden="1">
      <c r="A282" s="3" t="s">
        <v>433</v>
      </c>
      <c r="B282" t="str">
        <f>+IFERROR(VLOOKUP(A282,'tar loc'!A:A,1,0),VLOOKUP(A282,'tar loc'!B:B,1,0))</f>
        <v>THBKK</v>
      </c>
      <c r="C282" t="str">
        <f t="shared" si="4"/>
        <v>THBKK</v>
      </c>
      <c r="D282" t="str">
        <f>+IFERROR(VLOOKUP(C282,'tar loc'!$A:$A,1,0),VLOOKUP(C282,'tar loc'!$B:$B,1,0))</f>
        <v>THBKK</v>
      </c>
    </row>
    <row r="283" spans="1:4" ht="15" hidden="1">
      <c r="A283" s="3" t="s">
        <v>434</v>
      </c>
      <c r="B283" t="str">
        <f>+IFERROR(VLOOKUP(A283,'tar loc'!A:A,1,0),VLOOKUP(A283,'tar loc'!B:B,1,0))</f>
        <v>THBKKLK</v>
      </c>
      <c r="C283" t="str">
        <f t="shared" si="4"/>
        <v>THBKK</v>
      </c>
      <c r="D283" t="str">
        <f>+IFERROR(VLOOKUP(C283,'tar loc'!$A:$A,1,0),VLOOKUP(C283,'tar loc'!$B:$B,1,0))</f>
        <v>THBKK</v>
      </c>
    </row>
    <row r="284" spans="1:4" ht="15" hidden="1">
      <c r="A284" s="3" t="s">
        <v>436</v>
      </c>
      <c r="B284" t="str">
        <f>+IFERROR(VLOOKUP(A284,'tar loc'!A:A,1,0),VLOOKUP(A284,'tar loc'!B:B,1,0))</f>
        <v>TGLFW</v>
      </c>
      <c r="C284" t="str">
        <f t="shared" si="4"/>
        <v>TGLFW</v>
      </c>
      <c r="D284" t="str">
        <f>+IFERROR(VLOOKUP(C284,'tar loc'!$A:$A,1,0),VLOOKUP(C284,'tar loc'!$B:$B,1,0))</f>
        <v>TGLFW</v>
      </c>
    </row>
    <row r="285" spans="1:4" ht="15" hidden="1">
      <c r="A285" s="24" t="s">
        <v>4469</v>
      </c>
      <c r="B285" t="str">
        <f>+IFERROR(VLOOKUP(A285,'tar loc'!A:A,1,0),VLOOKUP(A285,'tar loc'!B:B,1,0))</f>
        <v>TTPOS</v>
      </c>
      <c r="C285" t="str">
        <f t="shared" si="4"/>
        <v>TTPOS</v>
      </c>
      <c r="D285" t="str">
        <f>+IFERROR(VLOOKUP(C285,'tar loc'!$A:$A,1,0),VLOOKUP(C285,'tar loc'!$B:$B,1,0))</f>
        <v>TTPOS</v>
      </c>
    </row>
    <row r="286" spans="1:4" ht="15" hidden="1">
      <c r="A286" s="3" t="s">
        <v>438</v>
      </c>
      <c r="B286" t="str">
        <f>+IFERROR(VLOOKUP(A286,'tar loc'!A:A,1,0),VLOOKUP(A286,'tar loc'!B:B,1,0))</f>
        <v>TNTUN</v>
      </c>
      <c r="C286" t="str">
        <f t="shared" si="4"/>
        <v>TNTUN</v>
      </c>
      <c r="D286" t="str">
        <f>+IFERROR(VLOOKUP(C286,'tar loc'!$A:$A,1,0),VLOOKUP(C286,'tar loc'!$B:$B,1,0))</f>
        <v>TNTUN</v>
      </c>
    </row>
    <row r="287" spans="1:4" ht="15" hidden="1">
      <c r="A287" s="3" t="s">
        <v>440</v>
      </c>
      <c r="B287" t="str">
        <f>+IFERROR(VLOOKUP(A287,'tar loc'!A:A,1,0),VLOOKUP(A287,'tar loc'!B:B,1,0))</f>
        <v>TRAMB</v>
      </c>
      <c r="C287" t="str">
        <f t="shared" si="4"/>
        <v>TRAMB</v>
      </c>
      <c r="D287" t="str">
        <f>+IFERROR(VLOOKUP(C287,'tar loc'!$A:$A,1,0),VLOOKUP(C287,'tar loc'!$B:$B,1,0))</f>
        <v>TRAMB</v>
      </c>
    </row>
    <row r="288" spans="1:4" ht="15" hidden="1">
      <c r="A288" s="3" t="s">
        <v>441</v>
      </c>
      <c r="B288" t="str">
        <f>+IFERROR(VLOOKUP(A288,'tar loc'!A:A,1,0),VLOOKUP(A288,'tar loc'!B:B,1,0))</f>
        <v>TRGEM</v>
      </c>
      <c r="C288" t="str">
        <f t="shared" si="4"/>
        <v>TRGEM</v>
      </c>
      <c r="D288" t="str">
        <f>+IFERROR(VLOOKUP(C288,'tar loc'!$A:$A,1,0),VLOOKUP(C288,'tar loc'!$B:$B,1,0))</f>
        <v>TRGEM</v>
      </c>
    </row>
    <row r="289" spans="1:4" ht="15" hidden="1">
      <c r="A289" s="3" t="s">
        <v>442</v>
      </c>
      <c r="B289" t="str">
        <f>+IFERROR(VLOOKUP(A289,'tar loc'!A:A,1,0),VLOOKUP(A289,'tar loc'!B:B,1,0))</f>
        <v>TRISK</v>
      </c>
      <c r="C289" t="str">
        <f t="shared" si="4"/>
        <v>TRISK</v>
      </c>
      <c r="D289" t="str">
        <f>+IFERROR(VLOOKUP(C289,'tar loc'!$A:$A,1,0),VLOOKUP(C289,'tar loc'!$B:$B,1,0))</f>
        <v>TRISK</v>
      </c>
    </row>
    <row r="290" spans="1:4" ht="15" hidden="1">
      <c r="A290" s="3" t="s">
        <v>443</v>
      </c>
      <c r="B290" t="str">
        <f>+IFERROR(VLOOKUP(A290,'tar loc'!A:A,1,0),VLOOKUP(A290,'tar loc'!B:B,1,0))</f>
        <v>TRIST</v>
      </c>
      <c r="C290" t="str">
        <f t="shared" si="4"/>
        <v>TRIST</v>
      </c>
      <c r="D290" t="str">
        <f>+IFERROR(VLOOKUP(C290,'tar loc'!$A:$A,1,0),VLOOKUP(C290,'tar loc'!$B:$B,1,0))</f>
        <v>TRIST</v>
      </c>
    </row>
    <row r="291" spans="1:4" ht="15" hidden="1">
      <c r="A291" s="3" t="s">
        <v>444</v>
      </c>
      <c r="B291" t="str">
        <f>+IFERROR(VLOOKUP(A291,'tar loc'!A:A,1,0),VLOOKUP(A291,'tar loc'!B:B,1,0))</f>
        <v>TRIZM</v>
      </c>
      <c r="C291" t="str">
        <f t="shared" si="4"/>
        <v>TRIZM</v>
      </c>
      <c r="D291" t="str">
        <f>+IFERROR(VLOOKUP(C291,'tar loc'!$A:$A,1,0),VLOOKUP(C291,'tar loc'!$B:$B,1,0))</f>
        <v>TRIZM</v>
      </c>
    </row>
    <row r="292" spans="1:4" ht="15" hidden="1">
      <c r="A292" s="3" t="s">
        <v>445</v>
      </c>
      <c r="B292" t="str">
        <f>+IFERROR(VLOOKUP(A292,'tar loc'!A:A,1,0),VLOOKUP(A292,'tar loc'!B:B,1,0))</f>
        <v>TRMER</v>
      </c>
      <c r="C292" t="str">
        <f t="shared" si="4"/>
        <v>TRMER</v>
      </c>
      <c r="D292" t="str">
        <f>+IFERROR(VLOOKUP(C292,'tar loc'!$A:$A,1,0),VLOOKUP(C292,'tar loc'!$B:$B,1,0))</f>
        <v>TRMER</v>
      </c>
    </row>
    <row r="293" spans="1:4" ht="15" hidden="1">
      <c r="A293" s="3" t="s">
        <v>447</v>
      </c>
      <c r="B293" t="str">
        <f>+IFERROR(VLOOKUP(A293,'tar loc'!A:A,1,0),VLOOKUP(A293,'tar loc'!B:B,1,0))</f>
        <v>UAILJTM</v>
      </c>
      <c r="C293" t="str">
        <f t="shared" si="4"/>
        <v>UAILJ</v>
      </c>
      <c r="D293" t="str">
        <f>+IFERROR(VLOOKUP(C293,'tar loc'!$A:$A,1,0),VLOOKUP(C293,'tar loc'!$B:$B,1,0))</f>
        <v>UAILJ</v>
      </c>
    </row>
    <row r="294" spans="1:4" ht="15" hidden="1">
      <c r="A294" s="3" t="s">
        <v>449</v>
      </c>
      <c r="B294" t="str">
        <f>+IFERROR(VLOOKUP(A294,'tar loc'!A:A,1,0),VLOOKUP(A294,'tar loc'!B:B,1,0))</f>
        <v>AEDXB</v>
      </c>
      <c r="C294" t="str">
        <f t="shared" si="4"/>
        <v>AEDXB</v>
      </c>
      <c r="D294" t="str">
        <f>+IFERROR(VLOOKUP(C294,'tar loc'!$A:$A,1,0),VLOOKUP(C294,'tar loc'!$B:$B,1,0))</f>
        <v>AEDXB</v>
      </c>
    </row>
    <row r="295" spans="1:4" ht="15" hidden="1">
      <c r="A295" s="3" t="s">
        <v>451</v>
      </c>
      <c r="B295" t="str">
        <f>+IFERROR(VLOOKUP(A295,'tar loc'!A:A,1,0),VLOOKUP(A295,'tar loc'!B:B,1,0))</f>
        <v>GBBFS</v>
      </c>
      <c r="C295" t="str">
        <f t="shared" si="4"/>
        <v>GBBFS</v>
      </c>
      <c r="D295" t="str">
        <f>+IFERROR(VLOOKUP(C295,'tar loc'!$A:$A,1,0),VLOOKUP(C295,'tar loc'!$B:$B,1,0))</f>
        <v>GBBFS</v>
      </c>
    </row>
    <row r="296" spans="1:4" ht="15" hidden="1">
      <c r="A296" s="3" t="s">
        <v>452</v>
      </c>
      <c r="B296" t="str">
        <f>+IFERROR(VLOOKUP(A296,'tar loc'!A:A,1,0),VLOOKUP(A296,'tar loc'!B:B,1,0))</f>
        <v>GBFXS</v>
      </c>
      <c r="C296" t="str">
        <f t="shared" si="4"/>
        <v>GBFXS</v>
      </c>
      <c r="D296" t="str">
        <f>+IFERROR(VLOOKUP(C296,'tar loc'!$A:$A,1,0),VLOOKUP(C296,'tar loc'!$B:$B,1,0))</f>
        <v>GBFXS</v>
      </c>
    </row>
    <row r="297" spans="1:4" ht="15" hidden="1">
      <c r="A297" s="3" t="s">
        <v>454</v>
      </c>
      <c r="B297" t="str">
        <f>+IFERROR(VLOOKUP(A297,'tar loc'!A:A,1,0),VLOOKUP(A297,'tar loc'!B:B,1,0))</f>
        <v>UYMVD</v>
      </c>
      <c r="C297" t="str">
        <f t="shared" si="4"/>
        <v>UYMVD</v>
      </c>
      <c r="D297" t="str">
        <f>+IFERROR(VLOOKUP(C297,'tar loc'!$A:$A,1,0),VLOOKUP(C297,'tar loc'!$B:$B,1,0))</f>
        <v>UYMVD</v>
      </c>
    </row>
    <row r="298" spans="1:4" ht="15" hidden="1">
      <c r="A298" s="24" t="s">
        <v>4725</v>
      </c>
      <c r="B298" t="str">
        <f>+IFERROR(VLOOKUP(A298,'tar loc'!A:A,1,0),VLOOKUP(A298,'tar loc'!B:B,1,0))</f>
        <v>VELAG</v>
      </c>
      <c r="C298" t="str">
        <f t="shared" si="4"/>
        <v>VELAG</v>
      </c>
      <c r="D298" t="str">
        <f>+IFERROR(VLOOKUP(C298,'tar loc'!$A:$A,1,0),VLOOKUP(C298,'tar loc'!$B:$B,1,0))</f>
        <v>VELAG</v>
      </c>
    </row>
    <row r="299" spans="1:4" ht="15" hidden="1">
      <c r="A299" s="3" t="s">
        <v>456</v>
      </c>
      <c r="B299" t="str">
        <f>+IFERROR(VLOOKUP(A299,'tar loc'!A:A,1,0),VLOOKUP(A299,'tar loc'!B:B,1,0))</f>
        <v>VNDAN</v>
      </c>
      <c r="C299" t="str">
        <f t="shared" si="4"/>
        <v>VNDAN</v>
      </c>
      <c r="D299" t="str">
        <f>+IFERROR(VLOOKUP(C299,'tar loc'!$A:$A,1,0),VLOOKUP(C299,'tar loc'!$B:$B,1,0))</f>
        <v>VNDAN</v>
      </c>
    </row>
    <row r="300" spans="1:4" ht="15" hidden="1">
      <c r="A300" s="3" t="s">
        <v>457</v>
      </c>
      <c r="B300" t="str">
        <f>+IFERROR(VLOOKUP(A300,'tar loc'!A:A,1,0),VLOOKUP(A300,'tar loc'!B:B,1,0))</f>
        <v>VNHPH</v>
      </c>
      <c r="C300" t="str">
        <f t="shared" si="4"/>
        <v>VNHPH</v>
      </c>
      <c r="D300" t="str">
        <f>+IFERROR(VLOOKUP(C300,'tar loc'!$A:$A,1,0),VLOOKUP(C300,'tar loc'!$B:$B,1,0))</f>
        <v>VNHPH</v>
      </c>
    </row>
    <row r="301" spans="1:4" ht="15" hidden="1">
      <c r="A301" s="3" t="s">
        <v>458</v>
      </c>
      <c r="B301" t="str">
        <f>+IFERROR(VLOOKUP(A301,'tar loc'!A:A,1,0),VLOOKUP(A301,'tar loc'!B:B,1,0))</f>
        <v>VNSGN</v>
      </c>
      <c r="C301" t="str">
        <f t="shared" si="4"/>
        <v>VNSGN</v>
      </c>
      <c r="D301" t="str">
        <f>+IFERROR(VLOOKUP(C301,'tar loc'!$A:$A,1,0),VLOOKUP(C301,'tar loc'!$B:$B,1,0))</f>
        <v>VNSGN</v>
      </c>
    </row>
    <row r="302" spans="1:4" ht="15" hidden="1">
      <c r="A302" s="3" t="s">
        <v>459</v>
      </c>
      <c r="B302" t="str">
        <f>+IFERROR(VLOOKUP(A302,'tar loc'!A:A,1,0),VLOOKUP(A302,'tar loc'!B:B,1,0))</f>
        <v>VNHAN</v>
      </c>
      <c r="C302" t="str">
        <f t="shared" si="4"/>
        <v>VNHAN</v>
      </c>
      <c r="D302" t="str">
        <f>+IFERROR(VLOOKUP(C302,'tar loc'!$A:$A,1,0),VLOOKUP(C302,'tar loc'!$B:$B,1,0))</f>
        <v>VNHAN</v>
      </c>
    </row>
    <row r="303" spans="1:4" ht="15" hidden="1">
      <c r="A303" s="3" t="s">
        <v>462</v>
      </c>
      <c r="B303" t="str">
        <f>+IFERROR(VLOOKUP(A303,'tar loc'!A:A,1,0),VLOOKUP(A303,'tar loc'!B:B,1,0))</f>
        <v>YEADE</v>
      </c>
      <c r="C303" t="str">
        <f t="shared" si="4"/>
        <v>YEADE</v>
      </c>
      <c r="D303" t="str">
        <f>+IFERROR(VLOOKUP(C303,'tar loc'!$A:$A,1,0),VLOOKUP(C303,'tar loc'!$B:$B,1,0))</f>
        <v>YEADE</v>
      </c>
    </row>
    <row r="304" spans="1:4" ht="15" hidden="1">
      <c r="A304" s="3" t="s">
        <v>463</v>
      </c>
      <c r="B304" t="str">
        <f>+IFERROR(VLOOKUP(A304,'tar loc'!A:A,1,0),VLOOKUP(A304,'tar loc'!B:B,1,0))</f>
        <v>YEAHD</v>
      </c>
      <c r="C304" t="str">
        <f t="shared" si="4"/>
        <v>YEAHD</v>
      </c>
      <c r="D304" t="str">
        <f>+IFERROR(VLOOKUP(C304,'tar loc'!$A:$A,1,0),VLOOKUP(C304,'tar loc'!$B:$B,1,0))</f>
        <v>YEAHD</v>
      </c>
    </row>
    <row r="305" spans="1:4" ht="15" hidden="1">
      <c r="A305" s="3" t="s">
        <v>465</v>
      </c>
      <c r="B305" t="str">
        <f>+IFERROR(VLOOKUP(A305,'tar loc'!A:A,1,0),VLOOKUP(A305,'tar loc'!B:B,1,0))</f>
        <v>ZMIXF</v>
      </c>
      <c r="C305" t="str">
        <f t="shared" si="4"/>
        <v>ZMIXF</v>
      </c>
      <c r="D305" t="str">
        <f>+IFERROR(VLOOKUP(C305,'tar loc'!$A:$A,1,0),VLOOKUP(C305,'tar loc'!$B:$B,1,0))</f>
        <v>ZMIXF</v>
      </c>
    </row>
    <row r="306" spans="1:4" ht="15" hidden="1">
      <c r="A306" s="3" t="s">
        <v>467</v>
      </c>
      <c r="B306" t="str">
        <f>+IFERROR(VLOOKUP(A306,'tar loc'!A:A,1,0),VLOOKUP(A306,'tar loc'!B:B,1,0))</f>
        <v>ZWHAR</v>
      </c>
      <c r="C306" t="str">
        <f t="shared" si="4"/>
        <v>ZWHAR</v>
      </c>
      <c r="D306" t="str">
        <f>+IFERROR(VLOOKUP(C306,'tar loc'!$A:$A,1,0),VLOOKUP(C306,'tar loc'!$B:$B,1,0))</f>
        <v>ZWHAR</v>
      </c>
    </row>
  </sheetData>
  <autoFilter ref="A1:D306" xr:uid="{00000000-0009-0000-0000-000003000000}">
    <filterColumn colId="1">
      <filters>
        <filter val="#N/A"/>
      </filters>
    </filterColumn>
  </autoFilter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71"/>
  <sheetViews>
    <sheetView topLeftCell="A34" workbookViewId="0">
      <selection activeCell="S1" sqref="S1:S1048576"/>
    </sheetView>
  </sheetViews>
  <sheetFormatPr defaultRowHeight="14"/>
  <cols>
    <col min="1" max="1" width="20" customWidth="1"/>
    <col min="5" max="5" width="21.1640625" customWidth="1"/>
  </cols>
  <sheetData>
    <row r="1" spans="1:6">
      <c r="B1" t="s">
        <v>1920</v>
      </c>
    </row>
    <row r="2" spans="1:6" ht="15">
      <c r="A2" s="3" t="s">
        <v>19</v>
      </c>
      <c r="B2" t="str">
        <f t="shared" ref="B2:B33" si="0">+VLOOKUP(A2,E:E,1,0)</f>
        <v>ALBANIA</v>
      </c>
      <c r="E2" t="s">
        <v>1921</v>
      </c>
      <c r="F2" t="e">
        <f t="shared" ref="F2:F33" si="1">+VLOOKUP(E2,A:A,1,0)</f>
        <v>#N/A</v>
      </c>
    </row>
    <row r="3" spans="1:6" ht="15">
      <c r="A3" s="3" t="s">
        <v>29</v>
      </c>
      <c r="B3" t="str">
        <f t="shared" si="0"/>
        <v>ANGOLA</v>
      </c>
      <c r="E3" t="s">
        <v>470</v>
      </c>
      <c r="F3" t="str">
        <f t="shared" si="1"/>
        <v>Albania</v>
      </c>
    </row>
    <row r="4" spans="1:6" ht="15">
      <c r="A4" s="3" t="s">
        <v>37</v>
      </c>
      <c r="B4" t="str">
        <f t="shared" si="0"/>
        <v>ARGENTINA</v>
      </c>
      <c r="E4" t="s">
        <v>1922</v>
      </c>
      <c r="F4" t="e">
        <f t="shared" si="1"/>
        <v>#N/A</v>
      </c>
    </row>
    <row r="5" spans="1:6" ht="15">
      <c r="A5" s="3" t="s">
        <v>47</v>
      </c>
      <c r="B5" t="str">
        <f t="shared" si="0"/>
        <v>AUSTRALIA</v>
      </c>
      <c r="E5" t="s">
        <v>471</v>
      </c>
      <c r="F5" t="str">
        <f t="shared" si="1"/>
        <v>Angola</v>
      </c>
    </row>
    <row r="6" spans="1:6" ht="15">
      <c r="A6" s="3" t="s">
        <v>61</v>
      </c>
      <c r="B6" t="str">
        <f t="shared" si="0"/>
        <v>AUSTRIA</v>
      </c>
      <c r="E6" t="s">
        <v>472</v>
      </c>
      <c r="F6" t="str">
        <f t="shared" si="1"/>
        <v>Argentina</v>
      </c>
    </row>
    <row r="7" spans="1:6" ht="15">
      <c r="A7" s="3" t="s">
        <v>66</v>
      </c>
      <c r="B7" t="str">
        <f t="shared" si="0"/>
        <v>BAHRAIN</v>
      </c>
      <c r="E7" t="s">
        <v>1923</v>
      </c>
      <c r="F7" t="e">
        <f t="shared" si="1"/>
        <v>#N/A</v>
      </c>
    </row>
    <row r="8" spans="1:6" ht="15">
      <c r="A8" s="3" t="s">
        <v>70</v>
      </c>
      <c r="B8" t="str">
        <f t="shared" si="0"/>
        <v>BANGLADESH</v>
      </c>
      <c r="E8" t="s">
        <v>1924</v>
      </c>
      <c r="F8" t="e">
        <f t="shared" si="1"/>
        <v>#N/A</v>
      </c>
    </row>
    <row r="9" spans="1:6" ht="15">
      <c r="A9" s="3" t="s">
        <v>78</v>
      </c>
      <c r="B9" t="str">
        <f t="shared" si="0"/>
        <v>BELGIUM</v>
      </c>
      <c r="E9" t="s">
        <v>473</v>
      </c>
      <c r="F9" t="str">
        <f t="shared" si="1"/>
        <v>Australia</v>
      </c>
    </row>
    <row r="10" spans="1:6" ht="15">
      <c r="A10" s="3" t="s">
        <v>89</v>
      </c>
      <c r="B10" t="str">
        <f t="shared" si="0"/>
        <v>BENIN</v>
      </c>
      <c r="E10" t="s">
        <v>474</v>
      </c>
      <c r="F10" t="str">
        <f t="shared" si="1"/>
        <v>Austria</v>
      </c>
    </row>
    <row r="11" spans="1:6" ht="15">
      <c r="A11" s="3" t="s">
        <v>91</v>
      </c>
      <c r="B11" t="str">
        <f t="shared" si="0"/>
        <v>BOTSWANA</v>
      </c>
      <c r="E11" t="s">
        <v>1925</v>
      </c>
      <c r="F11" t="e">
        <f t="shared" si="1"/>
        <v>#N/A</v>
      </c>
    </row>
    <row r="12" spans="1:6" ht="15">
      <c r="A12" s="3" t="s">
        <v>93</v>
      </c>
      <c r="B12" t="str">
        <f t="shared" si="0"/>
        <v>BRAZIL</v>
      </c>
      <c r="E12" t="s">
        <v>1926</v>
      </c>
      <c r="F12" t="e">
        <f t="shared" si="1"/>
        <v>#N/A</v>
      </c>
    </row>
    <row r="13" spans="1:6" ht="15">
      <c r="A13" s="3" t="s">
        <v>96</v>
      </c>
      <c r="B13" t="str">
        <f t="shared" si="0"/>
        <v>BULGARIA</v>
      </c>
      <c r="E13" t="s">
        <v>475</v>
      </c>
      <c r="F13" t="str">
        <f t="shared" si="1"/>
        <v>Bahrain</v>
      </c>
    </row>
    <row r="14" spans="1:6" ht="15">
      <c r="A14" s="3" t="s">
        <v>100</v>
      </c>
      <c r="B14" t="str">
        <f t="shared" si="0"/>
        <v>CAMBODIA</v>
      </c>
      <c r="E14" t="s">
        <v>476</v>
      </c>
      <c r="F14" t="str">
        <f t="shared" si="1"/>
        <v>Bangladesh</v>
      </c>
    </row>
    <row r="15" spans="1:6" ht="15">
      <c r="A15" s="3" t="s">
        <v>105</v>
      </c>
      <c r="B15" t="str">
        <f t="shared" si="0"/>
        <v>CAMEROON</v>
      </c>
      <c r="E15" t="s">
        <v>1927</v>
      </c>
      <c r="F15" t="e">
        <f t="shared" si="1"/>
        <v>#N/A</v>
      </c>
    </row>
    <row r="16" spans="1:6" ht="15">
      <c r="A16" s="3" t="s">
        <v>109</v>
      </c>
      <c r="B16" t="str">
        <f t="shared" si="0"/>
        <v>CAPE VERDE ISLAND</v>
      </c>
      <c r="E16" t="s">
        <v>477</v>
      </c>
      <c r="F16" t="str">
        <f t="shared" si="1"/>
        <v>Belgium</v>
      </c>
    </row>
    <row r="17" spans="1:6" ht="15">
      <c r="A17" s="3" t="s">
        <v>112</v>
      </c>
      <c r="B17" t="str">
        <f t="shared" si="0"/>
        <v>CHINA</v>
      </c>
      <c r="E17" t="s">
        <v>1928</v>
      </c>
      <c r="F17" t="e">
        <f t="shared" si="1"/>
        <v>#N/A</v>
      </c>
    </row>
    <row r="18" spans="1:6" ht="15">
      <c r="A18" s="3" t="s">
        <v>132</v>
      </c>
      <c r="B18" t="str">
        <f t="shared" si="0"/>
        <v>COMORO ISLANDS</v>
      </c>
      <c r="E18" t="s">
        <v>478</v>
      </c>
      <c r="F18" t="str">
        <f t="shared" si="1"/>
        <v>Benin</v>
      </c>
    </row>
    <row r="19" spans="1:6" ht="15">
      <c r="A19" s="3" t="s">
        <v>134</v>
      </c>
      <c r="B19" t="str">
        <f t="shared" si="0"/>
        <v>CONGO</v>
      </c>
      <c r="E19" t="s">
        <v>1929</v>
      </c>
      <c r="F19" t="e">
        <f t="shared" si="1"/>
        <v>#N/A</v>
      </c>
    </row>
    <row r="20" spans="1:6" ht="15">
      <c r="A20" s="3" t="s">
        <v>136</v>
      </c>
      <c r="B20" t="str">
        <f t="shared" si="0"/>
        <v>Congo, Dem. Rep. of</v>
      </c>
      <c r="E20" t="s">
        <v>1930</v>
      </c>
      <c r="F20" t="e">
        <f t="shared" si="1"/>
        <v>#N/A</v>
      </c>
    </row>
    <row r="21" spans="1:6" ht="15">
      <c r="A21" s="3" t="s">
        <v>138</v>
      </c>
      <c r="B21" t="str">
        <f t="shared" si="0"/>
        <v>CROATIA</v>
      </c>
      <c r="E21" t="s">
        <v>479</v>
      </c>
      <c r="F21" t="str">
        <f t="shared" si="1"/>
        <v>Botswana</v>
      </c>
    </row>
    <row r="22" spans="1:6" ht="15">
      <c r="A22" s="3" t="s">
        <v>141</v>
      </c>
      <c r="B22" t="str">
        <f t="shared" si="0"/>
        <v>CYPRUS</v>
      </c>
      <c r="E22" t="s">
        <v>480</v>
      </c>
      <c r="F22" t="str">
        <f t="shared" si="1"/>
        <v>Brazil</v>
      </c>
    </row>
    <row r="23" spans="1:6" ht="15">
      <c r="A23" s="3" t="s">
        <v>143</v>
      </c>
      <c r="B23" t="str">
        <f t="shared" si="0"/>
        <v>CZECH REPUBLIC</v>
      </c>
      <c r="E23" t="s">
        <v>1931</v>
      </c>
      <c r="F23" t="e">
        <f t="shared" si="1"/>
        <v>#N/A</v>
      </c>
    </row>
    <row r="24" spans="1:6" ht="15">
      <c r="A24" s="3" t="s">
        <v>145</v>
      </c>
      <c r="B24" t="str">
        <f t="shared" si="0"/>
        <v>DENMARK</v>
      </c>
      <c r="E24" t="s">
        <v>481</v>
      </c>
      <c r="F24" t="str">
        <f t="shared" si="1"/>
        <v>Bulgaria</v>
      </c>
    </row>
    <row r="25" spans="1:6" ht="15">
      <c r="A25" s="3" t="s">
        <v>147</v>
      </c>
      <c r="B25" t="str">
        <f t="shared" si="0"/>
        <v>EGYPT</v>
      </c>
      <c r="E25" t="s">
        <v>1932</v>
      </c>
      <c r="F25" t="e">
        <f t="shared" si="1"/>
        <v>#N/A</v>
      </c>
    </row>
    <row r="26" spans="1:6" ht="15">
      <c r="A26" s="3" t="s">
        <v>157</v>
      </c>
      <c r="B26" t="str">
        <f t="shared" si="0"/>
        <v>EQUATORIAL GUINEA</v>
      </c>
      <c r="E26" t="s">
        <v>482</v>
      </c>
      <c r="F26" t="str">
        <f t="shared" si="1"/>
        <v>Cambodia</v>
      </c>
    </row>
    <row r="27" spans="1:6" ht="15">
      <c r="A27" s="3" t="s">
        <v>159</v>
      </c>
      <c r="B27" t="str">
        <f t="shared" si="0"/>
        <v>ESTONIA</v>
      </c>
      <c r="E27" t="s">
        <v>483</v>
      </c>
      <c r="F27" t="str">
        <f t="shared" si="1"/>
        <v>Cameroon</v>
      </c>
    </row>
    <row r="28" spans="1:6" ht="15">
      <c r="A28" s="3" t="s">
        <v>161</v>
      </c>
      <c r="B28" t="str">
        <f t="shared" si="0"/>
        <v>FIJI ISLANDS</v>
      </c>
      <c r="E28" t="s">
        <v>1933</v>
      </c>
      <c r="F28" t="str">
        <f t="shared" si="1"/>
        <v>Cape Verde Island</v>
      </c>
    </row>
    <row r="29" spans="1:6" ht="15">
      <c r="A29" s="3" t="s">
        <v>163</v>
      </c>
      <c r="B29" t="str">
        <f t="shared" si="0"/>
        <v>FINLAND</v>
      </c>
      <c r="E29" t="s">
        <v>1934</v>
      </c>
      <c r="F29" t="e">
        <f t="shared" si="1"/>
        <v>#N/A</v>
      </c>
    </row>
    <row r="30" spans="1:6" ht="15">
      <c r="A30" s="3" t="s">
        <v>166</v>
      </c>
      <c r="B30" t="str">
        <f t="shared" si="0"/>
        <v>FRANCE</v>
      </c>
      <c r="E30" t="s">
        <v>1935</v>
      </c>
      <c r="F30" t="e">
        <f t="shared" si="1"/>
        <v>#N/A</v>
      </c>
    </row>
    <row r="31" spans="1:6" ht="15">
      <c r="A31" s="3" t="s">
        <v>183</v>
      </c>
      <c r="B31" t="str">
        <f t="shared" si="0"/>
        <v>GABON</v>
      </c>
      <c r="E31" t="s">
        <v>484</v>
      </c>
      <c r="F31" t="str">
        <f t="shared" si="1"/>
        <v>China</v>
      </c>
    </row>
    <row r="32" spans="1:6" ht="15">
      <c r="A32" s="3" t="s">
        <v>185</v>
      </c>
      <c r="B32" t="str">
        <f t="shared" si="0"/>
        <v>GAMBIA</v>
      </c>
      <c r="E32" t="s">
        <v>1936</v>
      </c>
      <c r="F32" t="e">
        <f t="shared" si="1"/>
        <v>#N/A</v>
      </c>
    </row>
    <row r="33" spans="1:6" ht="15">
      <c r="A33" s="3" t="s">
        <v>187</v>
      </c>
      <c r="B33" t="str">
        <f t="shared" si="0"/>
        <v>GEORGIA</v>
      </c>
      <c r="E33" t="s">
        <v>1937</v>
      </c>
      <c r="F33" t="str">
        <f t="shared" si="1"/>
        <v>Comoro Islands</v>
      </c>
    </row>
    <row r="34" spans="1:6" ht="15">
      <c r="A34" s="3" t="s">
        <v>190</v>
      </c>
      <c r="B34" t="str">
        <f t="shared" ref="B34:B65" si="2">+VLOOKUP(A34,E:E,1,0)</f>
        <v>Germany</v>
      </c>
      <c r="E34" t="s">
        <v>485</v>
      </c>
      <c r="F34" t="str">
        <f t="shared" ref="F34:F65" si="3">+VLOOKUP(E34,A:A,1,0)</f>
        <v>Congo</v>
      </c>
    </row>
    <row r="35" spans="1:6" ht="15">
      <c r="A35" s="3" t="s">
        <v>197</v>
      </c>
      <c r="B35" t="str">
        <f t="shared" si="2"/>
        <v>GHANA</v>
      </c>
      <c r="E35" t="s">
        <v>1938</v>
      </c>
      <c r="F35" t="e">
        <f t="shared" si="3"/>
        <v>#N/A</v>
      </c>
    </row>
    <row r="36" spans="1:6" ht="15">
      <c r="A36" s="3" t="s">
        <v>199</v>
      </c>
      <c r="B36" t="str">
        <f t="shared" si="2"/>
        <v>Greece</v>
      </c>
      <c r="E36" t="s">
        <v>486</v>
      </c>
      <c r="F36" t="str">
        <f t="shared" si="3"/>
        <v>Croatia</v>
      </c>
    </row>
    <row r="37" spans="1:6" ht="15">
      <c r="A37" s="3" t="s">
        <v>202</v>
      </c>
      <c r="B37" t="str">
        <f t="shared" si="2"/>
        <v>GUADELOUPE</v>
      </c>
      <c r="E37" t="s">
        <v>1939</v>
      </c>
      <c r="F37" t="e">
        <f t="shared" si="3"/>
        <v>#N/A</v>
      </c>
    </row>
    <row r="38" spans="1:6" ht="15">
      <c r="A38" s="3" t="s">
        <v>204</v>
      </c>
      <c r="B38" t="str">
        <f t="shared" si="2"/>
        <v>GUINEA</v>
      </c>
      <c r="E38" t="s">
        <v>1940</v>
      </c>
      <c r="F38" t="e">
        <f t="shared" si="3"/>
        <v>#N/A</v>
      </c>
    </row>
    <row r="39" spans="1:6" ht="15">
      <c r="A39" s="3" t="s">
        <v>206</v>
      </c>
      <c r="B39" t="str">
        <f t="shared" si="2"/>
        <v>GUINEA-BISSAU</v>
      </c>
      <c r="E39" t="s">
        <v>487</v>
      </c>
      <c r="F39" t="str">
        <f t="shared" si="3"/>
        <v>Cyprus</v>
      </c>
    </row>
    <row r="40" spans="1:6" ht="15">
      <c r="A40" s="3" t="s">
        <v>208</v>
      </c>
      <c r="B40" t="str">
        <f t="shared" si="2"/>
        <v>HONG KONG</v>
      </c>
      <c r="E40" t="s">
        <v>1941</v>
      </c>
      <c r="F40" t="str">
        <f t="shared" si="3"/>
        <v>Czech Republic</v>
      </c>
    </row>
    <row r="41" spans="1:6" ht="15">
      <c r="A41" s="3" t="s">
        <v>210</v>
      </c>
      <c r="B41" t="str">
        <f t="shared" si="2"/>
        <v>HUNGARY</v>
      </c>
      <c r="E41" s="3" t="s">
        <v>136</v>
      </c>
      <c r="F41" t="str">
        <f t="shared" si="3"/>
        <v>Congo, Dem. Rep. of</v>
      </c>
    </row>
    <row r="42" spans="1:6" ht="15">
      <c r="A42" s="3" t="s">
        <v>212</v>
      </c>
      <c r="B42" t="str">
        <f t="shared" si="2"/>
        <v>INDIA</v>
      </c>
      <c r="E42" t="s">
        <v>488</v>
      </c>
      <c r="F42" t="str">
        <f t="shared" si="3"/>
        <v>Denmark</v>
      </c>
    </row>
    <row r="43" spans="1:6" ht="15">
      <c r="A43" s="3" t="s">
        <v>235</v>
      </c>
      <c r="B43" t="str">
        <f t="shared" si="2"/>
        <v>INDONESIA</v>
      </c>
      <c r="E43" t="s">
        <v>1942</v>
      </c>
      <c r="F43" t="e">
        <f t="shared" si="3"/>
        <v>#N/A</v>
      </c>
    </row>
    <row r="44" spans="1:6" ht="15">
      <c r="A44" s="3" t="s">
        <v>241</v>
      </c>
      <c r="B44" t="str">
        <f t="shared" si="2"/>
        <v>IRAN</v>
      </c>
      <c r="E44" t="s">
        <v>1943</v>
      </c>
      <c r="F44" t="e">
        <f t="shared" si="3"/>
        <v>#N/A</v>
      </c>
    </row>
    <row r="45" spans="1:6" ht="15">
      <c r="A45" s="3" t="s">
        <v>243</v>
      </c>
      <c r="B45" t="str">
        <f t="shared" si="2"/>
        <v>IRAQ</v>
      </c>
      <c r="E45" t="s">
        <v>1944</v>
      </c>
      <c r="F45" t="e">
        <f t="shared" si="3"/>
        <v>#N/A</v>
      </c>
    </row>
    <row r="46" spans="1:6" ht="15">
      <c r="A46" s="3" t="s">
        <v>245</v>
      </c>
      <c r="B46" t="str">
        <f t="shared" si="2"/>
        <v>IRELAND</v>
      </c>
      <c r="E46" t="s">
        <v>489</v>
      </c>
      <c r="F46" t="str">
        <f t="shared" si="3"/>
        <v>Egypt</v>
      </c>
    </row>
    <row r="47" spans="1:6" ht="15">
      <c r="A47" s="3" t="s">
        <v>248</v>
      </c>
      <c r="B47" t="str">
        <f t="shared" si="2"/>
        <v>ISRAEL</v>
      </c>
      <c r="E47" t="s">
        <v>1945</v>
      </c>
      <c r="F47" t="e">
        <f t="shared" si="3"/>
        <v>#N/A</v>
      </c>
    </row>
    <row r="48" spans="1:6" ht="15">
      <c r="A48" s="3" t="s">
        <v>251</v>
      </c>
      <c r="B48" t="str">
        <f t="shared" si="2"/>
        <v>ITALY</v>
      </c>
      <c r="E48" t="s">
        <v>490</v>
      </c>
      <c r="F48" t="str">
        <f t="shared" si="3"/>
        <v>Equatorial Guinea</v>
      </c>
    </row>
    <row r="49" spans="1:6" ht="15">
      <c r="A49" s="3" t="s">
        <v>253</v>
      </c>
      <c r="B49" t="str">
        <f t="shared" si="2"/>
        <v>IVORY COAST</v>
      </c>
      <c r="E49" t="s">
        <v>491</v>
      </c>
      <c r="F49" t="str">
        <f t="shared" si="3"/>
        <v>Estonia</v>
      </c>
    </row>
    <row r="50" spans="1:6" ht="15">
      <c r="A50" s="3" t="s">
        <v>255</v>
      </c>
      <c r="B50" t="str">
        <f t="shared" si="2"/>
        <v>JAPAN</v>
      </c>
      <c r="E50" t="s">
        <v>1946</v>
      </c>
      <c r="F50" t="e">
        <f t="shared" si="3"/>
        <v>#N/A</v>
      </c>
    </row>
    <row r="51" spans="1:6" ht="15">
      <c r="A51" s="3" t="s">
        <v>263</v>
      </c>
      <c r="B51" t="str">
        <f t="shared" si="2"/>
        <v>JORDAN</v>
      </c>
      <c r="E51" t="s">
        <v>1947</v>
      </c>
      <c r="F51" t="str">
        <f t="shared" si="3"/>
        <v>Fiji Islands</v>
      </c>
    </row>
    <row r="52" spans="1:6" ht="15">
      <c r="A52" s="3" t="s">
        <v>265</v>
      </c>
      <c r="B52" t="str">
        <f t="shared" si="2"/>
        <v>Korea, South</v>
      </c>
      <c r="E52" t="s">
        <v>492</v>
      </c>
      <c r="F52" t="str">
        <f t="shared" si="3"/>
        <v>Finland</v>
      </c>
    </row>
    <row r="53" spans="1:6" ht="15">
      <c r="A53" s="3" t="s">
        <v>267</v>
      </c>
      <c r="B53" t="str">
        <f t="shared" si="2"/>
        <v>KUWAIT</v>
      </c>
      <c r="E53" t="s">
        <v>493</v>
      </c>
      <c r="F53" t="str">
        <f t="shared" si="3"/>
        <v>France</v>
      </c>
    </row>
    <row r="54" spans="1:6" ht="15">
      <c r="A54" s="3" t="s">
        <v>269</v>
      </c>
      <c r="B54" t="str">
        <f t="shared" si="2"/>
        <v>LATVIA</v>
      </c>
      <c r="E54" t="s">
        <v>494</v>
      </c>
      <c r="F54" t="str">
        <f t="shared" si="3"/>
        <v>Gabon</v>
      </c>
    </row>
    <row r="55" spans="1:6" ht="15">
      <c r="A55" s="3" t="s">
        <v>271</v>
      </c>
      <c r="B55" t="str">
        <f t="shared" si="2"/>
        <v>LEBANON</v>
      </c>
      <c r="E55" t="s">
        <v>495</v>
      </c>
      <c r="F55" t="str">
        <f t="shared" si="3"/>
        <v>Gambia</v>
      </c>
    </row>
    <row r="56" spans="1:6" ht="15">
      <c r="A56" s="3" t="s">
        <v>273</v>
      </c>
      <c r="B56" t="str">
        <f t="shared" si="2"/>
        <v>LIBERIA</v>
      </c>
      <c r="E56" t="s">
        <v>496</v>
      </c>
      <c r="F56" t="str">
        <f t="shared" si="3"/>
        <v>Georgia</v>
      </c>
    </row>
    <row r="57" spans="1:6" ht="15">
      <c r="A57" s="3" t="s">
        <v>275</v>
      </c>
      <c r="B57" t="str">
        <f t="shared" si="2"/>
        <v>LIBYA</v>
      </c>
      <c r="E57" t="s">
        <v>190</v>
      </c>
      <c r="F57" t="str">
        <f t="shared" si="3"/>
        <v>Germany</v>
      </c>
    </row>
    <row r="58" spans="1:6" ht="15">
      <c r="A58" s="3" t="s">
        <v>277</v>
      </c>
      <c r="B58" t="str">
        <f t="shared" si="2"/>
        <v>LITHUANIA</v>
      </c>
      <c r="E58" t="s">
        <v>497</v>
      </c>
      <c r="F58" t="str">
        <f t="shared" si="3"/>
        <v>Ghana</v>
      </c>
    </row>
    <row r="59" spans="1:6" ht="15">
      <c r="A59" s="3" t="s">
        <v>279</v>
      </c>
      <c r="B59" t="str">
        <f t="shared" si="2"/>
        <v>MADAGASCAR</v>
      </c>
      <c r="E59" t="s">
        <v>199</v>
      </c>
      <c r="F59" t="str">
        <f t="shared" si="3"/>
        <v>Greece</v>
      </c>
    </row>
    <row r="60" spans="1:6" ht="15">
      <c r="A60" s="3" t="s">
        <v>281</v>
      </c>
      <c r="B60" t="str">
        <f t="shared" si="2"/>
        <v>MALAWI</v>
      </c>
      <c r="E60" t="s">
        <v>498</v>
      </c>
      <c r="F60" t="str">
        <f t="shared" si="3"/>
        <v>Guadeloupe</v>
      </c>
    </row>
    <row r="61" spans="1:6" ht="15">
      <c r="A61" s="3" t="s">
        <v>283</v>
      </c>
      <c r="B61" t="str">
        <f t="shared" si="2"/>
        <v>MALAYSIA</v>
      </c>
      <c r="E61" t="s">
        <v>1948</v>
      </c>
      <c r="F61" t="e">
        <f t="shared" si="3"/>
        <v>#N/A</v>
      </c>
    </row>
    <row r="62" spans="1:6" ht="15">
      <c r="A62" s="3" t="s">
        <v>289</v>
      </c>
      <c r="B62" t="e">
        <f t="shared" si="2"/>
        <v>#N/A</v>
      </c>
      <c r="E62" t="s">
        <v>499</v>
      </c>
      <c r="F62" t="str">
        <f t="shared" si="3"/>
        <v>Guinea</v>
      </c>
    </row>
    <row r="63" spans="1:6" ht="15">
      <c r="A63" s="3" t="s">
        <v>291</v>
      </c>
      <c r="B63" t="str">
        <f t="shared" si="2"/>
        <v>MALTA</v>
      </c>
      <c r="E63" t="s">
        <v>1949</v>
      </c>
      <c r="F63" t="str">
        <f t="shared" si="3"/>
        <v>Guinea-Bissau</v>
      </c>
    </row>
    <row r="64" spans="1:6" ht="15">
      <c r="A64" s="3" t="s">
        <v>293</v>
      </c>
      <c r="B64" t="str">
        <f t="shared" si="2"/>
        <v>MARTINIQUE</v>
      </c>
      <c r="E64" t="s">
        <v>1950</v>
      </c>
      <c r="F64" t="e">
        <f t="shared" si="3"/>
        <v>#N/A</v>
      </c>
    </row>
    <row r="65" spans="1:6" ht="15">
      <c r="A65" s="3" t="s">
        <v>295</v>
      </c>
      <c r="B65" t="str">
        <f t="shared" si="2"/>
        <v>MAURITANIA</v>
      </c>
      <c r="E65" t="s">
        <v>500</v>
      </c>
      <c r="F65" t="e">
        <f t="shared" si="3"/>
        <v>#N/A</v>
      </c>
    </row>
    <row r="66" spans="1:6" ht="15">
      <c r="A66" s="3" t="s">
        <v>297</v>
      </c>
      <c r="B66" t="str">
        <f t="shared" ref="B66:B97" si="4">+VLOOKUP(A66,E:E,1,0)</f>
        <v>MAURITIUS</v>
      </c>
      <c r="E66" t="s">
        <v>1951</v>
      </c>
      <c r="F66" t="e">
        <f t="shared" ref="F66:F97" si="5">+VLOOKUP(E66,A:A,1,0)</f>
        <v>#N/A</v>
      </c>
    </row>
    <row r="67" spans="1:6" ht="15">
      <c r="A67" s="3" t="s">
        <v>299</v>
      </c>
      <c r="B67" t="str">
        <f t="shared" si="4"/>
        <v>MONGOLIA</v>
      </c>
      <c r="E67" t="s">
        <v>1952</v>
      </c>
      <c r="F67" t="str">
        <f t="shared" si="5"/>
        <v>Hong Kong</v>
      </c>
    </row>
    <row r="68" spans="1:6" ht="15">
      <c r="A68" s="3" t="s">
        <v>301</v>
      </c>
      <c r="B68" t="str">
        <f t="shared" si="4"/>
        <v>MONTENEGRO</v>
      </c>
      <c r="E68" t="s">
        <v>501</v>
      </c>
      <c r="F68" t="str">
        <f t="shared" si="5"/>
        <v>Hungary</v>
      </c>
    </row>
    <row r="69" spans="1:6" ht="15">
      <c r="A69" s="3" t="s">
        <v>303</v>
      </c>
      <c r="B69" t="str">
        <f t="shared" si="4"/>
        <v>MOROCCO</v>
      </c>
      <c r="E69" t="s">
        <v>1953</v>
      </c>
      <c r="F69" t="e">
        <f t="shared" si="5"/>
        <v>#N/A</v>
      </c>
    </row>
    <row r="70" spans="1:6" ht="15">
      <c r="A70" s="3" t="s">
        <v>305</v>
      </c>
      <c r="B70" t="str">
        <f t="shared" si="4"/>
        <v>MOZAMBIQUE</v>
      </c>
      <c r="E70" t="s">
        <v>502</v>
      </c>
      <c r="F70" t="str">
        <f t="shared" si="5"/>
        <v>India</v>
      </c>
    </row>
    <row r="71" spans="1:6" ht="15">
      <c r="A71" s="3" t="s">
        <v>307</v>
      </c>
      <c r="B71" t="str">
        <f t="shared" si="4"/>
        <v>MYANMAR (BURMA)</v>
      </c>
      <c r="E71" t="s">
        <v>503</v>
      </c>
      <c r="F71" t="str">
        <f t="shared" si="5"/>
        <v>Indonesia</v>
      </c>
    </row>
    <row r="72" spans="1:6" ht="15">
      <c r="A72" s="3" t="s">
        <v>309</v>
      </c>
      <c r="B72" t="str">
        <f t="shared" si="4"/>
        <v>NAMIBIA</v>
      </c>
      <c r="E72" t="s">
        <v>504</v>
      </c>
      <c r="F72" t="str">
        <f t="shared" si="5"/>
        <v>Iran</v>
      </c>
    </row>
    <row r="73" spans="1:6" ht="15">
      <c r="A73" s="3" t="s">
        <v>311</v>
      </c>
      <c r="B73" t="str">
        <f t="shared" si="4"/>
        <v>Nepal</v>
      </c>
      <c r="E73" t="s">
        <v>505</v>
      </c>
      <c r="F73" t="str">
        <f t="shared" si="5"/>
        <v>Iraq</v>
      </c>
    </row>
    <row r="74" spans="1:6" ht="15">
      <c r="A74" s="3" t="s">
        <v>313</v>
      </c>
      <c r="B74" t="str">
        <f t="shared" si="4"/>
        <v>NETHERLANDS</v>
      </c>
      <c r="E74" t="s">
        <v>506</v>
      </c>
      <c r="F74" t="str">
        <f t="shared" si="5"/>
        <v>Ireland</v>
      </c>
    </row>
    <row r="75" spans="1:6" ht="15">
      <c r="A75" s="3" t="s">
        <v>316</v>
      </c>
      <c r="B75" t="str">
        <f t="shared" si="4"/>
        <v>NEW CALEDONIA</v>
      </c>
      <c r="E75" t="s">
        <v>507</v>
      </c>
      <c r="F75" t="str">
        <f t="shared" si="5"/>
        <v>Israel</v>
      </c>
    </row>
    <row r="76" spans="1:6" ht="15">
      <c r="A76" s="3" t="s">
        <v>318</v>
      </c>
      <c r="B76" t="str">
        <f t="shared" si="4"/>
        <v>NEW ZEALAND</v>
      </c>
      <c r="E76" t="s">
        <v>508</v>
      </c>
      <c r="F76" t="str">
        <f t="shared" si="5"/>
        <v>Italy</v>
      </c>
    </row>
    <row r="77" spans="1:6" ht="15">
      <c r="A77" s="3" t="s">
        <v>320</v>
      </c>
      <c r="B77" t="str">
        <f t="shared" si="4"/>
        <v>NIGERIA</v>
      </c>
      <c r="E77" t="s">
        <v>1954</v>
      </c>
      <c r="F77" t="str">
        <f t="shared" si="5"/>
        <v>Ivory Coast</v>
      </c>
    </row>
    <row r="78" spans="1:6" ht="15">
      <c r="A78" s="3" t="s">
        <v>325</v>
      </c>
      <c r="B78" t="str">
        <f t="shared" si="4"/>
        <v>NORWAY</v>
      </c>
      <c r="E78" t="s">
        <v>1955</v>
      </c>
      <c r="F78" t="e">
        <f t="shared" si="5"/>
        <v>#N/A</v>
      </c>
    </row>
    <row r="79" spans="1:6" ht="15">
      <c r="A79" s="3" t="s">
        <v>328</v>
      </c>
      <c r="B79" t="str">
        <f t="shared" si="4"/>
        <v>OMAN</v>
      </c>
      <c r="E79" t="s">
        <v>509</v>
      </c>
      <c r="F79" t="str">
        <f t="shared" si="5"/>
        <v>Japan</v>
      </c>
    </row>
    <row r="80" spans="1:6" ht="15">
      <c r="A80" s="3" t="s">
        <v>330</v>
      </c>
      <c r="B80" t="str">
        <f t="shared" si="4"/>
        <v>PAKISTAN</v>
      </c>
      <c r="E80" t="s">
        <v>510</v>
      </c>
      <c r="F80" t="str">
        <f t="shared" si="5"/>
        <v>Jordan</v>
      </c>
    </row>
    <row r="81" spans="1:6" ht="15">
      <c r="A81" s="3" t="s">
        <v>333</v>
      </c>
      <c r="B81" t="str">
        <f t="shared" si="4"/>
        <v>PAPUA NEW GUINEA</v>
      </c>
      <c r="E81" t="s">
        <v>1956</v>
      </c>
      <c r="F81" t="e">
        <f t="shared" si="5"/>
        <v>#N/A</v>
      </c>
    </row>
    <row r="82" spans="1:6" ht="15">
      <c r="A82" s="3" t="s">
        <v>338</v>
      </c>
      <c r="B82" t="str">
        <f t="shared" si="4"/>
        <v>PARAGUAY</v>
      </c>
      <c r="E82" t="s">
        <v>1957</v>
      </c>
      <c r="F82" t="e">
        <f t="shared" si="5"/>
        <v>#N/A</v>
      </c>
    </row>
    <row r="83" spans="1:6" ht="15">
      <c r="A83" s="3" t="s">
        <v>340</v>
      </c>
      <c r="B83" t="str">
        <f t="shared" si="4"/>
        <v>PHILIPPINES</v>
      </c>
      <c r="E83" t="s">
        <v>511</v>
      </c>
      <c r="F83" t="str">
        <f t="shared" si="5"/>
        <v>Kuwait</v>
      </c>
    </row>
    <row r="84" spans="1:6" ht="15">
      <c r="A84" s="3" t="s">
        <v>345</v>
      </c>
      <c r="B84" t="str">
        <f t="shared" si="4"/>
        <v>POLAND</v>
      </c>
      <c r="E84" t="s">
        <v>512</v>
      </c>
      <c r="F84" t="str">
        <f t="shared" si="5"/>
        <v>Latvia</v>
      </c>
    </row>
    <row r="85" spans="1:6" ht="15">
      <c r="A85" s="3" t="s">
        <v>347</v>
      </c>
      <c r="B85" t="str">
        <f t="shared" si="4"/>
        <v>PORTUGAL</v>
      </c>
      <c r="E85" t="s">
        <v>513</v>
      </c>
      <c r="F85" t="str">
        <f t="shared" si="5"/>
        <v>Lebanon</v>
      </c>
    </row>
    <row r="86" spans="1:6" ht="15">
      <c r="A86" s="3" t="s">
        <v>350</v>
      </c>
      <c r="B86" t="str">
        <f t="shared" si="4"/>
        <v>QATAR</v>
      </c>
      <c r="E86" t="s">
        <v>1958</v>
      </c>
      <c r="F86" t="e">
        <f t="shared" si="5"/>
        <v>#N/A</v>
      </c>
    </row>
    <row r="87" spans="1:6" ht="15">
      <c r="A87" s="3" t="s">
        <v>352</v>
      </c>
      <c r="B87" t="str">
        <f t="shared" si="4"/>
        <v>REUNION</v>
      </c>
      <c r="E87" t="s">
        <v>514</v>
      </c>
      <c r="F87" t="str">
        <f t="shared" si="5"/>
        <v>Liberia</v>
      </c>
    </row>
    <row r="88" spans="1:6" ht="15">
      <c r="A88" s="3" t="s">
        <v>354</v>
      </c>
      <c r="B88" t="str">
        <f t="shared" si="4"/>
        <v>RUSSIA</v>
      </c>
      <c r="E88" t="s">
        <v>515</v>
      </c>
      <c r="F88" t="str">
        <f t="shared" si="5"/>
        <v>Libya</v>
      </c>
    </row>
    <row r="89" spans="1:6" ht="15">
      <c r="A89" s="3" t="s">
        <v>369</v>
      </c>
      <c r="B89" t="str">
        <f t="shared" si="4"/>
        <v>SAUDI ARABIA</v>
      </c>
      <c r="E89" t="s">
        <v>516</v>
      </c>
      <c r="F89" t="str">
        <f t="shared" si="5"/>
        <v>Lithuania</v>
      </c>
    </row>
    <row r="90" spans="1:6" ht="15">
      <c r="A90" s="3" t="s">
        <v>373</v>
      </c>
      <c r="B90" t="str">
        <f t="shared" si="4"/>
        <v>SENEGAL</v>
      </c>
      <c r="E90" t="s">
        <v>1959</v>
      </c>
      <c r="F90" t="e">
        <f t="shared" si="5"/>
        <v>#N/A</v>
      </c>
    </row>
    <row r="91" spans="1:6" ht="15">
      <c r="A91" s="3" t="s">
        <v>375</v>
      </c>
      <c r="B91" t="str">
        <f t="shared" si="4"/>
        <v>SEYCHELLES</v>
      </c>
      <c r="E91" t="s">
        <v>1960</v>
      </c>
      <c r="F91" t="e">
        <f t="shared" si="5"/>
        <v>#N/A</v>
      </c>
    </row>
    <row r="92" spans="1:6" ht="15">
      <c r="A92" s="3" t="s">
        <v>378</v>
      </c>
      <c r="B92" t="str">
        <f t="shared" si="4"/>
        <v>SIERRA LEONE</v>
      </c>
      <c r="E92" t="s">
        <v>517</v>
      </c>
      <c r="F92" t="str">
        <f t="shared" si="5"/>
        <v>Madagascar</v>
      </c>
    </row>
    <row r="93" spans="1:6" ht="15">
      <c r="A93" s="3" t="s">
        <v>380</v>
      </c>
      <c r="B93" t="str">
        <f t="shared" si="4"/>
        <v>SINGAPORE</v>
      </c>
      <c r="E93" t="s">
        <v>518</v>
      </c>
      <c r="F93" t="str">
        <f t="shared" si="5"/>
        <v>Malawi</v>
      </c>
    </row>
    <row r="94" spans="1:6" ht="15">
      <c r="A94" s="3" t="s">
        <v>382</v>
      </c>
      <c r="B94" t="str">
        <f t="shared" si="4"/>
        <v>SLOVAKIA</v>
      </c>
      <c r="E94" t="s">
        <v>519</v>
      </c>
      <c r="F94" t="str">
        <f t="shared" si="5"/>
        <v>Malaysia</v>
      </c>
    </row>
    <row r="95" spans="1:6" ht="15">
      <c r="A95" s="3" t="s">
        <v>384</v>
      </c>
      <c r="B95" t="str">
        <f t="shared" si="4"/>
        <v>SLOVENIA</v>
      </c>
      <c r="E95" t="s">
        <v>1961</v>
      </c>
      <c r="F95" t="e">
        <f t="shared" si="5"/>
        <v>#N/A</v>
      </c>
    </row>
    <row r="96" spans="1:6" ht="15">
      <c r="A96" s="3" t="s">
        <v>389</v>
      </c>
      <c r="B96" t="str">
        <f t="shared" si="4"/>
        <v>SOUTH AFRICA</v>
      </c>
      <c r="E96" t="s">
        <v>520</v>
      </c>
      <c r="F96" t="str">
        <f t="shared" si="5"/>
        <v>Malta</v>
      </c>
    </row>
    <row r="97" spans="1:6" ht="15">
      <c r="A97" s="3" t="s">
        <v>404</v>
      </c>
      <c r="B97" t="str">
        <f t="shared" si="4"/>
        <v>SPAIN</v>
      </c>
      <c r="E97" t="s">
        <v>521</v>
      </c>
      <c r="F97" t="str">
        <f t="shared" si="5"/>
        <v>Martinique</v>
      </c>
    </row>
    <row r="98" spans="1:6" ht="15">
      <c r="A98" s="3" t="s">
        <v>419</v>
      </c>
      <c r="B98" t="str">
        <f t="shared" ref="B98:B114" si="6">+VLOOKUP(A98,E:E,1,0)</f>
        <v>SRI LANKA</v>
      </c>
      <c r="E98" t="s">
        <v>522</v>
      </c>
      <c r="F98" t="str">
        <f t="shared" ref="F98:F129" si="7">+VLOOKUP(E98,A:A,1,0)</f>
        <v>Mauritania</v>
      </c>
    </row>
    <row r="99" spans="1:6" ht="15">
      <c r="A99" s="3" t="s">
        <v>421</v>
      </c>
      <c r="B99" t="str">
        <f t="shared" si="6"/>
        <v>SWEDEN</v>
      </c>
      <c r="E99" t="s">
        <v>523</v>
      </c>
      <c r="F99" t="str">
        <f t="shared" si="7"/>
        <v>Mauritius</v>
      </c>
    </row>
    <row r="100" spans="1:6" ht="15">
      <c r="A100" s="3" t="s">
        <v>424</v>
      </c>
      <c r="B100" t="str">
        <f t="shared" si="6"/>
        <v>SWITZERLAND</v>
      </c>
      <c r="E100" t="s">
        <v>1962</v>
      </c>
      <c r="F100" t="e">
        <f t="shared" si="7"/>
        <v>#N/A</v>
      </c>
    </row>
    <row r="101" spans="1:6" ht="15">
      <c r="A101" s="3" t="s">
        <v>426</v>
      </c>
      <c r="B101" t="str">
        <f t="shared" si="6"/>
        <v>SYRIA</v>
      </c>
      <c r="E101" t="s">
        <v>524</v>
      </c>
      <c r="F101" t="str">
        <f t="shared" si="7"/>
        <v>Mongolia</v>
      </c>
    </row>
    <row r="102" spans="1:6" ht="15">
      <c r="A102" s="3" t="s">
        <v>428</v>
      </c>
      <c r="B102" t="str">
        <f t="shared" si="6"/>
        <v>TAIWAN</v>
      </c>
      <c r="E102" t="s">
        <v>525</v>
      </c>
      <c r="F102" t="str">
        <f t="shared" si="7"/>
        <v>Montenegro</v>
      </c>
    </row>
    <row r="103" spans="1:6" ht="15">
      <c r="A103" s="3" t="s">
        <v>432</v>
      </c>
      <c r="B103" t="str">
        <f t="shared" si="6"/>
        <v>THAILAND</v>
      </c>
      <c r="E103" t="s">
        <v>526</v>
      </c>
      <c r="F103" t="str">
        <f t="shared" si="7"/>
        <v>Morocco</v>
      </c>
    </row>
    <row r="104" spans="1:6" ht="15">
      <c r="A104" s="3" t="s">
        <v>435</v>
      </c>
      <c r="B104" t="str">
        <f t="shared" si="6"/>
        <v>TOGO</v>
      </c>
      <c r="E104" t="s">
        <v>527</v>
      </c>
      <c r="F104" t="str">
        <f t="shared" si="7"/>
        <v>Mozambique</v>
      </c>
    </row>
    <row r="105" spans="1:6" ht="15">
      <c r="A105" s="3" t="s">
        <v>437</v>
      </c>
      <c r="B105" t="str">
        <f t="shared" si="6"/>
        <v>TUNISIA</v>
      </c>
      <c r="E105" t="s">
        <v>1963</v>
      </c>
      <c r="F105" t="str">
        <f t="shared" si="7"/>
        <v>Myanmar (Burma)</v>
      </c>
    </row>
    <row r="106" spans="1:6" ht="15">
      <c r="A106" s="3" t="s">
        <v>439</v>
      </c>
      <c r="B106" t="str">
        <f t="shared" si="6"/>
        <v>TURKEY</v>
      </c>
      <c r="E106" t="s">
        <v>528</v>
      </c>
      <c r="F106" t="str">
        <f t="shared" si="7"/>
        <v>Namibia</v>
      </c>
    </row>
    <row r="107" spans="1:6" ht="15">
      <c r="A107" s="3" t="s">
        <v>446</v>
      </c>
      <c r="B107" t="str">
        <f t="shared" si="6"/>
        <v>UKRAINE</v>
      </c>
      <c r="E107" t="s">
        <v>311</v>
      </c>
      <c r="F107" t="str">
        <f t="shared" si="7"/>
        <v>Nepal</v>
      </c>
    </row>
    <row r="108" spans="1:6" ht="15">
      <c r="A108" s="3" t="s">
        <v>448</v>
      </c>
      <c r="B108" t="str">
        <f t="shared" si="6"/>
        <v>UNITED ARAB EMIRATES</v>
      </c>
      <c r="E108" t="s">
        <v>530</v>
      </c>
      <c r="F108" t="str">
        <f t="shared" si="7"/>
        <v>Netherlands</v>
      </c>
    </row>
    <row r="109" spans="1:6" ht="15">
      <c r="A109" s="3" t="s">
        <v>450</v>
      </c>
      <c r="B109" t="str">
        <f t="shared" si="6"/>
        <v>UNITED KINGDOM</v>
      </c>
      <c r="E109" t="s">
        <v>1964</v>
      </c>
      <c r="F109" t="str">
        <f t="shared" si="7"/>
        <v>New Caledonia</v>
      </c>
    </row>
    <row r="110" spans="1:6" ht="15">
      <c r="A110" s="3" t="s">
        <v>453</v>
      </c>
      <c r="B110" t="str">
        <f t="shared" si="6"/>
        <v>URUGUAY</v>
      </c>
      <c r="E110" t="s">
        <v>1965</v>
      </c>
      <c r="F110" t="str">
        <f t="shared" si="7"/>
        <v>New Zealand</v>
      </c>
    </row>
    <row r="111" spans="1:6" ht="15">
      <c r="A111" s="3" t="s">
        <v>455</v>
      </c>
      <c r="B111" t="str">
        <f t="shared" si="6"/>
        <v>VIETNAM</v>
      </c>
      <c r="E111" t="s">
        <v>1966</v>
      </c>
      <c r="F111" t="e">
        <f t="shared" si="7"/>
        <v>#N/A</v>
      </c>
    </row>
    <row r="112" spans="1:6" ht="15">
      <c r="A112" s="3" t="s">
        <v>461</v>
      </c>
      <c r="B112" t="str">
        <f t="shared" si="6"/>
        <v>YEMEN</v>
      </c>
      <c r="E112" t="s">
        <v>1967</v>
      </c>
      <c r="F112" t="e">
        <f t="shared" si="7"/>
        <v>#N/A</v>
      </c>
    </row>
    <row r="113" spans="1:6" ht="15">
      <c r="A113" s="3" t="s">
        <v>464</v>
      </c>
      <c r="B113" t="str">
        <f t="shared" si="6"/>
        <v>ZAMBIA</v>
      </c>
      <c r="E113" t="s">
        <v>531</v>
      </c>
      <c r="F113" t="str">
        <f t="shared" si="7"/>
        <v>Nigeria</v>
      </c>
    </row>
    <row r="114" spans="1:6" ht="15">
      <c r="A114" s="3" t="s">
        <v>466</v>
      </c>
      <c r="B114" t="str">
        <f t="shared" si="6"/>
        <v>ZIMBABWE</v>
      </c>
      <c r="E114" t="s">
        <v>532</v>
      </c>
      <c r="F114" t="str">
        <f t="shared" si="7"/>
        <v>Norway</v>
      </c>
    </row>
    <row r="115" spans="1:6">
      <c r="E115" t="s">
        <v>533</v>
      </c>
      <c r="F115" t="str">
        <f t="shared" si="7"/>
        <v>Oman</v>
      </c>
    </row>
    <row r="116" spans="1:6">
      <c r="E116" t="s">
        <v>1968</v>
      </c>
      <c r="F116" t="e">
        <f t="shared" si="7"/>
        <v>#N/A</v>
      </c>
    </row>
    <row r="117" spans="1:6">
      <c r="E117" t="s">
        <v>534</v>
      </c>
      <c r="F117" t="str">
        <f t="shared" si="7"/>
        <v>Pakistan</v>
      </c>
    </row>
    <row r="118" spans="1:6">
      <c r="E118" t="s">
        <v>1969</v>
      </c>
      <c r="F118" t="e">
        <f t="shared" si="7"/>
        <v>#N/A</v>
      </c>
    </row>
    <row r="119" spans="1:6">
      <c r="E119" t="s">
        <v>1970</v>
      </c>
      <c r="F119" t="str">
        <f t="shared" si="7"/>
        <v>Papua New Guinea</v>
      </c>
    </row>
    <row r="120" spans="1:6">
      <c r="E120" t="s">
        <v>535</v>
      </c>
      <c r="F120" t="str">
        <f t="shared" si="7"/>
        <v>Paraguay</v>
      </c>
    </row>
    <row r="121" spans="1:6">
      <c r="E121" t="s">
        <v>1971</v>
      </c>
      <c r="F121" t="e">
        <f t="shared" si="7"/>
        <v>#N/A</v>
      </c>
    </row>
    <row r="122" spans="1:6">
      <c r="E122" t="s">
        <v>536</v>
      </c>
      <c r="F122" t="str">
        <f t="shared" si="7"/>
        <v>Philippines</v>
      </c>
    </row>
    <row r="123" spans="1:6">
      <c r="E123" t="s">
        <v>537</v>
      </c>
      <c r="F123" t="str">
        <f t="shared" si="7"/>
        <v>Poland</v>
      </c>
    </row>
    <row r="124" spans="1:6">
      <c r="E124" t="s">
        <v>538</v>
      </c>
      <c r="F124" t="str">
        <f t="shared" si="7"/>
        <v>Portugal</v>
      </c>
    </row>
    <row r="125" spans="1:6">
      <c r="E125" t="s">
        <v>1972</v>
      </c>
      <c r="F125" t="e">
        <f t="shared" si="7"/>
        <v>#N/A</v>
      </c>
    </row>
    <row r="126" spans="1:6">
      <c r="E126" t="s">
        <v>539</v>
      </c>
      <c r="F126" t="str">
        <f t="shared" si="7"/>
        <v>Qatar</v>
      </c>
    </row>
    <row r="127" spans="1:6">
      <c r="E127" t="s">
        <v>540</v>
      </c>
      <c r="F127" t="str">
        <f t="shared" si="7"/>
        <v>Reunion</v>
      </c>
    </row>
    <row r="128" spans="1:6">
      <c r="E128" t="s">
        <v>1973</v>
      </c>
      <c r="F128" t="e">
        <f t="shared" si="7"/>
        <v>#N/A</v>
      </c>
    </row>
    <row r="129" spans="5:6">
      <c r="E129" t="s">
        <v>541</v>
      </c>
      <c r="F129" t="str">
        <f t="shared" si="7"/>
        <v>Russia</v>
      </c>
    </row>
    <row r="130" spans="5:6">
      <c r="E130" t="s">
        <v>1974</v>
      </c>
      <c r="F130" t="e">
        <f t="shared" ref="F130:F161" si="8">+VLOOKUP(E130,A:A,1,0)</f>
        <v>#N/A</v>
      </c>
    </row>
    <row r="131" spans="5:6">
      <c r="E131" t="s">
        <v>1975</v>
      </c>
      <c r="F131" t="str">
        <f t="shared" si="8"/>
        <v>Saudi Arabia</v>
      </c>
    </row>
    <row r="132" spans="5:6">
      <c r="E132" t="s">
        <v>542</v>
      </c>
      <c r="F132" t="str">
        <f t="shared" si="8"/>
        <v>Senegal</v>
      </c>
    </row>
    <row r="133" spans="5:6">
      <c r="E133" t="s">
        <v>1976</v>
      </c>
      <c r="F133" t="e">
        <f t="shared" si="8"/>
        <v>#N/A</v>
      </c>
    </row>
    <row r="134" spans="5:6">
      <c r="E134" t="s">
        <v>543</v>
      </c>
      <c r="F134" t="str">
        <f t="shared" si="8"/>
        <v>Seychelles</v>
      </c>
    </row>
    <row r="135" spans="5:6">
      <c r="E135" t="s">
        <v>1977</v>
      </c>
      <c r="F135" t="str">
        <f t="shared" si="8"/>
        <v>Sierra Leone</v>
      </c>
    </row>
    <row r="136" spans="5:6">
      <c r="E136" t="s">
        <v>544</v>
      </c>
      <c r="F136" t="str">
        <f t="shared" si="8"/>
        <v>Singapore</v>
      </c>
    </row>
    <row r="137" spans="5:6">
      <c r="E137" t="s">
        <v>545</v>
      </c>
      <c r="F137" t="str">
        <f t="shared" si="8"/>
        <v>Slovakia</v>
      </c>
    </row>
    <row r="138" spans="5:6">
      <c r="E138" t="s">
        <v>546</v>
      </c>
      <c r="F138" t="str">
        <f t="shared" si="8"/>
        <v>Slovenia</v>
      </c>
    </row>
    <row r="139" spans="5:6">
      <c r="E139" t="s">
        <v>1978</v>
      </c>
      <c r="F139" t="e">
        <f t="shared" si="8"/>
        <v>#N/A</v>
      </c>
    </row>
    <row r="140" spans="5:6" ht="15">
      <c r="E140" s="3" t="s">
        <v>265</v>
      </c>
      <c r="F140" t="str">
        <f t="shared" si="8"/>
        <v>Korea, South</v>
      </c>
    </row>
    <row r="141" spans="5:6">
      <c r="E141" t="s">
        <v>1979</v>
      </c>
      <c r="F141" t="str">
        <f t="shared" si="8"/>
        <v>South Africa</v>
      </c>
    </row>
    <row r="142" spans="5:6">
      <c r="E142" t="s">
        <v>547</v>
      </c>
      <c r="F142" t="str">
        <f t="shared" si="8"/>
        <v>Spain</v>
      </c>
    </row>
    <row r="143" spans="5:6">
      <c r="E143" t="s">
        <v>1980</v>
      </c>
      <c r="F143" t="str">
        <f t="shared" si="8"/>
        <v>Sri Lanka</v>
      </c>
    </row>
    <row r="144" spans="5:6">
      <c r="E144" t="s">
        <v>1981</v>
      </c>
      <c r="F144" t="e">
        <f t="shared" si="8"/>
        <v>#N/A</v>
      </c>
    </row>
    <row r="145" spans="5:6">
      <c r="E145" t="s">
        <v>1982</v>
      </c>
      <c r="F145" t="e">
        <f t="shared" si="8"/>
        <v>#N/A</v>
      </c>
    </row>
    <row r="146" spans="5:6">
      <c r="E146" t="s">
        <v>1983</v>
      </c>
      <c r="F146" t="e">
        <f t="shared" si="8"/>
        <v>#N/A</v>
      </c>
    </row>
    <row r="147" spans="5:6">
      <c r="E147" t="s">
        <v>1984</v>
      </c>
      <c r="F147" t="e">
        <f t="shared" si="8"/>
        <v>#N/A</v>
      </c>
    </row>
    <row r="148" spans="5:6">
      <c r="E148" t="s">
        <v>1985</v>
      </c>
      <c r="F148" t="e">
        <f t="shared" si="8"/>
        <v>#N/A</v>
      </c>
    </row>
    <row r="149" spans="5:6">
      <c r="E149" t="s">
        <v>548</v>
      </c>
      <c r="F149" t="str">
        <f t="shared" si="8"/>
        <v>Sweden</v>
      </c>
    </row>
    <row r="150" spans="5:6">
      <c r="E150" t="s">
        <v>549</v>
      </c>
      <c r="F150" t="str">
        <f t="shared" si="8"/>
        <v>Switzerland</v>
      </c>
    </row>
    <row r="151" spans="5:6">
      <c r="E151" t="s">
        <v>550</v>
      </c>
      <c r="F151" t="str">
        <f t="shared" si="8"/>
        <v>Syria</v>
      </c>
    </row>
    <row r="152" spans="5:6">
      <c r="E152" t="s">
        <v>551</v>
      </c>
      <c r="F152" t="str">
        <f t="shared" si="8"/>
        <v>Taiwan</v>
      </c>
    </row>
    <row r="153" spans="5:6">
      <c r="E153" t="s">
        <v>1986</v>
      </c>
      <c r="F153" t="e">
        <f t="shared" si="8"/>
        <v>#N/A</v>
      </c>
    </row>
    <row r="154" spans="5:6">
      <c r="E154" t="s">
        <v>552</v>
      </c>
      <c r="F154" t="str">
        <f t="shared" si="8"/>
        <v>Thailand</v>
      </c>
    </row>
    <row r="155" spans="5:6">
      <c r="E155" t="s">
        <v>1987</v>
      </c>
      <c r="F155" t="e">
        <f t="shared" si="8"/>
        <v>#N/A</v>
      </c>
    </row>
    <row r="156" spans="5:6">
      <c r="E156" t="s">
        <v>553</v>
      </c>
      <c r="F156" t="str">
        <f t="shared" si="8"/>
        <v>Togo</v>
      </c>
    </row>
    <row r="157" spans="5:6">
      <c r="E157" t="s">
        <v>1988</v>
      </c>
      <c r="F157" t="e">
        <f t="shared" si="8"/>
        <v>#N/A</v>
      </c>
    </row>
    <row r="158" spans="5:6">
      <c r="E158" t="s">
        <v>554</v>
      </c>
      <c r="F158" t="str">
        <f t="shared" si="8"/>
        <v>Tunisia</v>
      </c>
    </row>
    <row r="159" spans="5:6">
      <c r="E159" t="s">
        <v>555</v>
      </c>
      <c r="F159" t="str">
        <f t="shared" si="8"/>
        <v>Turkey</v>
      </c>
    </row>
    <row r="160" spans="5:6">
      <c r="E160" t="s">
        <v>1989</v>
      </c>
      <c r="F160" t="e">
        <f t="shared" si="8"/>
        <v>#N/A</v>
      </c>
    </row>
    <row r="161" spans="5:6">
      <c r="E161" t="s">
        <v>556</v>
      </c>
      <c r="F161" t="str">
        <f t="shared" si="8"/>
        <v>Ukraine</v>
      </c>
    </row>
    <row r="162" spans="5:6">
      <c r="E162" t="s">
        <v>1990</v>
      </c>
      <c r="F162" t="str">
        <f t="shared" ref="F162:F171" si="9">+VLOOKUP(E162,A:A,1,0)</f>
        <v>United Arab Emirates</v>
      </c>
    </row>
    <row r="163" spans="5:6">
      <c r="E163" t="s">
        <v>1991</v>
      </c>
      <c r="F163" t="str">
        <f t="shared" si="9"/>
        <v>United Kingdom</v>
      </c>
    </row>
    <row r="164" spans="5:6">
      <c r="E164" t="s">
        <v>1992</v>
      </c>
      <c r="F164" t="e">
        <f t="shared" si="9"/>
        <v>#N/A</v>
      </c>
    </row>
    <row r="165" spans="5:6">
      <c r="E165" t="s">
        <v>557</v>
      </c>
      <c r="F165" t="str">
        <f t="shared" si="9"/>
        <v>Uruguay</v>
      </c>
    </row>
    <row r="166" spans="5:6">
      <c r="E166" t="s">
        <v>1993</v>
      </c>
      <c r="F166" t="e">
        <f t="shared" si="9"/>
        <v>#N/A</v>
      </c>
    </row>
    <row r="167" spans="5:6">
      <c r="E167" t="s">
        <v>1994</v>
      </c>
      <c r="F167" t="e">
        <f t="shared" si="9"/>
        <v>#N/A</v>
      </c>
    </row>
    <row r="168" spans="5:6">
      <c r="E168" t="s">
        <v>558</v>
      </c>
      <c r="F168" t="str">
        <f t="shared" si="9"/>
        <v>Vietnam</v>
      </c>
    </row>
    <row r="169" spans="5:6">
      <c r="E169" t="s">
        <v>559</v>
      </c>
      <c r="F169" t="str">
        <f t="shared" si="9"/>
        <v>Yemen</v>
      </c>
    </row>
    <row r="170" spans="5:6">
      <c r="E170" t="s">
        <v>560</v>
      </c>
      <c r="F170" t="str">
        <f t="shared" si="9"/>
        <v>Zambia</v>
      </c>
    </row>
    <row r="171" spans="5:6">
      <c r="E171" t="s">
        <v>561</v>
      </c>
      <c r="F171" t="str">
        <f t="shared" si="9"/>
        <v>Zimbabwe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61"/>
  <sheetViews>
    <sheetView topLeftCell="A16" workbookViewId="0">
      <selection activeCell="S1" sqref="S1:S1048576"/>
    </sheetView>
  </sheetViews>
  <sheetFormatPr defaultRowHeight="14"/>
  <sheetData>
    <row r="2" spans="1:2">
      <c r="A2" t="s">
        <v>1921</v>
      </c>
      <c r="B2" t="e">
        <v>#N/A</v>
      </c>
    </row>
    <row r="3" spans="1:2">
      <c r="A3" t="s">
        <v>1922</v>
      </c>
      <c r="B3" t="e">
        <v>#N/A</v>
      </c>
    </row>
    <row r="4" spans="1:2">
      <c r="A4" t="s">
        <v>1923</v>
      </c>
      <c r="B4" t="e">
        <v>#N/A</v>
      </c>
    </row>
    <row r="5" spans="1:2">
      <c r="A5" t="s">
        <v>1924</v>
      </c>
      <c r="B5" t="e">
        <v>#N/A</v>
      </c>
    </row>
    <row r="6" spans="1:2">
      <c r="A6" t="s">
        <v>1925</v>
      </c>
      <c r="B6" t="e">
        <v>#N/A</v>
      </c>
    </row>
    <row r="7" spans="1:2">
      <c r="A7" t="s">
        <v>1926</v>
      </c>
      <c r="B7" t="e">
        <v>#N/A</v>
      </c>
    </row>
    <row r="8" spans="1:2">
      <c r="A8" t="s">
        <v>1927</v>
      </c>
      <c r="B8" t="e">
        <v>#N/A</v>
      </c>
    </row>
    <row r="9" spans="1:2">
      <c r="A9" t="s">
        <v>1928</v>
      </c>
      <c r="B9" t="e">
        <v>#N/A</v>
      </c>
    </row>
    <row r="10" spans="1:2">
      <c r="A10" t="s">
        <v>1929</v>
      </c>
      <c r="B10" t="e">
        <v>#N/A</v>
      </c>
    </row>
    <row r="11" spans="1:2">
      <c r="A11" t="s">
        <v>1930</v>
      </c>
      <c r="B11" t="e">
        <v>#N/A</v>
      </c>
    </row>
    <row r="12" spans="1:2">
      <c r="A12" t="s">
        <v>1931</v>
      </c>
      <c r="B12" t="e">
        <v>#N/A</v>
      </c>
    </row>
    <row r="13" spans="1:2">
      <c r="A13" t="s">
        <v>1932</v>
      </c>
      <c r="B13" t="e">
        <v>#N/A</v>
      </c>
    </row>
    <row r="14" spans="1:2">
      <c r="A14" t="s">
        <v>1934</v>
      </c>
      <c r="B14" t="e">
        <v>#N/A</v>
      </c>
    </row>
    <row r="15" spans="1:2">
      <c r="A15" t="s">
        <v>1935</v>
      </c>
      <c r="B15" t="e">
        <v>#N/A</v>
      </c>
    </row>
    <row r="16" spans="1:2">
      <c r="A16" t="s">
        <v>1936</v>
      </c>
      <c r="B16" t="e">
        <v>#N/A</v>
      </c>
    </row>
    <row r="17" spans="1:2">
      <c r="A17" t="s">
        <v>1938</v>
      </c>
      <c r="B17" t="e">
        <v>#N/A</v>
      </c>
    </row>
    <row r="18" spans="1:2">
      <c r="A18" t="s">
        <v>1939</v>
      </c>
      <c r="B18" t="e">
        <v>#N/A</v>
      </c>
    </row>
    <row r="19" spans="1:2">
      <c r="A19" t="s">
        <v>1940</v>
      </c>
      <c r="B19" t="e">
        <v>#N/A</v>
      </c>
    </row>
    <row r="20" spans="1:2">
      <c r="A20" t="s">
        <v>1995</v>
      </c>
      <c r="B20" t="e">
        <v>#N/A</v>
      </c>
    </row>
    <row r="21" spans="1:2">
      <c r="A21" t="s">
        <v>1942</v>
      </c>
      <c r="B21" t="e">
        <v>#N/A</v>
      </c>
    </row>
    <row r="22" spans="1:2">
      <c r="A22" t="s">
        <v>1943</v>
      </c>
      <c r="B22" t="e">
        <v>#N/A</v>
      </c>
    </row>
    <row r="23" spans="1:2">
      <c r="A23" t="s">
        <v>1944</v>
      </c>
      <c r="B23" t="e">
        <v>#N/A</v>
      </c>
    </row>
    <row r="24" spans="1:2">
      <c r="A24" t="s">
        <v>1945</v>
      </c>
      <c r="B24" t="e">
        <v>#N/A</v>
      </c>
    </row>
    <row r="25" spans="1:2">
      <c r="A25" t="s">
        <v>1946</v>
      </c>
      <c r="B25" t="e">
        <v>#N/A</v>
      </c>
    </row>
    <row r="26" spans="1:2">
      <c r="A26" t="s">
        <v>1948</v>
      </c>
      <c r="B26" t="e">
        <v>#N/A</v>
      </c>
    </row>
    <row r="27" spans="1:2">
      <c r="A27" t="s">
        <v>1950</v>
      </c>
      <c r="B27" t="e">
        <v>#N/A</v>
      </c>
    </row>
    <row r="28" spans="1:2">
      <c r="A28" t="s">
        <v>500</v>
      </c>
      <c r="B28" t="e">
        <v>#N/A</v>
      </c>
    </row>
    <row r="29" spans="1:2">
      <c r="A29" t="s">
        <v>1951</v>
      </c>
      <c r="B29" t="e">
        <v>#N/A</v>
      </c>
    </row>
    <row r="30" spans="1:2">
      <c r="A30" t="s">
        <v>1953</v>
      </c>
      <c r="B30" t="e">
        <v>#N/A</v>
      </c>
    </row>
    <row r="31" spans="1:2">
      <c r="A31" t="s">
        <v>1955</v>
      </c>
      <c r="B31" t="e">
        <v>#N/A</v>
      </c>
    </row>
    <row r="32" spans="1:2">
      <c r="A32" t="s">
        <v>1956</v>
      </c>
      <c r="B32" t="e">
        <v>#N/A</v>
      </c>
    </row>
    <row r="33" spans="1:2">
      <c r="A33" t="s">
        <v>1957</v>
      </c>
      <c r="B33" t="e">
        <v>#N/A</v>
      </c>
    </row>
    <row r="34" spans="1:2">
      <c r="A34" t="s">
        <v>1958</v>
      </c>
      <c r="B34" t="e">
        <v>#N/A</v>
      </c>
    </row>
    <row r="35" spans="1:2">
      <c r="A35" t="s">
        <v>1959</v>
      </c>
      <c r="B35" t="e">
        <v>#N/A</v>
      </c>
    </row>
    <row r="36" spans="1:2">
      <c r="A36" t="s">
        <v>1960</v>
      </c>
      <c r="B36" t="e">
        <v>#N/A</v>
      </c>
    </row>
    <row r="37" spans="1:2">
      <c r="A37" t="s">
        <v>1961</v>
      </c>
      <c r="B37" t="e">
        <v>#N/A</v>
      </c>
    </row>
    <row r="38" spans="1:2">
      <c r="A38" t="s">
        <v>1962</v>
      </c>
      <c r="B38" t="e">
        <v>#N/A</v>
      </c>
    </row>
    <row r="39" spans="1:2">
      <c r="A39" t="s">
        <v>1966</v>
      </c>
      <c r="B39" t="e">
        <v>#N/A</v>
      </c>
    </row>
    <row r="40" spans="1:2">
      <c r="A40" t="s">
        <v>1967</v>
      </c>
      <c r="B40" t="e">
        <v>#N/A</v>
      </c>
    </row>
    <row r="41" spans="1:2">
      <c r="A41" t="s">
        <v>1968</v>
      </c>
      <c r="B41" t="e">
        <v>#N/A</v>
      </c>
    </row>
    <row r="42" spans="1:2">
      <c r="A42" t="s">
        <v>1969</v>
      </c>
      <c r="B42" t="e">
        <v>#N/A</v>
      </c>
    </row>
    <row r="43" spans="1:2">
      <c r="A43" t="s">
        <v>1971</v>
      </c>
      <c r="B43" t="e">
        <v>#N/A</v>
      </c>
    </row>
    <row r="44" spans="1:2">
      <c r="A44" t="s">
        <v>1972</v>
      </c>
      <c r="B44" t="e">
        <v>#N/A</v>
      </c>
    </row>
    <row r="45" spans="1:2">
      <c r="A45" t="s">
        <v>1973</v>
      </c>
      <c r="B45" t="e">
        <v>#N/A</v>
      </c>
    </row>
    <row r="46" spans="1:2">
      <c r="A46" t="s">
        <v>1974</v>
      </c>
      <c r="B46" t="e">
        <v>#N/A</v>
      </c>
    </row>
    <row r="47" spans="1:2">
      <c r="A47" t="s">
        <v>1976</v>
      </c>
      <c r="B47" t="e">
        <v>#N/A</v>
      </c>
    </row>
    <row r="48" spans="1:2">
      <c r="A48" t="s">
        <v>1978</v>
      </c>
      <c r="B48" t="e">
        <v>#N/A</v>
      </c>
    </row>
    <row r="49" spans="1:2">
      <c r="A49" t="s">
        <v>1996</v>
      </c>
      <c r="B49" t="e">
        <v>#N/A</v>
      </c>
    </row>
    <row r="50" spans="1:2">
      <c r="A50" t="s">
        <v>1981</v>
      </c>
      <c r="B50" t="e">
        <v>#N/A</v>
      </c>
    </row>
    <row r="51" spans="1:2">
      <c r="A51" t="s">
        <v>1982</v>
      </c>
      <c r="B51" t="e">
        <v>#N/A</v>
      </c>
    </row>
    <row r="52" spans="1:2">
      <c r="A52" t="s">
        <v>1983</v>
      </c>
      <c r="B52" t="e">
        <v>#N/A</v>
      </c>
    </row>
    <row r="53" spans="1:2">
      <c r="A53" t="s">
        <v>1984</v>
      </c>
      <c r="B53" t="e">
        <v>#N/A</v>
      </c>
    </row>
    <row r="54" spans="1:2">
      <c r="A54" t="s">
        <v>1985</v>
      </c>
      <c r="B54" t="e">
        <v>#N/A</v>
      </c>
    </row>
    <row r="55" spans="1:2">
      <c r="A55" t="s">
        <v>1986</v>
      </c>
      <c r="B55" t="e">
        <v>#N/A</v>
      </c>
    </row>
    <row r="56" spans="1:2">
      <c r="A56" t="s">
        <v>1987</v>
      </c>
      <c r="B56" t="e">
        <v>#N/A</v>
      </c>
    </row>
    <row r="57" spans="1:2">
      <c r="A57" t="s">
        <v>1988</v>
      </c>
      <c r="B57" t="e">
        <v>#N/A</v>
      </c>
    </row>
    <row r="58" spans="1:2">
      <c r="A58" t="s">
        <v>1989</v>
      </c>
      <c r="B58" t="e">
        <v>#N/A</v>
      </c>
    </row>
    <row r="59" spans="1:2">
      <c r="A59" t="s">
        <v>1992</v>
      </c>
      <c r="B59" t="e">
        <v>#N/A</v>
      </c>
    </row>
    <row r="60" spans="1:2">
      <c r="A60" t="s">
        <v>1993</v>
      </c>
      <c r="B60" t="e">
        <v>#N/A</v>
      </c>
    </row>
    <row r="61" spans="1:2">
      <c r="A61" t="s">
        <v>1994</v>
      </c>
      <c r="B61" t="e">
        <v>#N/A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 filterMode="1"/>
  <dimension ref="A1:Z2798"/>
  <sheetViews>
    <sheetView zoomScale="85" zoomScaleNormal="85" workbookViewId="0">
      <selection activeCell="A368" sqref="A368"/>
    </sheetView>
  </sheetViews>
  <sheetFormatPr defaultColWidth="8.58203125" defaultRowHeight="15"/>
  <cols>
    <col min="1" max="1" width="13.58203125" style="1" customWidth="1"/>
    <col min="2" max="2" width="8.58203125" style="1"/>
    <col min="3" max="3" width="19.58203125" style="1" customWidth="1"/>
    <col min="4" max="4" width="33.58203125" style="1" customWidth="1"/>
    <col min="5" max="5" width="23.1640625" style="1" bestFit="1" customWidth="1"/>
    <col min="6" max="6" width="23.08203125" style="1" customWidth="1"/>
    <col min="7" max="8" width="8.58203125" style="1"/>
    <col min="9" max="9" width="14.08203125" style="1" customWidth="1"/>
    <col min="10" max="10" width="14" style="1" bestFit="1" customWidth="1"/>
    <col min="11" max="26" width="8.58203125" style="10"/>
    <col min="27" max="16384" width="8.58203125" style="1"/>
  </cols>
  <sheetData>
    <row r="1" spans="1:26">
      <c r="A1" s="1" t="s">
        <v>1997</v>
      </c>
      <c r="B1" s="1" t="s">
        <v>1998</v>
      </c>
      <c r="C1" s="1" t="s">
        <v>1999</v>
      </c>
      <c r="D1" s="1" t="s">
        <v>2000</v>
      </c>
      <c r="E1" s="1" t="s">
        <v>5486</v>
      </c>
      <c r="F1" s="79"/>
      <c r="G1" s="1" t="s">
        <v>2001</v>
      </c>
      <c r="H1" s="1" t="s">
        <v>2002</v>
      </c>
      <c r="I1" s="1" t="s">
        <v>2003</v>
      </c>
      <c r="J1" s="1" t="s">
        <v>5487</v>
      </c>
    </row>
    <row r="2" spans="1:26" hidden="1">
      <c r="A2" s="1" t="s">
        <v>449</v>
      </c>
      <c r="B2" s="1" t="s">
        <v>4591</v>
      </c>
      <c r="C2" s="1" t="s">
        <v>860</v>
      </c>
      <c r="D2" s="1" t="s">
        <v>469</v>
      </c>
      <c r="E2" s="1" t="s">
        <v>4591</v>
      </c>
      <c r="F2" s="1" t="s">
        <v>860</v>
      </c>
      <c r="G2" s="1" t="s">
        <v>2008</v>
      </c>
      <c r="H2" s="1" t="s">
        <v>2016</v>
      </c>
      <c r="I2" s="1" t="s">
        <v>1990</v>
      </c>
      <c r="J2" s="1" t="s">
        <v>449</v>
      </c>
    </row>
    <row r="3" spans="1:26" hidden="1">
      <c r="A3" s="1" t="s">
        <v>449</v>
      </c>
      <c r="B3" s="1" t="s">
        <v>4592</v>
      </c>
      <c r="C3" s="1" t="s">
        <v>860</v>
      </c>
      <c r="D3" s="1" t="s">
        <v>739</v>
      </c>
      <c r="E3" s="1" t="s">
        <v>4592</v>
      </c>
      <c r="F3" s="1" t="s">
        <v>860</v>
      </c>
      <c r="G3" s="1" t="s">
        <v>2008</v>
      </c>
      <c r="H3" s="1" t="s">
        <v>2016</v>
      </c>
      <c r="I3" s="1" t="s">
        <v>1990</v>
      </c>
      <c r="J3" s="1" t="s">
        <v>449</v>
      </c>
    </row>
    <row r="4" spans="1:26" hidden="1">
      <c r="A4" s="1" t="s">
        <v>449</v>
      </c>
      <c r="B4" s="1" t="s">
        <v>4593</v>
      </c>
      <c r="C4" s="1" t="s">
        <v>860</v>
      </c>
      <c r="D4" s="1" t="s">
        <v>802</v>
      </c>
      <c r="E4" s="1" t="s">
        <v>4593</v>
      </c>
      <c r="F4" s="1" t="s">
        <v>860</v>
      </c>
      <c r="G4" s="1" t="s">
        <v>2008</v>
      </c>
      <c r="H4" s="1" t="s">
        <v>2016</v>
      </c>
      <c r="I4" s="1" t="s">
        <v>1990</v>
      </c>
      <c r="J4" s="1" t="s">
        <v>449</v>
      </c>
    </row>
    <row r="5" spans="1:26" hidden="1">
      <c r="A5" s="1" t="s">
        <v>449</v>
      </c>
      <c r="B5" s="1" t="s">
        <v>449</v>
      </c>
      <c r="C5" s="1" t="s">
        <v>860</v>
      </c>
      <c r="D5" s="1" t="s">
        <v>860</v>
      </c>
      <c r="E5" s="1" t="s">
        <v>449</v>
      </c>
      <c r="F5" s="1" t="s">
        <v>860</v>
      </c>
      <c r="G5" s="1" t="s">
        <v>2008</v>
      </c>
      <c r="H5" s="1" t="s">
        <v>2016</v>
      </c>
      <c r="I5" s="1" t="s">
        <v>1990</v>
      </c>
      <c r="J5" s="1" t="s">
        <v>449</v>
      </c>
    </row>
    <row r="6" spans="1:26" hidden="1">
      <c r="A6" s="1" t="s">
        <v>449</v>
      </c>
      <c r="B6" s="1" t="s">
        <v>4594</v>
      </c>
      <c r="C6" s="1" t="s">
        <v>860</v>
      </c>
      <c r="D6" s="1" t="s">
        <v>909</v>
      </c>
      <c r="E6" s="1" t="s">
        <v>4594</v>
      </c>
      <c r="F6" s="1" t="s">
        <v>860</v>
      </c>
      <c r="G6" s="1" t="s">
        <v>2008</v>
      </c>
      <c r="H6" s="1" t="s">
        <v>2016</v>
      </c>
      <c r="I6" s="1" t="s">
        <v>1990</v>
      </c>
      <c r="J6" s="1" t="s">
        <v>449</v>
      </c>
    </row>
    <row r="7" spans="1:26" hidden="1">
      <c r="A7" s="1" t="s">
        <v>449</v>
      </c>
      <c r="B7" s="1" t="s">
        <v>4595</v>
      </c>
      <c r="C7" s="1" t="s">
        <v>860</v>
      </c>
      <c r="D7" s="1" t="s">
        <v>951</v>
      </c>
      <c r="E7" s="1" t="s">
        <v>4595</v>
      </c>
      <c r="F7" s="1" t="s">
        <v>860</v>
      </c>
      <c r="G7" s="1" t="s">
        <v>2008</v>
      </c>
      <c r="H7" s="1" t="s">
        <v>2016</v>
      </c>
      <c r="I7" s="1" t="s">
        <v>1990</v>
      </c>
      <c r="J7" s="1" t="s">
        <v>449</v>
      </c>
    </row>
    <row r="8" spans="1:26" hidden="1">
      <c r="A8" s="1" t="s">
        <v>449</v>
      </c>
      <c r="B8" s="1" t="s">
        <v>4596</v>
      </c>
      <c r="C8" s="1" t="s">
        <v>860</v>
      </c>
      <c r="D8" s="1" t="s">
        <v>991</v>
      </c>
      <c r="E8" s="1" t="s">
        <v>4596</v>
      </c>
      <c r="F8" s="1" t="s">
        <v>860</v>
      </c>
      <c r="G8" s="1" t="s">
        <v>2008</v>
      </c>
      <c r="H8" s="1" t="s">
        <v>2016</v>
      </c>
      <c r="I8" s="1" t="s">
        <v>1990</v>
      </c>
      <c r="J8" s="1" t="s">
        <v>449</v>
      </c>
    </row>
    <row r="9" spans="1:26" hidden="1">
      <c r="A9" s="1" t="s">
        <v>449</v>
      </c>
      <c r="B9" s="1" t="s">
        <v>4597</v>
      </c>
      <c r="C9" s="1" t="s">
        <v>860</v>
      </c>
      <c r="D9" s="1" t="s">
        <v>1028</v>
      </c>
      <c r="E9" s="1" t="s">
        <v>4597</v>
      </c>
      <c r="F9" s="1" t="s">
        <v>860</v>
      </c>
      <c r="G9" s="1" t="s">
        <v>2008</v>
      </c>
      <c r="H9" s="1" t="s">
        <v>2016</v>
      </c>
      <c r="I9" s="1" t="s">
        <v>1990</v>
      </c>
      <c r="J9" s="1" t="s">
        <v>449</v>
      </c>
    </row>
    <row r="10" spans="1:26" hidden="1">
      <c r="A10" s="1" t="s">
        <v>449</v>
      </c>
      <c r="B10" s="1" t="s">
        <v>4598</v>
      </c>
      <c r="C10" s="1" t="s">
        <v>860</v>
      </c>
      <c r="D10" s="1" t="s">
        <v>1060</v>
      </c>
      <c r="E10" s="1" t="s">
        <v>4598</v>
      </c>
      <c r="F10" s="1" t="s">
        <v>860</v>
      </c>
      <c r="G10" s="1" t="s">
        <v>2008</v>
      </c>
      <c r="H10" s="1" t="s">
        <v>2016</v>
      </c>
      <c r="I10" s="1" t="s">
        <v>1990</v>
      </c>
      <c r="J10" s="1" t="s">
        <v>449</v>
      </c>
    </row>
    <row r="11" spans="1:26" hidden="1">
      <c r="A11" s="1" t="s">
        <v>449</v>
      </c>
      <c r="B11" s="1" t="s">
        <v>4599</v>
      </c>
      <c r="C11" s="1" t="s">
        <v>860</v>
      </c>
      <c r="D11" s="1" t="s">
        <v>1090</v>
      </c>
      <c r="E11" s="1" t="s">
        <v>4599</v>
      </c>
      <c r="F11" s="1" t="s">
        <v>860</v>
      </c>
      <c r="G11" s="1" t="s">
        <v>2008</v>
      </c>
      <c r="H11" s="1" t="s">
        <v>2016</v>
      </c>
      <c r="I11" s="1" t="s">
        <v>1990</v>
      </c>
      <c r="J11" s="1" t="s">
        <v>449</v>
      </c>
    </row>
    <row r="12" spans="1:26" s="2" customFormat="1" hidden="1">
      <c r="A12" s="60" t="s">
        <v>22</v>
      </c>
      <c r="B12" s="60" t="s">
        <v>22</v>
      </c>
      <c r="C12" s="60" t="s">
        <v>562</v>
      </c>
      <c r="D12" s="60" t="s">
        <v>562</v>
      </c>
      <c r="E12" s="61" t="s">
        <v>22</v>
      </c>
      <c r="F12" s="60" t="s">
        <v>562</v>
      </c>
      <c r="G12" s="60" t="s">
        <v>2026</v>
      </c>
      <c r="H12" s="60" t="s">
        <v>2027</v>
      </c>
      <c r="I12" s="60" t="s">
        <v>470</v>
      </c>
      <c r="J12" s="60" t="s">
        <v>22</v>
      </c>
    </row>
    <row r="13" spans="1:26" s="2" customFormat="1" hidden="1">
      <c r="A13" s="60" t="s">
        <v>30</v>
      </c>
      <c r="B13" s="60" t="s">
        <v>2038</v>
      </c>
      <c r="C13" s="60" t="s">
        <v>742</v>
      </c>
      <c r="D13" s="60" t="s">
        <v>563</v>
      </c>
      <c r="E13" s="60" t="s">
        <v>2038</v>
      </c>
      <c r="F13" s="60" t="s">
        <v>742</v>
      </c>
      <c r="G13" s="60" t="s">
        <v>2039</v>
      </c>
      <c r="H13" s="60" t="s">
        <v>2040</v>
      </c>
      <c r="I13" s="60" t="s">
        <v>471</v>
      </c>
      <c r="J13" s="60" t="s">
        <v>30</v>
      </c>
    </row>
    <row r="14" spans="1:26" s="2" customFormat="1" hidden="1">
      <c r="A14" s="60" t="s">
        <v>30</v>
      </c>
      <c r="B14" s="60" t="s">
        <v>2041</v>
      </c>
      <c r="C14" s="60" t="s">
        <v>742</v>
      </c>
      <c r="D14" s="60" t="s">
        <v>662</v>
      </c>
      <c r="E14" s="60" t="s">
        <v>2041</v>
      </c>
      <c r="F14" s="60" t="s">
        <v>742</v>
      </c>
      <c r="G14" s="60" t="s">
        <v>2039</v>
      </c>
      <c r="H14" s="60" t="s">
        <v>2040</v>
      </c>
      <c r="I14" s="60" t="s">
        <v>471</v>
      </c>
      <c r="J14" s="60" t="s">
        <v>30</v>
      </c>
    </row>
    <row r="15" spans="1:26" s="2" customFormat="1" hidden="1">
      <c r="A15" s="60" t="s">
        <v>30</v>
      </c>
      <c r="B15" s="60" t="s">
        <v>30</v>
      </c>
      <c r="C15" s="60" t="s">
        <v>742</v>
      </c>
      <c r="D15" s="60" t="s">
        <v>742</v>
      </c>
      <c r="E15" s="60" t="s">
        <v>30</v>
      </c>
      <c r="F15" s="60" t="s">
        <v>742</v>
      </c>
      <c r="G15" s="60" t="s">
        <v>2039</v>
      </c>
      <c r="H15" s="60" t="s">
        <v>2040</v>
      </c>
      <c r="I15" s="60" t="s">
        <v>471</v>
      </c>
      <c r="J15" s="60" t="s">
        <v>30</v>
      </c>
    </row>
    <row r="16" spans="1:26" s="60" customFormat="1" hidden="1">
      <c r="A16" s="60" t="s">
        <v>30</v>
      </c>
      <c r="B16" s="60" t="s">
        <v>2042</v>
      </c>
      <c r="C16" s="60" t="s">
        <v>742</v>
      </c>
      <c r="D16" s="60" t="s">
        <v>805</v>
      </c>
      <c r="E16" s="60" t="s">
        <v>2042</v>
      </c>
      <c r="F16" s="60" t="s">
        <v>742</v>
      </c>
      <c r="G16" s="60" t="s">
        <v>2039</v>
      </c>
      <c r="H16" s="60" t="s">
        <v>2040</v>
      </c>
      <c r="I16" s="60" t="s">
        <v>471</v>
      </c>
      <c r="J16" s="60" t="s">
        <v>30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10" hidden="1">
      <c r="A17" s="1" t="s">
        <v>30</v>
      </c>
      <c r="B17" s="1" t="s">
        <v>2043</v>
      </c>
      <c r="C17" s="1" t="s">
        <v>742</v>
      </c>
      <c r="D17" s="1" t="s">
        <v>863</v>
      </c>
      <c r="E17" s="1" t="s">
        <v>2043</v>
      </c>
      <c r="F17" s="1" t="s">
        <v>742</v>
      </c>
      <c r="G17" s="1" t="s">
        <v>2039</v>
      </c>
      <c r="H17" s="1" t="s">
        <v>2040</v>
      </c>
      <c r="I17" s="1" t="s">
        <v>471</v>
      </c>
      <c r="J17" s="1" t="s">
        <v>30</v>
      </c>
    </row>
    <row r="18" spans="1:10" hidden="1">
      <c r="A18" s="1" t="s">
        <v>30</v>
      </c>
      <c r="B18" s="1" t="s">
        <v>2044</v>
      </c>
      <c r="C18" s="1" t="s">
        <v>742</v>
      </c>
      <c r="D18" s="1" t="s">
        <v>912</v>
      </c>
      <c r="E18" s="1" t="s">
        <v>2044</v>
      </c>
      <c r="F18" s="1" t="s">
        <v>742</v>
      </c>
      <c r="G18" s="1" t="s">
        <v>2039</v>
      </c>
      <c r="H18" s="1" t="s">
        <v>2040</v>
      </c>
      <c r="I18" s="1" t="s">
        <v>471</v>
      </c>
      <c r="J18" s="1" t="s">
        <v>30</v>
      </c>
    </row>
    <row r="19" spans="1:10" hidden="1">
      <c r="A19" s="1" t="s">
        <v>36</v>
      </c>
      <c r="B19" s="1" t="s">
        <v>2045</v>
      </c>
      <c r="C19" s="1" t="s">
        <v>2046</v>
      </c>
      <c r="D19" s="1" t="s">
        <v>954</v>
      </c>
      <c r="E19" s="1" t="s">
        <v>2045</v>
      </c>
      <c r="F19" s="1" t="s">
        <v>2046</v>
      </c>
      <c r="G19" s="1" t="s">
        <v>2039</v>
      </c>
      <c r="H19" s="1" t="s">
        <v>2040</v>
      </c>
      <c r="I19" s="1" t="s">
        <v>471</v>
      </c>
      <c r="J19" s="1" t="s">
        <v>36</v>
      </c>
    </row>
    <row r="20" spans="1:10" hidden="1">
      <c r="A20" s="1" t="s">
        <v>36</v>
      </c>
      <c r="B20" s="1" t="s">
        <v>2047</v>
      </c>
      <c r="C20" s="1" t="s">
        <v>2046</v>
      </c>
      <c r="D20" s="1" t="s">
        <v>994</v>
      </c>
      <c r="E20" s="1" t="s">
        <v>2047</v>
      </c>
      <c r="F20" s="1" t="s">
        <v>2046</v>
      </c>
      <c r="G20" s="1" t="s">
        <v>2039</v>
      </c>
      <c r="H20" s="1" t="s">
        <v>2040</v>
      </c>
      <c r="I20" s="1" t="s">
        <v>471</v>
      </c>
      <c r="J20" s="1" t="s">
        <v>36</v>
      </c>
    </row>
    <row r="21" spans="1:10" hidden="1">
      <c r="A21" s="1" t="s">
        <v>39</v>
      </c>
      <c r="B21" s="1" t="s">
        <v>2048</v>
      </c>
      <c r="C21" s="1" t="s">
        <v>864</v>
      </c>
      <c r="D21" s="1" t="s">
        <v>564</v>
      </c>
      <c r="E21" s="1" t="s">
        <v>2048</v>
      </c>
      <c r="F21" s="1" t="s">
        <v>864</v>
      </c>
      <c r="G21" s="1" t="s">
        <v>2049</v>
      </c>
      <c r="H21" s="1" t="s">
        <v>2050</v>
      </c>
      <c r="I21" s="1" t="s">
        <v>472</v>
      </c>
      <c r="J21" s="1" t="s">
        <v>39</v>
      </c>
    </row>
    <row r="22" spans="1:10" hidden="1">
      <c r="A22" s="1" t="s">
        <v>39</v>
      </c>
      <c r="B22" s="1" t="s">
        <v>2051</v>
      </c>
      <c r="C22" s="1" t="s">
        <v>864</v>
      </c>
      <c r="D22" s="1" t="s">
        <v>663</v>
      </c>
      <c r="E22" s="1" t="s">
        <v>2051</v>
      </c>
      <c r="F22" s="1" t="s">
        <v>864</v>
      </c>
      <c r="G22" s="1" t="s">
        <v>2049</v>
      </c>
      <c r="H22" s="1" t="s">
        <v>2050</v>
      </c>
      <c r="I22" s="1" t="s">
        <v>472</v>
      </c>
      <c r="J22" s="1" t="s">
        <v>39</v>
      </c>
    </row>
    <row r="23" spans="1:10" hidden="1">
      <c r="A23" s="1" t="s">
        <v>39</v>
      </c>
      <c r="B23" s="1" t="s">
        <v>2052</v>
      </c>
      <c r="C23" s="1" t="s">
        <v>864</v>
      </c>
      <c r="D23" s="1" t="s">
        <v>743</v>
      </c>
      <c r="E23" s="1" t="s">
        <v>2052</v>
      </c>
      <c r="F23" s="1" t="s">
        <v>864</v>
      </c>
      <c r="G23" s="1" t="s">
        <v>2049</v>
      </c>
      <c r="H23" s="1" t="s">
        <v>2050</v>
      </c>
      <c r="I23" s="1" t="s">
        <v>472</v>
      </c>
      <c r="J23" s="1" t="s">
        <v>39</v>
      </c>
    </row>
    <row r="24" spans="1:10" hidden="1">
      <c r="A24" s="1" t="s">
        <v>39</v>
      </c>
      <c r="B24" s="1" t="s">
        <v>2053</v>
      </c>
      <c r="C24" s="1" t="s">
        <v>864</v>
      </c>
      <c r="D24" s="1" t="s">
        <v>806</v>
      </c>
      <c r="E24" s="1" t="s">
        <v>2053</v>
      </c>
      <c r="F24" s="1" t="s">
        <v>864</v>
      </c>
      <c r="G24" s="1" t="s">
        <v>2049</v>
      </c>
      <c r="H24" s="1" t="s">
        <v>2050</v>
      </c>
      <c r="I24" s="1" t="s">
        <v>472</v>
      </c>
      <c r="J24" s="1" t="s">
        <v>39</v>
      </c>
    </row>
    <row r="25" spans="1:10" hidden="1">
      <c r="A25" s="1" t="s">
        <v>39</v>
      </c>
      <c r="B25" s="1" t="s">
        <v>39</v>
      </c>
      <c r="C25" s="1" t="s">
        <v>864</v>
      </c>
      <c r="D25" s="1" t="s">
        <v>864</v>
      </c>
      <c r="E25" s="1" t="s">
        <v>39</v>
      </c>
      <c r="F25" s="1" t="s">
        <v>864</v>
      </c>
      <c r="G25" s="1" t="s">
        <v>2049</v>
      </c>
      <c r="H25" s="1" t="s">
        <v>2050</v>
      </c>
      <c r="I25" s="1" t="s">
        <v>472</v>
      </c>
      <c r="J25" s="1" t="s">
        <v>39</v>
      </c>
    </row>
    <row r="26" spans="1:10" hidden="1">
      <c r="A26" s="1" t="s">
        <v>39</v>
      </c>
      <c r="B26" s="1" t="s">
        <v>2054</v>
      </c>
      <c r="C26" s="1" t="s">
        <v>864</v>
      </c>
      <c r="D26" s="1" t="s">
        <v>913</v>
      </c>
      <c r="E26" s="1" t="s">
        <v>2054</v>
      </c>
      <c r="F26" s="1" t="s">
        <v>864</v>
      </c>
      <c r="G26" s="1" t="s">
        <v>2049</v>
      </c>
      <c r="H26" s="1" t="s">
        <v>2050</v>
      </c>
      <c r="I26" s="1" t="s">
        <v>472</v>
      </c>
      <c r="J26" s="1" t="s">
        <v>39</v>
      </c>
    </row>
    <row r="27" spans="1:10" hidden="1">
      <c r="A27" s="1" t="s">
        <v>39</v>
      </c>
      <c r="B27" s="1" t="s">
        <v>2055</v>
      </c>
      <c r="C27" s="1" t="s">
        <v>864</v>
      </c>
      <c r="D27" s="1" t="s">
        <v>955</v>
      </c>
      <c r="E27" s="60" t="s">
        <v>2055</v>
      </c>
      <c r="F27" s="1" t="s">
        <v>864</v>
      </c>
      <c r="G27" s="1" t="s">
        <v>2049</v>
      </c>
      <c r="H27" s="1" t="s">
        <v>2050</v>
      </c>
      <c r="I27" s="1" t="s">
        <v>472</v>
      </c>
      <c r="J27" s="1" t="s">
        <v>39</v>
      </c>
    </row>
    <row r="28" spans="1:10" hidden="1">
      <c r="A28" s="1" t="s">
        <v>39</v>
      </c>
      <c r="B28" s="1" t="s">
        <v>2056</v>
      </c>
      <c r="C28" s="1" t="s">
        <v>864</v>
      </c>
      <c r="D28" s="1" t="s">
        <v>995</v>
      </c>
      <c r="E28" s="1" t="s">
        <v>2056</v>
      </c>
      <c r="F28" s="1" t="s">
        <v>864</v>
      </c>
      <c r="G28" s="1" t="s">
        <v>2049</v>
      </c>
      <c r="H28" s="1" t="s">
        <v>2050</v>
      </c>
      <c r="I28" s="1" t="s">
        <v>472</v>
      </c>
      <c r="J28" s="1" t="s">
        <v>39</v>
      </c>
    </row>
    <row r="29" spans="1:10" hidden="1">
      <c r="A29" s="1" t="s">
        <v>39</v>
      </c>
      <c r="B29" s="1" t="s">
        <v>2057</v>
      </c>
      <c r="C29" s="1" t="s">
        <v>864</v>
      </c>
      <c r="D29" s="1" t="s">
        <v>1031</v>
      </c>
      <c r="E29" s="1" t="s">
        <v>2057</v>
      </c>
      <c r="F29" s="1" t="s">
        <v>864</v>
      </c>
      <c r="G29" s="1" t="s">
        <v>2049</v>
      </c>
      <c r="H29" s="1" t="s">
        <v>2050</v>
      </c>
      <c r="I29" s="1" t="s">
        <v>472</v>
      </c>
      <c r="J29" s="1" t="s">
        <v>39</v>
      </c>
    </row>
    <row r="30" spans="1:10" hidden="1">
      <c r="A30" s="1" t="s">
        <v>39</v>
      </c>
      <c r="B30" s="1" t="s">
        <v>2058</v>
      </c>
      <c r="C30" s="1" t="s">
        <v>864</v>
      </c>
      <c r="D30" s="1" t="s">
        <v>1063</v>
      </c>
      <c r="E30" s="1" t="s">
        <v>2058</v>
      </c>
      <c r="F30" s="1" t="s">
        <v>864</v>
      </c>
      <c r="G30" s="1" t="s">
        <v>2049</v>
      </c>
      <c r="H30" s="1" t="s">
        <v>2050</v>
      </c>
      <c r="I30" s="1" t="s">
        <v>472</v>
      </c>
      <c r="J30" s="1" t="s">
        <v>39</v>
      </c>
    </row>
    <row r="31" spans="1:10" hidden="1">
      <c r="A31" s="1" t="s">
        <v>39</v>
      </c>
      <c r="B31" s="1" t="s">
        <v>2059</v>
      </c>
      <c r="C31" s="1" t="s">
        <v>864</v>
      </c>
      <c r="D31" s="1" t="s">
        <v>1093</v>
      </c>
      <c r="E31" s="1" t="s">
        <v>2059</v>
      </c>
      <c r="F31" s="1" t="s">
        <v>864</v>
      </c>
      <c r="G31" s="1" t="s">
        <v>2049</v>
      </c>
      <c r="H31" s="1" t="s">
        <v>2050</v>
      </c>
      <c r="I31" s="1" t="s">
        <v>472</v>
      </c>
      <c r="J31" s="1" t="s">
        <v>39</v>
      </c>
    </row>
    <row r="32" spans="1:10" hidden="1">
      <c r="A32" s="1" t="s">
        <v>39</v>
      </c>
      <c r="B32" s="1" t="s">
        <v>2060</v>
      </c>
      <c r="C32" s="1" t="s">
        <v>864</v>
      </c>
      <c r="D32" s="1" t="s">
        <v>1122</v>
      </c>
      <c r="E32" s="1" t="s">
        <v>2060</v>
      </c>
      <c r="F32" s="1" t="s">
        <v>864</v>
      </c>
      <c r="G32" s="1" t="s">
        <v>2049</v>
      </c>
      <c r="H32" s="1" t="s">
        <v>2050</v>
      </c>
      <c r="I32" s="1" t="s">
        <v>472</v>
      </c>
      <c r="J32" s="1" t="s">
        <v>39</v>
      </c>
    </row>
    <row r="33" spans="1:10" hidden="1">
      <c r="A33" s="1" t="s">
        <v>39</v>
      </c>
      <c r="B33" s="1" t="s">
        <v>2061</v>
      </c>
      <c r="C33" s="1" t="s">
        <v>864</v>
      </c>
      <c r="D33" s="1" t="s">
        <v>1150</v>
      </c>
      <c r="E33" s="1" t="s">
        <v>2061</v>
      </c>
      <c r="F33" s="1" t="s">
        <v>864</v>
      </c>
      <c r="G33" s="1" t="s">
        <v>2049</v>
      </c>
      <c r="H33" s="1" t="s">
        <v>2050</v>
      </c>
      <c r="I33" s="1" t="s">
        <v>472</v>
      </c>
      <c r="J33" s="1" t="s">
        <v>39</v>
      </c>
    </row>
    <row r="34" spans="1:10" hidden="1">
      <c r="A34" s="1" t="s">
        <v>39</v>
      </c>
      <c r="B34" s="1" t="s">
        <v>45</v>
      </c>
      <c r="C34" s="1" t="s">
        <v>864</v>
      </c>
      <c r="D34" s="1" t="s">
        <v>1176</v>
      </c>
      <c r="E34" s="1" t="s">
        <v>45</v>
      </c>
      <c r="F34" s="1" t="s">
        <v>864</v>
      </c>
      <c r="G34" s="1" t="s">
        <v>2049</v>
      </c>
      <c r="H34" s="1" t="s">
        <v>2050</v>
      </c>
      <c r="I34" s="1" t="s">
        <v>472</v>
      </c>
      <c r="J34" s="1" t="s">
        <v>39</v>
      </c>
    </row>
    <row r="35" spans="1:10" hidden="1">
      <c r="A35" s="1" t="s">
        <v>39</v>
      </c>
      <c r="B35" s="1" t="s">
        <v>2062</v>
      </c>
      <c r="C35" s="1" t="s">
        <v>864</v>
      </c>
      <c r="D35" s="1" t="s">
        <v>1199</v>
      </c>
      <c r="E35" s="1" t="s">
        <v>2062</v>
      </c>
      <c r="F35" s="1" t="s">
        <v>864</v>
      </c>
      <c r="G35" s="1" t="s">
        <v>2049</v>
      </c>
      <c r="H35" s="1" t="s">
        <v>2050</v>
      </c>
      <c r="I35" s="1" t="s">
        <v>472</v>
      </c>
      <c r="J35" s="1" t="s">
        <v>39</v>
      </c>
    </row>
    <row r="36" spans="1:10" hidden="1">
      <c r="A36" s="1" t="s">
        <v>39</v>
      </c>
      <c r="B36" s="1" t="s">
        <v>2063</v>
      </c>
      <c r="C36" s="1" t="s">
        <v>864</v>
      </c>
      <c r="D36" s="1" t="s">
        <v>1222</v>
      </c>
      <c r="E36" s="1" t="s">
        <v>2063</v>
      </c>
      <c r="F36" s="1" t="s">
        <v>864</v>
      </c>
      <c r="G36" s="1" t="s">
        <v>2049</v>
      </c>
      <c r="H36" s="1" t="s">
        <v>2050</v>
      </c>
      <c r="I36" s="1" t="s">
        <v>472</v>
      </c>
      <c r="J36" s="1" t="s">
        <v>39</v>
      </c>
    </row>
    <row r="37" spans="1:10" hidden="1">
      <c r="A37" s="1" t="s">
        <v>39</v>
      </c>
      <c r="B37" s="1" t="s">
        <v>2064</v>
      </c>
      <c r="C37" s="1" t="s">
        <v>864</v>
      </c>
      <c r="D37" s="1" t="s">
        <v>1242</v>
      </c>
      <c r="E37" s="1" t="s">
        <v>2064</v>
      </c>
      <c r="F37" s="1" t="s">
        <v>864</v>
      </c>
      <c r="G37" s="1" t="s">
        <v>2049</v>
      </c>
      <c r="H37" s="1" t="s">
        <v>2050</v>
      </c>
      <c r="I37" s="1" t="s">
        <v>472</v>
      </c>
      <c r="J37" s="1" t="s">
        <v>39</v>
      </c>
    </row>
    <row r="38" spans="1:10" hidden="1">
      <c r="A38" s="1" t="s">
        <v>39</v>
      </c>
      <c r="B38" s="1" t="s">
        <v>2065</v>
      </c>
      <c r="C38" s="1" t="s">
        <v>864</v>
      </c>
      <c r="D38" s="1" t="s">
        <v>1265</v>
      </c>
      <c r="E38" s="1" t="s">
        <v>2065</v>
      </c>
      <c r="F38" s="1" t="s">
        <v>864</v>
      </c>
      <c r="G38" s="1" t="s">
        <v>2049</v>
      </c>
      <c r="H38" s="1" t="s">
        <v>2050</v>
      </c>
      <c r="I38" s="1" t="s">
        <v>472</v>
      </c>
      <c r="J38" s="1" t="s">
        <v>39</v>
      </c>
    </row>
    <row r="39" spans="1:10" hidden="1">
      <c r="A39" s="1" t="s">
        <v>39</v>
      </c>
      <c r="B39" s="1" t="s">
        <v>2066</v>
      </c>
      <c r="C39" s="1" t="s">
        <v>864</v>
      </c>
      <c r="D39" s="1" t="s">
        <v>1285</v>
      </c>
      <c r="E39" s="1" t="s">
        <v>2066</v>
      </c>
      <c r="F39" s="1" t="s">
        <v>864</v>
      </c>
      <c r="G39" s="1" t="s">
        <v>2049</v>
      </c>
      <c r="H39" s="1" t="s">
        <v>2050</v>
      </c>
      <c r="I39" s="1" t="s">
        <v>472</v>
      </c>
      <c r="J39" s="1" t="s">
        <v>39</v>
      </c>
    </row>
    <row r="40" spans="1:10" hidden="1">
      <c r="A40" s="1" t="s">
        <v>39</v>
      </c>
      <c r="B40" s="1" t="s">
        <v>2067</v>
      </c>
      <c r="C40" s="1" t="s">
        <v>864</v>
      </c>
      <c r="D40" s="1" t="s">
        <v>1304</v>
      </c>
      <c r="E40" s="1" t="s">
        <v>2067</v>
      </c>
      <c r="F40" s="1" t="s">
        <v>864</v>
      </c>
      <c r="G40" s="1" t="s">
        <v>2049</v>
      </c>
      <c r="H40" s="1" t="s">
        <v>2050</v>
      </c>
      <c r="I40" s="1" t="s">
        <v>472</v>
      </c>
      <c r="J40" s="1" t="s">
        <v>39</v>
      </c>
    </row>
    <row r="41" spans="1:10" hidden="1">
      <c r="A41" s="1" t="s">
        <v>39</v>
      </c>
      <c r="B41" s="1" t="s">
        <v>2068</v>
      </c>
      <c r="C41" s="1" t="s">
        <v>864</v>
      </c>
      <c r="D41" s="1" t="s">
        <v>1324</v>
      </c>
      <c r="E41" s="1" t="s">
        <v>2068</v>
      </c>
      <c r="F41" s="1" t="s">
        <v>864</v>
      </c>
      <c r="G41" s="1" t="s">
        <v>2049</v>
      </c>
      <c r="H41" s="1" t="s">
        <v>2050</v>
      </c>
      <c r="I41" s="1" t="s">
        <v>472</v>
      </c>
      <c r="J41" s="1" t="s">
        <v>39</v>
      </c>
    </row>
    <row r="42" spans="1:10" hidden="1">
      <c r="A42" s="1" t="s">
        <v>39</v>
      </c>
      <c r="B42" s="1" t="s">
        <v>2069</v>
      </c>
      <c r="C42" s="1" t="s">
        <v>864</v>
      </c>
      <c r="D42" s="1" t="s">
        <v>1341</v>
      </c>
      <c r="E42" s="1" t="s">
        <v>2069</v>
      </c>
      <c r="F42" s="1" t="s">
        <v>864</v>
      </c>
      <c r="G42" s="1" t="s">
        <v>2049</v>
      </c>
      <c r="H42" s="1" t="s">
        <v>2050</v>
      </c>
      <c r="I42" s="1" t="s">
        <v>472</v>
      </c>
      <c r="J42" s="1" t="s">
        <v>39</v>
      </c>
    </row>
    <row r="43" spans="1:10" hidden="1">
      <c r="A43" s="1" t="s">
        <v>39</v>
      </c>
      <c r="B43" s="1" t="s">
        <v>2070</v>
      </c>
      <c r="C43" s="1" t="s">
        <v>864</v>
      </c>
      <c r="D43" s="1" t="s">
        <v>1358</v>
      </c>
      <c r="E43" s="1" t="s">
        <v>2070</v>
      </c>
      <c r="F43" s="1" t="s">
        <v>864</v>
      </c>
      <c r="G43" s="1" t="s">
        <v>2049</v>
      </c>
      <c r="H43" s="1" t="s">
        <v>2050</v>
      </c>
      <c r="I43" s="1" t="s">
        <v>472</v>
      </c>
      <c r="J43" s="1" t="s">
        <v>39</v>
      </c>
    </row>
    <row r="44" spans="1:10" hidden="1">
      <c r="A44" s="1" t="s">
        <v>39</v>
      </c>
      <c r="B44" s="1" t="s">
        <v>2071</v>
      </c>
      <c r="C44" s="1" t="s">
        <v>864</v>
      </c>
      <c r="D44" s="1" t="s">
        <v>1374</v>
      </c>
      <c r="E44" s="1" t="s">
        <v>2071</v>
      </c>
      <c r="F44" s="1" t="s">
        <v>864</v>
      </c>
      <c r="G44" s="1" t="s">
        <v>2049</v>
      </c>
      <c r="H44" s="1" t="s">
        <v>2050</v>
      </c>
      <c r="I44" s="1" t="s">
        <v>472</v>
      </c>
      <c r="J44" s="1" t="s">
        <v>39</v>
      </c>
    </row>
    <row r="45" spans="1:10" hidden="1">
      <c r="A45" s="1" t="s">
        <v>39</v>
      </c>
      <c r="B45" s="1" t="s">
        <v>2072</v>
      </c>
      <c r="C45" s="1" t="s">
        <v>864</v>
      </c>
      <c r="D45" s="1" t="s">
        <v>1389</v>
      </c>
      <c r="E45" s="1" t="s">
        <v>2072</v>
      </c>
      <c r="F45" s="1" t="s">
        <v>864</v>
      </c>
      <c r="G45" s="1" t="s">
        <v>2049</v>
      </c>
      <c r="H45" s="1" t="s">
        <v>2050</v>
      </c>
      <c r="I45" s="1" t="s">
        <v>472</v>
      </c>
      <c r="J45" s="1" t="s">
        <v>39</v>
      </c>
    </row>
    <row r="46" spans="1:10" hidden="1">
      <c r="A46" s="1" t="s">
        <v>39</v>
      </c>
      <c r="B46" s="1" t="s">
        <v>2073</v>
      </c>
      <c r="C46" s="1" t="s">
        <v>864</v>
      </c>
      <c r="D46" s="1" t="s">
        <v>1406</v>
      </c>
      <c r="E46" s="1" t="s">
        <v>2073</v>
      </c>
      <c r="F46" s="1" t="s">
        <v>864</v>
      </c>
      <c r="G46" s="1" t="s">
        <v>2049</v>
      </c>
      <c r="H46" s="1" t="s">
        <v>2050</v>
      </c>
      <c r="I46" s="1" t="s">
        <v>472</v>
      </c>
      <c r="J46" s="1" t="s">
        <v>39</v>
      </c>
    </row>
    <row r="47" spans="1:10" hidden="1">
      <c r="A47" s="1" t="s">
        <v>39</v>
      </c>
      <c r="B47" s="1" t="s">
        <v>2074</v>
      </c>
      <c r="C47" s="1" t="s">
        <v>864</v>
      </c>
      <c r="D47" s="1" t="s">
        <v>1420</v>
      </c>
      <c r="E47" s="1" t="s">
        <v>2074</v>
      </c>
      <c r="F47" s="1" t="s">
        <v>864</v>
      </c>
      <c r="G47" s="1" t="s">
        <v>2049</v>
      </c>
      <c r="H47" s="1" t="s">
        <v>2050</v>
      </c>
      <c r="I47" s="1" t="s">
        <v>472</v>
      </c>
      <c r="J47" s="1" t="s">
        <v>39</v>
      </c>
    </row>
    <row r="48" spans="1:10" hidden="1">
      <c r="A48" s="1" t="s">
        <v>39</v>
      </c>
      <c r="B48" s="1" t="s">
        <v>2075</v>
      </c>
      <c r="C48" s="1" t="s">
        <v>864</v>
      </c>
      <c r="D48" s="1" t="s">
        <v>1435</v>
      </c>
      <c r="E48" s="1" t="s">
        <v>2075</v>
      </c>
      <c r="F48" s="1" t="s">
        <v>864</v>
      </c>
      <c r="G48" s="1" t="s">
        <v>2049</v>
      </c>
      <c r="H48" s="1" t="s">
        <v>2050</v>
      </c>
      <c r="I48" s="1" t="s">
        <v>472</v>
      </c>
      <c r="J48" s="1" t="s">
        <v>39</v>
      </c>
    </row>
    <row r="49" spans="1:10" hidden="1">
      <c r="A49" s="1" t="s">
        <v>39</v>
      </c>
      <c r="B49" s="1" t="s">
        <v>2076</v>
      </c>
      <c r="C49" s="1" t="s">
        <v>864</v>
      </c>
      <c r="D49" s="1" t="s">
        <v>1450</v>
      </c>
      <c r="E49" s="1" t="s">
        <v>2076</v>
      </c>
      <c r="F49" s="1" t="s">
        <v>864</v>
      </c>
      <c r="G49" s="1" t="s">
        <v>2049</v>
      </c>
      <c r="H49" s="1" t="s">
        <v>2050</v>
      </c>
      <c r="I49" s="1" t="s">
        <v>472</v>
      </c>
      <c r="J49" s="1" t="s">
        <v>39</v>
      </c>
    </row>
    <row r="50" spans="1:10" hidden="1">
      <c r="A50" s="1" t="s">
        <v>39</v>
      </c>
      <c r="B50" s="1" t="s">
        <v>2077</v>
      </c>
      <c r="C50" s="1" t="s">
        <v>864</v>
      </c>
      <c r="D50" s="1" t="s">
        <v>1465</v>
      </c>
      <c r="E50" s="1" t="s">
        <v>2077</v>
      </c>
      <c r="F50" s="1" t="s">
        <v>864</v>
      </c>
      <c r="G50" s="1" t="s">
        <v>2049</v>
      </c>
      <c r="H50" s="1" t="s">
        <v>2050</v>
      </c>
      <c r="I50" s="1" t="s">
        <v>472</v>
      </c>
      <c r="J50" s="1" t="s">
        <v>39</v>
      </c>
    </row>
    <row r="51" spans="1:10" hidden="1">
      <c r="A51" s="1" t="s">
        <v>39</v>
      </c>
      <c r="B51" s="1" t="s">
        <v>2078</v>
      </c>
      <c r="C51" s="1" t="s">
        <v>864</v>
      </c>
      <c r="D51" s="1" t="s">
        <v>1477</v>
      </c>
      <c r="E51" s="1" t="s">
        <v>2078</v>
      </c>
      <c r="F51" s="1" t="s">
        <v>864</v>
      </c>
      <c r="G51" s="1" t="s">
        <v>2049</v>
      </c>
      <c r="H51" s="1" t="s">
        <v>2050</v>
      </c>
      <c r="I51" s="1" t="s">
        <v>472</v>
      </c>
      <c r="J51" s="1" t="s">
        <v>39</v>
      </c>
    </row>
    <row r="52" spans="1:10" hidden="1">
      <c r="A52" s="1" t="s">
        <v>39</v>
      </c>
      <c r="B52" s="1" t="s">
        <v>2079</v>
      </c>
      <c r="C52" s="1" t="s">
        <v>864</v>
      </c>
      <c r="D52" s="1" t="s">
        <v>1491</v>
      </c>
      <c r="E52" s="1" t="s">
        <v>2079</v>
      </c>
      <c r="F52" s="1" t="s">
        <v>864</v>
      </c>
      <c r="G52" s="1" t="s">
        <v>2049</v>
      </c>
      <c r="H52" s="1" t="s">
        <v>2050</v>
      </c>
      <c r="I52" s="1" t="s">
        <v>472</v>
      </c>
      <c r="J52" s="1" t="s">
        <v>39</v>
      </c>
    </row>
    <row r="53" spans="1:10" hidden="1">
      <c r="A53" s="1" t="s">
        <v>39</v>
      </c>
      <c r="B53" s="1" t="s">
        <v>2080</v>
      </c>
      <c r="C53" s="1" t="s">
        <v>864</v>
      </c>
      <c r="D53" s="1" t="s">
        <v>1503</v>
      </c>
      <c r="E53" s="1" t="s">
        <v>2080</v>
      </c>
      <c r="F53" s="1" t="s">
        <v>864</v>
      </c>
      <c r="G53" s="1" t="s">
        <v>2049</v>
      </c>
      <c r="H53" s="1" t="s">
        <v>2050</v>
      </c>
      <c r="I53" s="1" t="s">
        <v>472</v>
      </c>
      <c r="J53" s="1" t="s">
        <v>39</v>
      </c>
    </row>
    <row r="54" spans="1:10" hidden="1">
      <c r="A54" s="1" t="s">
        <v>39</v>
      </c>
      <c r="B54" s="1" t="s">
        <v>2081</v>
      </c>
      <c r="C54" s="1" t="s">
        <v>864</v>
      </c>
      <c r="D54" s="1" t="s">
        <v>1514</v>
      </c>
      <c r="E54" s="1" t="s">
        <v>2081</v>
      </c>
      <c r="F54" s="1" t="s">
        <v>864</v>
      </c>
      <c r="G54" s="1" t="s">
        <v>2049</v>
      </c>
      <c r="H54" s="1" t="s">
        <v>2050</v>
      </c>
      <c r="I54" s="1" t="s">
        <v>472</v>
      </c>
      <c r="J54" s="1" t="s">
        <v>39</v>
      </c>
    </row>
    <row r="55" spans="1:10" hidden="1">
      <c r="A55" s="1" t="s">
        <v>39</v>
      </c>
      <c r="B55" s="1" t="s">
        <v>2082</v>
      </c>
      <c r="C55" s="1" t="s">
        <v>864</v>
      </c>
      <c r="D55" s="1" t="s">
        <v>1524</v>
      </c>
      <c r="E55" s="1" t="s">
        <v>2082</v>
      </c>
      <c r="F55" s="1" t="s">
        <v>864</v>
      </c>
      <c r="G55" s="1" t="s">
        <v>2049</v>
      </c>
      <c r="H55" s="1" t="s">
        <v>2050</v>
      </c>
      <c r="I55" s="1" t="s">
        <v>472</v>
      </c>
      <c r="J55" s="1" t="s">
        <v>39</v>
      </c>
    </row>
    <row r="56" spans="1:10" hidden="1">
      <c r="A56" s="1" t="s">
        <v>39</v>
      </c>
      <c r="B56" s="1" t="s">
        <v>2083</v>
      </c>
      <c r="C56" s="1" t="s">
        <v>864</v>
      </c>
      <c r="D56" s="1" t="s">
        <v>1534</v>
      </c>
      <c r="E56" s="1" t="s">
        <v>2083</v>
      </c>
      <c r="F56" s="1" t="s">
        <v>864</v>
      </c>
      <c r="G56" s="1" t="s">
        <v>2049</v>
      </c>
      <c r="H56" s="1" t="s">
        <v>2050</v>
      </c>
      <c r="I56" s="1" t="s">
        <v>472</v>
      </c>
      <c r="J56" s="1" t="s">
        <v>39</v>
      </c>
    </row>
    <row r="57" spans="1:10" hidden="1">
      <c r="A57" s="1" t="s">
        <v>39</v>
      </c>
      <c r="B57" s="1" t="s">
        <v>2084</v>
      </c>
      <c r="C57" s="1" t="s">
        <v>864</v>
      </c>
      <c r="D57" s="1" t="s">
        <v>1544</v>
      </c>
      <c r="E57" s="1" t="s">
        <v>2084</v>
      </c>
      <c r="F57" s="1" t="s">
        <v>864</v>
      </c>
      <c r="G57" s="1" t="s">
        <v>2049</v>
      </c>
      <c r="H57" s="1" t="s">
        <v>2050</v>
      </c>
      <c r="I57" s="1" t="s">
        <v>472</v>
      </c>
      <c r="J57" s="1" t="s">
        <v>39</v>
      </c>
    </row>
    <row r="58" spans="1:10" hidden="1">
      <c r="A58" s="1" t="s">
        <v>39</v>
      </c>
      <c r="B58" s="1" t="s">
        <v>2085</v>
      </c>
      <c r="C58" s="1" t="s">
        <v>864</v>
      </c>
      <c r="D58" s="1" t="s">
        <v>1554</v>
      </c>
      <c r="E58" s="1" t="s">
        <v>2085</v>
      </c>
      <c r="F58" s="1" t="s">
        <v>864</v>
      </c>
      <c r="G58" s="1" t="s">
        <v>2049</v>
      </c>
      <c r="H58" s="1" t="s">
        <v>2050</v>
      </c>
      <c r="I58" s="1" t="s">
        <v>472</v>
      </c>
      <c r="J58" s="1" t="s">
        <v>39</v>
      </c>
    </row>
    <row r="59" spans="1:10" hidden="1">
      <c r="A59" s="1" t="s">
        <v>39</v>
      </c>
      <c r="B59" s="1" t="s">
        <v>2086</v>
      </c>
      <c r="C59" s="1" t="s">
        <v>864</v>
      </c>
      <c r="D59" s="1" t="s">
        <v>1563</v>
      </c>
      <c r="E59" s="1" t="s">
        <v>2086</v>
      </c>
      <c r="F59" s="1" t="s">
        <v>864</v>
      </c>
      <c r="G59" s="1" t="s">
        <v>2049</v>
      </c>
      <c r="H59" s="1" t="s">
        <v>2050</v>
      </c>
      <c r="I59" s="1" t="s">
        <v>472</v>
      </c>
      <c r="J59" s="1" t="s">
        <v>39</v>
      </c>
    </row>
    <row r="60" spans="1:10" hidden="1">
      <c r="A60" s="1" t="s">
        <v>39</v>
      </c>
      <c r="B60" s="1" t="s">
        <v>2087</v>
      </c>
      <c r="C60" s="1" t="s">
        <v>864</v>
      </c>
      <c r="D60" s="1" t="s">
        <v>1572</v>
      </c>
      <c r="E60" s="1" t="s">
        <v>2087</v>
      </c>
      <c r="F60" s="1" t="s">
        <v>864</v>
      </c>
      <c r="G60" s="1" t="s">
        <v>2049</v>
      </c>
      <c r="H60" s="1" t="s">
        <v>2050</v>
      </c>
      <c r="I60" s="1" t="s">
        <v>472</v>
      </c>
      <c r="J60" s="1" t="s">
        <v>39</v>
      </c>
    </row>
    <row r="61" spans="1:10" hidden="1">
      <c r="A61" s="1" t="s">
        <v>39</v>
      </c>
      <c r="B61" s="1" t="s">
        <v>2088</v>
      </c>
      <c r="C61" s="1" t="s">
        <v>864</v>
      </c>
      <c r="D61" s="1" t="s">
        <v>1581</v>
      </c>
      <c r="E61" s="1" t="s">
        <v>2088</v>
      </c>
      <c r="F61" s="1" t="s">
        <v>864</v>
      </c>
      <c r="G61" s="1" t="s">
        <v>2049</v>
      </c>
      <c r="H61" s="1" t="s">
        <v>2050</v>
      </c>
      <c r="I61" s="1" t="s">
        <v>472</v>
      </c>
      <c r="J61" s="1" t="s">
        <v>39</v>
      </c>
    </row>
    <row r="62" spans="1:10" hidden="1">
      <c r="A62" s="1" t="s">
        <v>39</v>
      </c>
      <c r="B62" s="1" t="s">
        <v>2089</v>
      </c>
      <c r="C62" s="1" t="s">
        <v>864</v>
      </c>
      <c r="D62" s="1" t="s">
        <v>1589</v>
      </c>
      <c r="E62" s="1" t="s">
        <v>2089</v>
      </c>
      <c r="F62" s="1" t="s">
        <v>864</v>
      </c>
      <c r="G62" s="1" t="s">
        <v>2049</v>
      </c>
      <c r="H62" s="1" t="s">
        <v>2050</v>
      </c>
      <c r="I62" s="1" t="s">
        <v>472</v>
      </c>
      <c r="J62" s="1" t="s">
        <v>39</v>
      </c>
    </row>
    <row r="63" spans="1:10" hidden="1">
      <c r="A63" s="1" t="s">
        <v>39</v>
      </c>
      <c r="B63" s="1" t="s">
        <v>2090</v>
      </c>
      <c r="C63" s="1" t="s">
        <v>864</v>
      </c>
      <c r="D63" s="1" t="s">
        <v>1597</v>
      </c>
      <c r="E63" s="1" t="s">
        <v>2090</v>
      </c>
      <c r="F63" s="1" t="s">
        <v>864</v>
      </c>
      <c r="G63" s="1" t="s">
        <v>2049</v>
      </c>
      <c r="H63" s="1" t="s">
        <v>2050</v>
      </c>
      <c r="I63" s="1" t="s">
        <v>472</v>
      </c>
      <c r="J63" s="1" t="s">
        <v>39</v>
      </c>
    </row>
    <row r="64" spans="1:10" hidden="1">
      <c r="A64" s="1" t="s">
        <v>39</v>
      </c>
      <c r="B64" s="1" t="s">
        <v>2091</v>
      </c>
      <c r="C64" s="1" t="s">
        <v>864</v>
      </c>
      <c r="D64" s="1" t="s">
        <v>1606</v>
      </c>
      <c r="E64" s="1" t="s">
        <v>2091</v>
      </c>
      <c r="F64" s="1" t="s">
        <v>864</v>
      </c>
      <c r="G64" s="1" t="s">
        <v>2049</v>
      </c>
      <c r="H64" s="1" t="s">
        <v>2050</v>
      </c>
      <c r="I64" s="1" t="s">
        <v>472</v>
      </c>
      <c r="J64" s="1" t="s">
        <v>39</v>
      </c>
    </row>
    <row r="65" spans="1:10" hidden="1">
      <c r="A65" s="1" t="s">
        <v>39</v>
      </c>
      <c r="B65" s="1" t="s">
        <v>2092</v>
      </c>
      <c r="C65" s="1" t="s">
        <v>864</v>
      </c>
      <c r="D65" s="1" t="s">
        <v>1613</v>
      </c>
      <c r="E65" s="1" t="s">
        <v>2092</v>
      </c>
      <c r="F65" s="1" t="s">
        <v>864</v>
      </c>
      <c r="G65" s="1" t="s">
        <v>2049</v>
      </c>
      <c r="H65" s="1" t="s">
        <v>2050</v>
      </c>
      <c r="I65" s="1" t="s">
        <v>472</v>
      </c>
      <c r="J65" s="1" t="s">
        <v>39</v>
      </c>
    </row>
    <row r="66" spans="1:10" hidden="1">
      <c r="A66" s="1" t="s">
        <v>39</v>
      </c>
      <c r="B66" s="1" t="s">
        <v>2093</v>
      </c>
      <c r="C66" s="1" t="s">
        <v>864</v>
      </c>
      <c r="D66" s="1" t="s">
        <v>1620</v>
      </c>
      <c r="E66" s="1" t="s">
        <v>2093</v>
      </c>
      <c r="F66" s="1" t="s">
        <v>864</v>
      </c>
      <c r="G66" s="1" t="s">
        <v>2049</v>
      </c>
      <c r="H66" s="1" t="s">
        <v>2050</v>
      </c>
      <c r="I66" s="1" t="s">
        <v>472</v>
      </c>
      <c r="J66" s="1" t="s">
        <v>39</v>
      </c>
    </row>
    <row r="67" spans="1:10" hidden="1">
      <c r="A67" s="1" t="s">
        <v>39</v>
      </c>
      <c r="B67" s="1" t="s">
        <v>2094</v>
      </c>
      <c r="C67" s="1" t="s">
        <v>864</v>
      </c>
      <c r="D67" s="1" t="s">
        <v>1628</v>
      </c>
      <c r="E67" s="1" t="s">
        <v>2094</v>
      </c>
      <c r="F67" s="1" t="s">
        <v>864</v>
      </c>
      <c r="G67" s="1" t="s">
        <v>2049</v>
      </c>
      <c r="H67" s="1" t="s">
        <v>2050</v>
      </c>
      <c r="I67" s="1" t="s">
        <v>472</v>
      </c>
      <c r="J67" s="1" t="s">
        <v>39</v>
      </c>
    </row>
    <row r="68" spans="1:10" hidden="1">
      <c r="A68" s="1" t="s">
        <v>39</v>
      </c>
      <c r="B68" s="1" t="s">
        <v>2095</v>
      </c>
      <c r="C68" s="1" t="s">
        <v>864</v>
      </c>
      <c r="D68" s="1" t="s">
        <v>1634</v>
      </c>
      <c r="E68" s="1" t="s">
        <v>2095</v>
      </c>
      <c r="F68" s="1" t="s">
        <v>864</v>
      </c>
      <c r="G68" s="1" t="s">
        <v>2049</v>
      </c>
      <c r="H68" s="1" t="s">
        <v>2050</v>
      </c>
      <c r="I68" s="1" t="s">
        <v>472</v>
      </c>
      <c r="J68" s="1" t="s">
        <v>39</v>
      </c>
    </row>
    <row r="69" spans="1:10" hidden="1">
      <c r="A69" s="1" t="s">
        <v>39</v>
      </c>
      <c r="B69" s="1" t="s">
        <v>2096</v>
      </c>
      <c r="C69" s="1" t="s">
        <v>864</v>
      </c>
      <c r="D69" s="1" t="s">
        <v>1641</v>
      </c>
      <c r="E69" s="1" t="s">
        <v>2096</v>
      </c>
      <c r="F69" s="1" t="s">
        <v>864</v>
      </c>
      <c r="G69" s="1" t="s">
        <v>2049</v>
      </c>
      <c r="H69" s="1" t="s">
        <v>2050</v>
      </c>
      <c r="I69" s="1" t="s">
        <v>472</v>
      </c>
      <c r="J69" s="1" t="s">
        <v>39</v>
      </c>
    </row>
    <row r="70" spans="1:10" hidden="1">
      <c r="A70" s="1" t="s">
        <v>39</v>
      </c>
      <c r="B70" s="1" t="s">
        <v>2097</v>
      </c>
      <c r="C70" s="1" t="s">
        <v>864</v>
      </c>
      <c r="D70" s="1" t="s">
        <v>1647</v>
      </c>
      <c r="E70" s="1" t="s">
        <v>2097</v>
      </c>
      <c r="F70" s="1" t="s">
        <v>864</v>
      </c>
      <c r="G70" s="1" t="s">
        <v>2049</v>
      </c>
      <c r="H70" s="1" t="s">
        <v>2050</v>
      </c>
      <c r="I70" s="1" t="s">
        <v>472</v>
      </c>
      <c r="J70" s="1" t="s">
        <v>39</v>
      </c>
    </row>
    <row r="71" spans="1:10" hidden="1">
      <c r="A71" s="1" t="s">
        <v>39</v>
      </c>
      <c r="B71" s="1" t="s">
        <v>2098</v>
      </c>
      <c r="C71" s="1" t="s">
        <v>864</v>
      </c>
      <c r="D71" s="1" t="s">
        <v>1653</v>
      </c>
      <c r="E71" s="1" t="s">
        <v>2098</v>
      </c>
      <c r="F71" s="1" t="s">
        <v>864</v>
      </c>
      <c r="G71" s="1" t="s">
        <v>2049</v>
      </c>
      <c r="H71" s="1" t="s">
        <v>2050</v>
      </c>
      <c r="I71" s="1" t="s">
        <v>472</v>
      </c>
      <c r="J71" s="1" t="s">
        <v>39</v>
      </c>
    </row>
    <row r="72" spans="1:10" hidden="1">
      <c r="A72" s="1" t="s">
        <v>39</v>
      </c>
      <c r="B72" s="1" t="s">
        <v>2099</v>
      </c>
      <c r="C72" s="1" t="s">
        <v>864</v>
      </c>
      <c r="D72" s="1" t="s">
        <v>1659</v>
      </c>
      <c r="E72" s="1" t="s">
        <v>2099</v>
      </c>
      <c r="F72" s="1" t="s">
        <v>864</v>
      </c>
      <c r="G72" s="1" t="s">
        <v>2049</v>
      </c>
      <c r="H72" s="1" t="s">
        <v>2050</v>
      </c>
      <c r="I72" s="1" t="s">
        <v>472</v>
      </c>
      <c r="J72" s="1" t="s">
        <v>39</v>
      </c>
    </row>
    <row r="73" spans="1:10" hidden="1">
      <c r="A73" s="1" t="s">
        <v>39</v>
      </c>
      <c r="B73" s="1" t="s">
        <v>2100</v>
      </c>
      <c r="C73" s="1" t="s">
        <v>864</v>
      </c>
      <c r="D73" s="1" t="s">
        <v>1665</v>
      </c>
      <c r="E73" s="1" t="s">
        <v>2100</v>
      </c>
      <c r="F73" s="1" t="s">
        <v>864</v>
      </c>
      <c r="G73" s="1" t="s">
        <v>2049</v>
      </c>
      <c r="H73" s="1" t="s">
        <v>2050</v>
      </c>
      <c r="I73" s="1" t="s">
        <v>472</v>
      </c>
      <c r="J73" s="1" t="s">
        <v>39</v>
      </c>
    </row>
    <row r="74" spans="1:10" hidden="1">
      <c r="A74" s="1" t="s">
        <v>39</v>
      </c>
      <c r="B74" s="1" t="s">
        <v>2101</v>
      </c>
      <c r="C74" s="1" t="s">
        <v>864</v>
      </c>
      <c r="D74" s="1" t="s">
        <v>1670</v>
      </c>
      <c r="E74" s="1" t="s">
        <v>2101</v>
      </c>
      <c r="F74" s="1" t="s">
        <v>864</v>
      </c>
      <c r="G74" s="1" t="s">
        <v>2049</v>
      </c>
      <c r="H74" s="1" t="s">
        <v>2050</v>
      </c>
      <c r="I74" s="1" t="s">
        <v>472</v>
      </c>
      <c r="J74" s="1" t="s">
        <v>39</v>
      </c>
    </row>
    <row r="75" spans="1:10" hidden="1">
      <c r="A75" s="1" t="s">
        <v>39</v>
      </c>
      <c r="B75" s="1" t="s">
        <v>2102</v>
      </c>
      <c r="C75" s="1" t="s">
        <v>864</v>
      </c>
      <c r="D75" s="1" t="s">
        <v>1675</v>
      </c>
      <c r="E75" s="1" t="s">
        <v>2102</v>
      </c>
      <c r="F75" s="1" t="s">
        <v>864</v>
      </c>
      <c r="G75" s="1" t="s">
        <v>2049</v>
      </c>
      <c r="H75" s="1" t="s">
        <v>2050</v>
      </c>
      <c r="I75" s="1" t="s">
        <v>472</v>
      </c>
      <c r="J75" s="1" t="s">
        <v>39</v>
      </c>
    </row>
    <row r="76" spans="1:10" hidden="1">
      <c r="A76" s="1" t="s">
        <v>39</v>
      </c>
      <c r="B76" s="1" t="s">
        <v>2103</v>
      </c>
      <c r="C76" s="1" t="s">
        <v>864</v>
      </c>
      <c r="D76" s="1" t="s">
        <v>1680</v>
      </c>
      <c r="E76" s="1" t="s">
        <v>2103</v>
      </c>
      <c r="F76" s="1" t="s">
        <v>864</v>
      </c>
      <c r="G76" s="1" t="s">
        <v>2049</v>
      </c>
      <c r="H76" s="1" t="s">
        <v>2050</v>
      </c>
      <c r="I76" s="1" t="s">
        <v>472</v>
      </c>
      <c r="J76" s="1" t="s">
        <v>39</v>
      </c>
    </row>
    <row r="77" spans="1:10" hidden="1">
      <c r="A77" s="1" t="s">
        <v>39</v>
      </c>
      <c r="B77" s="1" t="s">
        <v>2104</v>
      </c>
      <c r="C77" s="1" t="s">
        <v>864</v>
      </c>
      <c r="D77" s="1" t="s">
        <v>1685</v>
      </c>
      <c r="E77" s="1" t="s">
        <v>2104</v>
      </c>
      <c r="F77" s="1" t="s">
        <v>864</v>
      </c>
      <c r="G77" s="1" t="s">
        <v>2049</v>
      </c>
      <c r="H77" s="1" t="s">
        <v>2050</v>
      </c>
      <c r="I77" s="1" t="s">
        <v>472</v>
      </c>
      <c r="J77" s="1" t="s">
        <v>39</v>
      </c>
    </row>
    <row r="78" spans="1:10" hidden="1">
      <c r="A78" s="1" t="s">
        <v>39</v>
      </c>
      <c r="B78" s="1" t="s">
        <v>2105</v>
      </c>
      <c r="C78" s="1" t="s">
        <v>864</v>
      </c>
      <c r="D78" s="1" t="s">
        <v>1691</v>
      </c>
      <c r="E78" s="1" t="s">
        <v>2105</v>
      </c>
      <c r="F78" s="1" t="s">
        <v>864</v>
      </c>
      <c r="G78" s="1" t="s">
        <v>2049</v>
      </c>
      <c r="H78" s="1" t="s">
        <v>2050</v>
      </c>
      <c r="I78" s="1" t="s">
        <v>472</v>
      </c>
      <c r="J78" s="1" t="s">
        <v>39</v>
      </c>
    </row>
    <row r="79" spans="1:10" hidden="1">
      <c r="A79" s="1" t="s">
        <v>39</v>
      </c>
      <c r="B79" s="1" t="s">
        <v>2106</v>
      </c>
      <c r="C79" s="1" t="s">
        <v>864</v>
      </c>
      <c r="D79" s="1" t="s">
        <v>1697</v>
      </c>
      <c r="E79" s="1" t="s">
        <v>2106</v>
      </c>
      <c r="F79" s="1" t="s">
        <v>864</v>
      </c>
      <c r="G79" s="1" t="s">
        <v>2049</v>
      </c>
      <c r="H79" s="1" t="s">
        <v>2050</v>
      </c>
      <c r="I79" s="1" t="s">
        <v>472</v>
      </c>
      <c r="J79" s="1" t="s">
        <v>39</v>
      </c>
    </row>
    <row r="80" spans="1:10" hidden="1">
      <c r="A80" s="1" t="s">
        <v>39</v>
      </c>
      <c r="B80" s="1" t="s">
        <v>2107</v>
      </c>
      <c r="C80" s="1" t="s">
        <v>864</v>
      </c>
      <c r="D80" s="1" t="s">
        <v>1703</v>
      </c>
      <c r="E80" s="1" t="s">
        <v>2107</v>
      </c>
      <c r="F80" s="1" t="s">
        <v>864</v>
      </c>
      <c r="G80" s="1" t="s">
        <v>2049</v>
      </c>
      <c r="H80" s="1" t="s">
        <v>2050</v>
      </c>
      <c r="I80" s="1" t="s">
        <v>472</v>
      </c>
      <c r="J80" s="1" t="s">
        <v>39</v>
      </c>
    </row>
    <row r="81" spans="1:10" hidden="1">
      <c r="A81" s="1" t="s">
        <v>39</v>
      </c>
      <c r="B81" s="1" t="s">
        <v>2108</v>
      </c>
      <c r="C81" s="1" t="s">
        <v>864</v>
      </c>
      <c r="D81" s="1" t="s">
        <v>1709</v>
      </c>
      <c r="E81" s="1" t="s">
        <v>2108</v>
      </c>
      <c r="F81" s="1" t="s">
        <v>864</v>
      </c>
      <c r="G81" s="1" t="s">
        <v>2049</v>
      </c>
      <c r="H81" s="1" t="s">
        <v>2050</v>
      </c>
      <c r="I81" s="1" t="s">
        <v>472</v>
      </c>
      <c r="J81" s="1" t="s">
        <v>39</v>
      </c>
    </row>
    <row r="82" spans="1:10" hidden="1">
      <c r="A82" s="1" t="s">
        <v>39</v>
      </c>
      <c r="B82" s="1" t="s">
        <v>2109</v>
      </c>
      <c r="C82" s="1" t="s">
        <v>864</v>
      </c>
      <c r="D82" s="1" t="s">
        <v>1714</v>
      </c>
      <c r="E82" s="1" t="s">
        <v>2109</v>
      </c>
      <c r="F82" s="1" t="s">
        <v>864</v>
      </c>
      <c r="G82" s="1" t="s">
        <v>2049</v>
      </c>
      <c r="H82" s="1" t="s">
        <v>2050</v>
      </c>
      <c r="I82" s="1" t="s">
        <v>472</v>
      </c>
      <c r="J82" s="1" t="s">
        <v>39</v>
      </c>
    </row>
    <row r="83" spans="1:10" hidden="1">
      <c r="A83" s="1" t="s">
        <v>39</v>
      </c>
      <c r="B83" s="1" t="s">
        <v>2110</v>
      </c>
      <c r="C83" s="1" t="s">
        <v>864</v>
      </c>
      <c r="D83" s="1" t="s">
        <v>1719</v>
      </c>
      <c r="E83" s="1" t="s">
        <v>2110</v>
      </c>
      <c r="F83" s="1" t="s">
        <v>864</v>
      </c>
      <c r="G83" s="1" t="s">
        <v>2049</v>
      </c>
      <c r="H83" s="1" t="s">
        <v>2050</v>
      </c>
      <c r="I83" s="1" t="s">
        <v>472</v>
      </c>
      <c r="J83" s="1" t="s">
        <v>39</v>
      </c>
    </row>
    <row r="84" spans="1:10" hidden="1">
      <c r="A84" s="1" t="s">
        <v>39</v>
      </c>
      <c r="B84" s="1" t="s">
        <v>2111</v>
      </c>
      <c r="C84" s="1" t="s">
        <v>864</v>
      </c>
      <c r="D84" s="1" t="s">
        <v>1730</v>
      </c>
      <c r="E84" s="1" t="s">
        <v>2111</v>
      </c>
      <c r="F84" s="1" t="s">
        <v>864</v>
      </c>
      <c r="G84" s="1" t="s">
        <v>2049</v>
      </c>
      <c r="H84" s="1" t="s">
        <v>2050</v>
      </c>
      <c r="I84" s="1" t="s">
        <v>472</v>
      </c>
      <c r="J84" s="1" t="s">
        <v>39</v>
      </c>
    </row>
    <row r="85" spans="1:10" hidden="1">
      <c r="A85" s="1" t="s">
        <v>39</v>
      </c>
      <c r="B85" s="1" t="s">
        <v>2112</v>
      </c>
      <c r="C85" s="1" t="s">
        <v>864</v>
      </c>
      <c r="D85" s="1" t="s">
        <v>1735</v>
      </c>
      <c r="E85" s="1" t="s">
        <v>2112</v>
      </c>
      <c r="F85" s="1" t="s">
        <v>864</v>
      </c>
      <c r="G85" s="1" t="s">
        <v>2049</v>
      </c>
      <c r="H85" s="1" t="s">
        <v>2050</v>
      </c>
      <c r="I85" s="1" t="s">
        <v>472</v>
      </c>
      <c r="J85" s="1" t="s">
        <v>39</v>
      </c>
    </row>
    <row r="86" spans="1:10" hidden="1">
      <c r="A86" s="1" t="s">
        <v>39</v>
      </c>
      <c r="B86" s="1" t="s">
        <v>2113</v>
      </c>
      <c r="C86" s="1" t="s">
        <v>864</v>
      </c>
      <c r="D86" s="1" t="s">
        <v>1740</v>
      </c>
      <c r="E86" s="1" t="s">
        <v>2113</v>
      </c>
      <c r="F86" s="1" t="s">
        <v>864</v>
      </c>
      <c r="G86" s="1" t="s">
        <v>2049</v>
      </c>
      <c r="H86" s="1" t="s">
        <v>2050</v>
      </c>
      <c r="I86" s="1" t="s">
        <v>472</v>
      </c>
      <c r="J86" s="1" t="s">
        <v>39</v>
      </c>
    </row>
    <row r="87" spans="1:10" hidden="1">
      <c r="A87" s="1" t="s">
        <v>39</v>
      </c>
      <c r="B87" s="1" t="s">
        <v>2114</v>
      </c>
      <c r="C87" s="1" t="s">
        <v>864</v>
      </c>
      <c r="D87" s="1" t="s">
        <v>1746</v>
      </c>
      <c r="E87" s="1" t="s">
        <v>2114</v>
      </c>
      <c r="F87" s="1" t="s">
        <v>864</v>
      </c>
      <c r="G87" s="1" t="s">
        <v>2049</v>
      </c>
      <c r="H87" s="1" t="s">
        <v>2050</v>
      </c>
      <c r="I87" s="1" t="s">
        <v>472</v>
      </c>
      <c r="J87" s="1" t="s">
        <v>39</v>
      </c>
    </row>
    <row r="88" spans="1:10" hidden="1">
      <c r="A88" s="1" t="s">
        <v>39</v>
      </c>
      <c r="B88" s="1" t="s">
        <v>2115</v>
      </c>
      <c r="C88" s="1" t="s">
        <v>864</v>
      </c>
      <c r="D88" s="1" t="s">
        <v>1752</v>
      </c>
      <c r="E88" s="1" t="s">
        <v>2115</v>
      </c>
      <c r="F88" s="1" t="s">
        <v>864</v>
      </c>
      <c r="G88" s="1" t="s">
        <v>2049</v>
      </c>
      <c r="H88" s="1" t="s">
        <v>2050</v>
      </c>
      <c r="I88" s="1" t="s">
        <v>472</v>
      </c>
      <c r="J88" s="1" t="s">
        <v>39</v>
      </c>
    </row>
    <row r="89" spans="1:10" hidden="1">
      <c r="A89" s="1" t="s">
        <v>39</v>
      </c>
      <c r="B89" s="1" t="s">
        <v>2116</v>
      </c>
      <c r="C89" s="1" t="s">
        <v>864</v>
      </c>
      <c r="D89" s="1" t="s">
        <v>1757</v>
      </c>
      <c r="E89" s="1" t="s">
        <v>2116</v>
      </c>
      <c r="F89" s="1" t="s">
        <v>864</v>
      </c>
      <c r="G89" s="1" t="s">
        <v>2049</v>
      </c>
      <c r="H89" s="1" t="s">
        <v>2050</v>
      </c>
      <c r="I89" s="1" t="s">
        <v>472</v>
      </c>
      <c r="J89" s="1" t="s">
        <v>39</v>
      </c>
    </row>
    <row r="90" spans="1:10" hidden="1">
      <c r="A90" s="1" t="s">
        <v>46</v>
      </c>
      <c r="B90" s="1" t="s">
        <v>46</v>
      </c>
      <c r="C90" s="1" t="s">
        <v>1725</v>
      </c>
      <c r="D90" s="1" t="s">
        <v>1725</v>
      </c>
      <c r="E90" s="1" t="s">
        <v>46</v>
      </c>
      <c r="F90" s="1" t="s">
        <v>1725</v>
      </c>
      <c r="G90" s="1" t="s">
        <v>2049</v>
      </c>
      <c r="H90" s="1" t="s">
        <v>2050</v>
      </c>
      <c r="I90" s="1" t="s">
        <v>472</v>
      </c>
      <c r="J90" s="1" t="s">
        <v>46</v>
      </c>
    </row>
    <row r="91" spans="1:10" hidden="1">
      <c r="A91" s="1" t="s">
        <v>63</v>
      </c>
      <c r="B91" s="1" t="s">
        <v>2139</v>
      </c>
      <c r="C91" s="1" t="s">
        <v>997</v>
      </c>
      <c r="D91" s="1" t="s">
        <v>566</v>
      </c>
      <c r="E91" s="1" t="s">
        <v>2139</v>
      </c>
      <c r="F91" s="1" t="s">
        <v>997</v>
      </c>
      <c r="G91" s="1" t="s">
        <v>2026</v>
      </c>
      <c r="H91" s="1" t="s">
        <v>2140</v>
      </c>
      <c r="I91" s="1" t="s">
        <v>474</v>
      </c>
      <c r="J91" s="1" t="s">
        <v>63</v>
      </c>
    </row>
    <row r="92" spans="1:10" hidden="1">
      <c r="A92" s="1" t="s">
        <v>63</v>
      </c>
      <c r="B92" s="1" t="s">
        <v>2141</v>
      </c>
      <c r="C92" s="1" t="s">
        <v>997</v>
      </c>
      <c r="D92" s="1" t="s">
        <v>665</v>
      </c>
      <c r="E92" s="1" t="s">
        <v>2141</v>
      </c>
      <c r="F92" s="1" t="s">
        <v>997</v>
      </c>
      <c r="G92" s="1" t="s">
        <v>2026</v>
      </c>
      <c r="H92" s="1" t="s">
        <v>2140</v>
      </c>
      <c r="I92" s="1" t="s">
        <v>474</v>
      </c>
      <c r="J92" s="1" t="s">
        <v>63</v>
      </c>
    </row>
    <row r="93" spans="1:10" hidden="1">
      <c r="A93" s="1" t="s">
        <v>63</v>
      </c>
      <c r="B93" s="1" t="s">
        <v>2142</v>
      </c>
      <c r="C93" s="1" t="s">
        <v>997</v>
      </c>
      <c r="D93" s="1" t="s">
        <v>745</v>
      </c>
      <c r="E93" s="1" t="s">
        <v>2142</v>
      </c>
      <c r="F93" s="1" t="s">
        <v>997</v>
      </c>
      <c r="G93" s="1" t="s">
        <v>2026</v>
      </c>
      <c r="H93" s="1" t="s">
        <v>2140</v>
      </c>
      <c r="I93" s="1" t="s">
        <v>474</v>
      </c>
      <c r="J93" s="1" t="s">
        <v>63</v>
      </c>
    </row>
    <row r="94" spans="1:10" hidden="1">
      <c r="A94" s="1" t="s">
        <v>63</v>
      </c>
      <c r="B94" s="1" t="s">
        <v>2143</v>
      </c>
      <c r="C94" s="1" t="s">
        <v>997</v>
      </c>
      <c r="D94" s="1" t="s">
        <v>808</v>
      </c>
      <c r="E94" s="1" t="s">
        <v>2143</v>
      </c>
      <c r="F94" s="1" t="s">
        <v>997</v>
      </c>
      <c r="G94" s="1" t="s">
        <v>2026</v>
      </c>
      <c r="H94" s="1" t="s">
        <v>2140</v>
      </c>
      <c r="I94" s="1" t="s">
        <v>474</v>
      </c>
      <c r="J94" s="1" t="s">
        <v>63</v>
      </c>
    </row>
    <row r="95" spans="1:10" hidden="1">
      <c r="A95" s="1" t="s">
        <v>63</v>
      </c>
      <c r="B95" s="1" t="s">
        <v>2144</v>
      </c>
      <c r="C95" s="1" t="s">
        <v>997</v>
      </c>
      <c r="D95" s="1" t="s">
        <v>866</v>
      </c>
      <c r="E95" s="1" t="s">
        <v>2144</v>
      </c>
      <c r="F95" s="1" t="s">
        <v>997</v>
      </c>
      <c r="G95" s="1" t="s">
        <v>2026</v>
      </c>
      <c r="H95" s="1" t="s">
        <v>2140</v>
      </c>
      <c r="I95" s="1" t="s">
        <v>474</v>
      </c>
      <c r="J95" s="1" t="s">
        <v>63</v>
      </c>
    </row>
    <row r="96" spans="1:10" hidden="1">
      <c r="A96" s="1" t="s">
        <v>63</v>
      </c>
      <c r="B96" s="1" t="s">
        <v>2145</v>
      </c>
      <c r="C96" s="1" t="s">
        <v>997</v>
      </c>
      <c r="D96" s="1" t="s">
        <v>915</v>
      </c>
      <c r="E96" s="1" t="s">
        <v>2145</v>
      </c>
      <c r="F96" s="1" t="s">
        <v>997</v>
      </c>
      <c r="G96" s="1" t="s">
        <v>2026</v>
      </c>
      <c r="H96" s="1" t="s">
        <v>2140</v>
      </c>
      <c r="I96" s="1" t="s">
        <v>474</v>
      </c>
      <c r="J96" s="1" t="s">
        <v>63</v>
      </c>
    </row>
    <row r="97" spans="1:10" hidden="1">
      <c r="A97" s="1" t="s">
        <v>63</v>
      </c>
      <c r="B97" s="1" t="s">
        <v>2146</v>
      </c>
      <c r="C97" s="1" t="s">
        <v>997</v>
      </c>
      <c r="D97" s="1" t="s">
        <v>957</v>
      </c>
      <c r="E97" s="1" t="s">
        <v>2146</v>
      </c>
      <c r="F97" s="1" t="s">
        <v>997</v>
      </c>
      <c r="G97" s="1" t="s">
        <v>2026</v>
      </c>
      <c r="H97" s="1" t="s">
        <v>2140</v>
      </c>
      <c r="I97" s="1" t="s">
        <v>474</v>
      </c>
      <c r="J97" s="1" t="s">
        <v>63</v>
      </c>
    </row>
    <row r="98" spans="1:10" hidden="1">
      <c r="A98" s="1" t="s">
        <v>63</v>
      </c>
      <c r="B98" s="1" t="s">
        <v>63</v>
      </c>
      <c r="C98" s="1" t="s">
        <v>997</v>
      </c>
      <c r="D98" s="1" t="s">
        <v>997</v>
      </c>
      <c r="E98" s="1" t="s">
        <v>63</v>
      </c>
      <c r="F98" s="1" t="s">
        <v>997</v>
      </c>
      <c r="G98" s="1" t="s">
        <v>2026</v>
      </c>
      <c r="H98" s="1" t="s">
        <v>2140</v>
      </c>
      <c r="I98" s="1" t="s">
        <v>474</v>
      </c>
      <c r="J98" s="1" t="s">
        <v>63</v>
      </c>
    </row>
    <row r="99" spans="1:10" hidden="1">
      <c r="A99" s="1" t="s">
        <v>63</v>
      </c>
      <c r="B99" s="1" t="s">
        <v>2147</v>
      </c>
      <c r="C99" s="1" t="s">
        <v>997</v>
      </c>
      <c r="D99" s="1" t="s">
        <v>1033</v>
      </c>
      <c r="E99" s="1" t="s">
        <v>2147</v>
      </c>
      <c r="F99" s="1" t="s">
        <v>997</v>
      </c>
      <c r="G99" s="1" t="s">
        <v>2026</v>
      </c>
      <c r="H99" s="1" t="s">
        <v>2140</v>
      </c>
      <c r="I99" s="1" t="s">
        <v>474</v>
      </c>
      <c r="J99" s="1" t="s">
        <v>63</v>
      </c>
    </row>
    <row r="100" spans="1:10" hidden="1">
      <c r="A100" s="1" t="s">
        <v>63</v>
      </c>
      <c r="B100" s="1" t="s">
        <v>2148</v>
      </c>
      <c r="C100" s="1" t="s">
        <v>997</v>
      </c>
      <c r="D100" s="1" t="s">
        <v>1065</v>
      </c>
      <c r="E100" s="1" t="s">
        <v>2148</v>
      </c>
      <c r="F100" s="1" t="s">
        <v>997</v>
      </c>
      <c r="G100" s="1" t="s">
        <v>2026</v>
      </c>
      <c r="H100" s="1" t="s">
        <v>2140</v>
      </c>
      <c r="I100" s="1" t="s">
        <v>474</v>
      </c>
      <c r="J100" s="1" t="s">
        <v>63</v>
      </c>
    </row>
    <row r="101" spans="1:10" hidden="1">
      <c r="A101" s="1" t="s">
        <v>63</v>
      </c>
      <c r="B101" s="1" t="s">
        <v>2149</v>
      </c>
      <c r="C101" s="1" t="s">
        <v>997</v>
      </c>
      <c r="D101" s="1" t="s">
        <v>1095</v>
      </c>
      <c r="E101" s="1" t="s">
        <v>2149</v>
      </c>
      <c r="F101" s="1" t="s">
        <v>997</v>
      </c>
      <c r="G101" s="1" t="s">
        <v>2026</v>
      </c>
      <c r="H101" s="1" t="s">
        <v>2140</v>
      </c>
      <c r="I101" s="1" t="s">
        <v>474</v>
      </c>
      <c r="J101" s="1" t="s">
        <v>63</v>
      </c>
    </row>
    <row r="102" spans="1:10" hidden="1">
      <c r="A102" s="1" t="s">
        <v>48</v>
      </c>
      <c r="B102" s="1" t="s">
        <v>48</v>
      </c>
      <c r="C102" s="1" t="s">
        <v>565</v>
      </c>
      <c r="D102" s="1" t="s">
        <v>565</v>
      </c>
      <c r="E102" s="1" t="s">
        <v>48</v>
      </c>
      <c r="F102" s="1" t="s">
        <v>565</v>
      </c>
      <c r="G102" s="1" t="s">
        <v>2123</v>
      </c>
      <c r="H102" s="1" t="s">
        <v>2124</v>
      </c>
      <c r="I102" s="1" t="s">
        <v>473</v>
      </c>
      <c r="J102" s="1" t="s">
        <v>48</v>
      </c>
    </row>
    <row r="103" spans="1:10" hidden="1">
      <c r="A103" s="1" t="s">
        <v>48</v>
      </c>
      <c r="B103" s="1" t="s">
        <v>2138</v>
      </c>
      <c r="C103" s="1" t="s">
        <v>565</v>
      </c>
      <c r="D103" s="1" t="s">
        <v>1325</v>
      </c>
      <c r="E103" s="1" t="s">
        <v>2138</v>
      </c>
      <c r="F103" s="1" t="s">
        <v>565</v>
      </c>
      <c r="G103" s="1" t="s">
        <v>2123</v>
      </c>
      <c r="H103" s="1" t="s">
        <v>2124</v>
      </c>
      <c r="I103" s="1" t="s">
        <v>473</v>
      </c>
      <c r="J103" s="1" t="s">
        <v>48</v>
      </c>
    </row>
    <row r="104" spans="1:10" hidden="1">
      <c r="A104" s="1" t="s">
        <v>52</v>
      </c>
      <c r="B104" s="1" t="s">
        <v>52</v>
      </c>
      <c r="C104" s="1" t="s">
        <v>807</v>
      </c>
      <c r="D104" s="1" t="s">
        <v>807</v>
      </c>
      <c r="E104" s="1" t="s">
        <v>52</v>
      </c>
      <c r="F104" s="1" t="s">
        <v>807</v>
      </c>
      <c r="G104" s="1" t="s">
        <v>2123</v>
      </c>
      <c r="H104" s="1" t="s">
        <v>2124</v>
      </c>
      <c r="I104" s="1" t="s">
        <v>473</v>
      </c>
      <c r="J104" s="1" t="s">
        <v>52</v>
      </c>
    </row>
    <row r="105" spans="1:10" hidden="1">
      <c r="A105" s="1" t="s">
        <v>52</v>
      </c>
      <c r="B105" s="1" t="s">
        <v>2132</v>
      </c>
      <c r="C105" s="1" t="s">
        <v>807</v>
      </c>
      <c r="D105" s="1" t="s">
        <v>1123</v>
      </c>
      <c r="E105" s="1" t="s">
        <v>2132</v>
      </c>
      <c r="F105" s="1" t="s">
        <v>807</v>
      </c>
      <c r="G105" s="1" t="s">
        <v>2123</v>
      </c>
      <c r="H105" s="1" t="s">
        <v>2124</v>
      </c>
      <c r="I105" s="1" t="s">
        <v>473</v>
      </c>
      <c r="J105" s="1" t="s">
        <v>52</v>
      </c>
    </row>
    <row r="106" spans="1:10" hidden="1">
      <c r="A106" s="1" t="s">
        <v>2130</v>
      </c>
      <c r="B106" s="1" t="s">
        <v>2130</v>
      </c>
      <c r="C106" s="1" t="s">
        <v>956</v>
      </c>
      <c r="D106" s="1" t="s">
        <v>956</v>
      </c>
      <c r="E106" s="1" t="s">
        <v>2130</v>
      </c>
      <c r="F106" s="1" t="s">
        <v>956</v>
      </c>
      <c r="G106" s="1" t="s">
        <v>2123</v>
      </c>
      <c r="H106" s="1" t="s">
        <v>2124</v>
      </c>
      <c r="I106" s="1" t="s">
        <v>473</v>
      </c>
      <c r="J106" s="1" t="s">
        <v>2130</v>
      </c>
    </row>
    <row r="107" spans="1:10" hidden="1">
      <c r="A107" s="1" t="s">
        <v>53</v>
      </c>
      <c r="B107" s="1" t="s">
        <v>2128</v>
      </c>
      <c r="C107" s="1" t="s">
        <v>1094</v>
      </c>
      <c r="D107" s="1" t="s">
        <v>865</v>
      </c>
      <c r="E107" s="1" t="s">
        <v>2128</v>
      </c>
      <c r="F107" s="1" t="s">
        <v>1094</v>
      </c>
      <c r="G107" s="1" t="s">
        <v>2123</v>
      </c>
      <c r="H107" s="1" t="s">
        <v>2124</v>
      </c>
      <c r="I107" s="1" t="s">
        <v>473</v>
      </c>
      <c r="J107" s="1" t="s">
        <v>53</v>
      </c>
    </row>
    <row r="108" spans="1:10" hidden="1">
      <c r="A108" s="1" t="s">
        <v>53</v>
      </c>
      <c r="B108" s="1" t="s">
        <v>2131</v>
      </c>
      <c r="C108" s="1" t="s">
        <v>1094</v>
      </c>
      <c r="D108" s="1" t="s">
        <v>996</v>
      </c>
      <c r="E108" s="1" t="s">
        <v>2131</v>
      </c>
      <c r="F108" s="1" t="s">
        <v>1094</v>
      </c>
      <c r="G108" s="1" t="s">
        <v>2123</v>
      </c>
      <c r="H108" s="1" t="s">
        <v>2124</v>
      </c>
      <c r="I108" s="1" t="s">
        <v>473</v>
      </c>
      <c r="J108" s="1" t="s">
        <v>53</v>
      </c>
    </row>
    <row r="109" spans="1:10" hidden="1">
      <c r="A109" s="1" t="s">
        <v>53</v>
      </c>
      <c r="B109" s="1" t="s">
        <v>53</v>
      </c>
      <c r="C109" s="1" t="s">
        <v>1094</v>
      </c>
      <c r="D109" s="1" t="s">
        <v>1094</v>
      </c>
      <c r="E109" s="1" t="s">
        <v>53</v>
      </c>
      <c r="F109" s="1" t="s">
        <v>1094</v>
      </c>
      <c r="G109" s="1" t="s">
        <v>2123</v>
      </c>
      <c r="H109" s="1" t="s">
        <v>2124</v>
      </c>
      <c r="I109" s="1" t="s">
        <v>473</v>
      </c>
      <c r="J109" s="1" t="s">
        <v>53</v>
      </c>
    </row>
    <row r="110" spans="1:10" hidden="1">
      <c r="A110" s="1" t="s">
        <v>53</v>
      </c>
      <c r="B110" s="1" t="s">
        <v>2133</v>
      </c>
      <c r="C110" s="1" t="s">
        <v>1094</v>
      </c>
      <c r="D110" s="1" t="s">
        <v>1177</v>
      </c>
      <c r="E110" s="1" t="s">
        <v>2133</v>
      </c>
      <c r="F110" s="1" t="s">
        <v>1094</v>
      </c>
      <c r="G110" s="1" t="s">
        <v>2123</v>
      </c>
      <c r="H110" s="1" t="s">
        <v>2124</v>
      </c>
      <c r="I110" s="1" t="s">
        <v>473</v>
      </c>
      <c r="J110" s="1" t="s">
        <v>53</v>
      </c>
    </row>
    <row r="111" spans="1:10" hidden="1">
      <c r="A111" s="1" t="s">
        <v>60</v>
      </c>
      <c r="B111" s="1" t="s">
        <v>2127</v>
      </c>
      <c r="C111" s="1" t="s">
        <v>1151</v>
      </c>
      <c r="D111" s="1" t="s">
        <v>744</v>
      </c>
      <c r="E111" s="1" t="s">
        <v>2127</v>
      </c>
      <c r="F111" s="1" t="s">
        <v>1151</v>
      </c>
      <c r="G111" s="1" t="s">
        <v>2123</v>
      </c>
      <c r="H111" s="1" t="s">
        <v>2124</v>
      </c>
      <c r="I111" s="1" t="s">
        <v>473</v>
      </c>
      <c r="J111" s="1" t="s">
        <v>60</v>
      </c>
    </row>
    <row r="112" spans="1:10" hidden="1">
      <c r="A112" s="1" t="s">
        <v>60</v>
      </c>
      <c r="B112" s="1" t="s">
        <v>2129</v>
      </c>
      <c r="C112" s="1" t="s">
        <v>1151</v>
      </c>
      <c r="D112" s="1" t="s">
        <v>914</v>
      </c>
      <c r="E112" s="1" t="s">
        <v>2129</v>
      </c>
      <c r="F112" s="1" t="s">
        <v>1151</v>
      </c>
      <c r="G112" s="1" t="s">
        <v>2123</v>
      </c>
      <c r="H112" s="1" t="s">
        <v>2124</v>
      </c>
      <c r="I112" s="1" t="s">
        <v>473</v>
      </c>
      <c r="J112" s="1" t="s">
        <v>60</v>
      </c>
    </row>
    <row r="113" spans="1:10" hidden="1">
      <c r="A113" s="1" t="s">
        <v>60</v>
      </c>
      <c r="B113" s="1" t="s">
        <v>59</v>
      </c>
      <c r="C113" s="1" t="s">
        <v>1151</v>
      </c>
      <c r="D113" s="1" t="s">
        <v>1064</v>
      </c>
      <c r="E113" s="1" t="s">
        <v>59</v>
      </c>
      <c r="F113" s="1" t="s">
        <v>1151</v>
      </c>
      <c r="G113" s="1" t="s">
        <v>2123</v>
      </c>
      <c r="H113" s="1" t="s">
        <v>2124</v>
      </c>
      <c r="I113" s="1" t="s">
        <v>473</v>
      </c>
      <c r="J113" s="1" t="s">
        <v>60</v>
      </c>
    </row>
    <row r="114" spans="1:10" hidden="1">
      <c r="A114" s="1" t="s">
        <v>60</v>
      </c>
      <c r="B114" s="1" t="s">
        <v>60</v>
      </c>
      <c r="C114" s="1" t="s">
        <v>1151</v>
      </c>
      <c r="D114" s="1" t="s">
        <v>1151</v>
      </c>
      <c r="E114" s="1" t="s">
        <v>60</v>
      </c>
      <c r="F114" s="1" t="s">
        <v>1151</v>
      </c>
      <c r="G114" s="1" t="s">
        <v>2123</v>
      </c>
      <c r="H114" s="1" t="s">
        <v>2124</v>
      </c>
      <c r="I114" s="1" t="s">
        <v>473</v>
      </c>
      <c r="J114" s="1" t="s">
        <v>60</v>
      </c>
    </row>
    <row r="115" spans="1:10" hidden="1">
      <c r="A115" s="1" t="s">
        <v>60</v>
      </c>
      <c r="B115" s="1" t="s">
        <v>2134</v>
      </c>
      <c r="C115" s="1" t="s">
        <v>1151</v>
      </c>
      <c r="D115" s="1" t="s">
        <v>1200</v>
      </c>
      <c r="E115" s="1" t="s">
        <v>2134</v>
      </c>
      <c r="F115" s="1" t="s">
        <v>1151</v>
      </c>
      <c r="G115" s="1" t="s">
        <v>2123</v>
      </c>
      <c r="H115" s="1" t="s">
        <v>2124</v>
      </c>
      <c r="I115" s="1" t="s">
        <v>473</v>
      </c>
      <c r="J115" s="1" t="s">
        <v>60</v>
      </c>
    </row>
    <row r="116" spans="1:10" hidden="1">
      <c r="A116" s="1" t="s">
        <v>2135</v>
      </c>
      <c r="B116" s="1" t="s">
        <v>2135</v>
      </c>
      <c r="C116" s="1" t="s">
        <v>1223</v>
      </c>
      <c r="D116" s="1" t="s">
        <v>1223</v>
      </c>
      <c r="E116" s="1" t="s">
        <v>2135</v>
      </c>
      <c r="F116" s="1" t="s">
        <v>1223</v>
      </c>
      <c r="G116" s="1" t="s">
        <v>2123</v>
      </c>
      <c r="H116" s="1" t="s">
        <v>2124</v>
      </c>
      <c r="I116" s="1" t="s">
        <v>473</v>
      </c>
      <c r="J116" s="1" t="s">
        <v>2135</v>
      </c>
    </row>
    <row r="117" spans="1:10" hidden="1">
      <c r="A117" s="1" t="s">
        <v>54</v>
      </c>
      <c r="B117" s="1" t="s">
        <v>54</v>
      </c>
      <c r="C117" s="1" t="s">
        <v>1243</v>
      </c>
      <c r="D117" s="1" t="s">
        <v>1243</v>
      </c>
      <c r="E117" s="1" t="s">
        <v>54</v>
      </c>
      <c r="F117" s="1" t="s">
        <v>1243</v>
      </c>
      <c r="G117" s="1" t="s">
        <v>2123</v>
      </c>
      <c r="H117" s="1" t="s">
        <v>2124</v>
      </c>
      <c r="I117" s="1" t="s">
        <v>473</v>
      </c>
      <c r="J117" s="1" t="s">
        <v>54</v>
      </c>
    </row>
    <row r="118" spans="1:10" hidden="1">
      <c r="A118" s="1" t="s">
        <v>54</v>
      </c>
      <c r="B118" s="1" t="s">
        <v>2136</v>
      </c>
      <c r="C118" s="1" t="s">
        <v>1243</v>
      </c>
      <c r="D118" s="1" t="s">
        <v>1266</v>
      </c>
      <c r="E118" s="1" t="s">
        <v>2136</v>
      </c>
      <c r="F118" s="1" t="s">
        <v>1243</v>
      </c>
      <c r="G118" s="1" t="s">
        <v>2123</v>
      </c>
      <c r="H118" s="1" t="s">
        <v>2124</v>
      </c>
      <c r="I118" s="1" t="s">
        <v>473</v>
      </c>
      <c r="J118" s="1" t="s">
        <v>54</v>
      </c>
    </row>
    <row r="119" spans="1:10" hidden="1">
      <c r="A119" s="1" t="s">
        <v>55</v>
      </c>
      <c r="B119" s="1" t="s">
        <v>55</v>
      </c>
      <c r="C119" s="1" t="s">
        <v>1286</v>
      </c>
      <c r="D119" s="1" t="s">
        <v>1286</v>
      </c>
      <c r="E119" s="1" t="s">
        <v>55</v>
      </c>
      <c r="F119" s="1" t="s">
        <v>1286</v>
      </c>
      <c r="G119" s="1" t="s">
        <v>2123</v>
      </c>
      <c r="H119" s="1" t="s">
        <v>2124</v>
      </c>
      <c r="I119" s="1" t="s">
        <v>473</v>
      </c>
      <c r="J119" s="1" t="s">
        <v>55</v>
      </c>
    </row>
    <row r="120" spans="1:10" hidden="1">
      <c r="A120" s="1" t="s">
        <v>56</v>
      </c>
      <c r="B120" s="1" t="s">
        <v>56</v>
      </c>
      <c r="C120" s="1" t="s">
        <v>1032</v>
      </c>
      <c r="D120" s="1" t="s">
        <v>1032</v>
      </c>
      <c r="E120" s="1" t="s">
        <v>56</v>
      </c>
      <c r="F120" s="1" t="s">
        <v>1032</v>
      </c>
      <c r="G120" s="1" t="s">
        <v>2123</v>
      </c>
      <c r="H120" s="1" t="s">
        <v>2124</v>
      </c>
      <c r="I120" s="1" t="s">
        <v>473</v>
      </c>
      <c r="J120" s="1" t="s">
        <v>56</v>
      </c>
    </row>
    <row r="121" spans="1:10" hidden="1">
      <c r="A121" s="1" t="s">
        <v>57</v>
      </c>
      <c r="B121" s="1" t="s">
        <v>2137</v>
      </c>
      <c r="C121" s="1" t="s">
        <v>1342</v>
      </c>
      <c r="D121" s="1" t="s">
        <v>1305</v>
      </c>
      <c r="E121" s="1" t="s">
        <v>2137</v>
      </c>
      <c r="F121" s="1" t="s">
        <v>1342</v>
      </c>
      <c r="G121" s="1" t="s">
        <v>2123</v>
      </c>
      <c r="H121" s="1" t="s">
        <v>2124</v>
      </c>
      <c r="I121" s="1" t="s">
        <v>473</v>
      </c>
      <c r="J121" s="1" t="s">
        <v>57</v>
      </c>
    </row>
    <row r="122" spans="1:10" hidden="1">
      <c r="A122" s="1" t="s">
        <v>57</v>
      </c>
      <c r="B122" s="1" t="s">
        <v>57</v>
      </c>
      <c r="C122" s="1" t="s">
        <v>1342</v>
      </c>
      <c r="D122" s="1" t="s">
        <v>1342</v>
      </c>
      <c r="E122" s="1" t="s">
        <v>57</v>
      </c>
      <c r="F122" s="1" t="s">
        <v>1342</v>
      </c>
      <c r="G122" s="1" t="s">
        <v>2123</v>
      </c>
      <c r="H122" s="1" t="s">
        <v>2124</v>
      </c>
      <c r="I122" s="1" t="s">
        <v>473</v>
      </c>
      <c r="J122" s="1" t="s">
        <v>57</v>
      </c>
    </row>
    <row r="123" spans="1:10" hidden="1">
      <c r="A123" s="1" t="s">
        <v>58</v>
      </c>
      <c r="B123" s="1" t="s">
        <v>58</v>
      </c>
      <c r="C123" s="1" t="s">
        <v>1359</v>
      </c>
      <c r="D123" s="1" t="s">
        <v>1359</v>
      </c>
      <c r="E123" s="1" t="s">
        <v>58</v>
      </c>
      <c r="F123" s="1" t="s">
        <v>1359</v>
      </c>
      <c r="G123" s="1" t="s">
        <v>2123</v>
      </c>
      <c r="H123" s="1" t="s">
        <v>2124</v>
      </c>
      <c r="I123" s="1" t="s">
        <v>473</v>
      </c>
      <c r="J123" s="1" t="s">
        <v>58</v>
      </c>
    </row>
    <row r="124" spans="1:10" hidden="1">
      <c r="A124" s="1" t="s">
        <v>2118</v>
      </c>
      <c r="B124" s="1" t="s">
        <v>2118</v>
      </c>
      <c r="C124" s="1" t="s">
        <v>2119</v>
      </c>
      <c r="D124" s="1" t="s">
        <v>2119</v>
      </c>
      <c r="E124" s="1" t="s">
        <v>2118</v>
      </c>
      <c r="F124" s="1" t="s">
        <v>2119</v>
      </c>
      <c r="G124" s="1" t="s">
        <v>2049</v>
      </c>
      <c r="H124" s="1" t="s">
        <v>2120</v>
      </c>
      <c r="I124" s="1" t="s">
        <v>1924</v>
      </c>
      <c r="J124" s="1" t="s">
        <v>2118</v>
      </c>
    </row>
    <row r="125" spans="1:10" hidden="1">
      <c r="A125" s="1" t="s">
        <v>2118</v>
      </c>
      <c r="B125" s="1" t="s">
        <v>2121</v>
      </c>
      <c r="C125" s="1" t="s">
        <v>2119</v>
      </c>
      <c r="D125" s="1" t="s">
        <v>2122</v>
      </c>
      <c r="E125" s="1" t="s">
        <v>2121</v>
      </c>
      <c r="F125" s="1" t="s">
        <v>2119</v>
      </c>
      <c r="G125" s="1" t="s">
        <v>2049</v>
      </c>
      <c r="H125" s="1" t="s">
        <v>2120</v>
      </c>
      <c r="I125" s="1" t="s">
        <v>1924</v>
      </c>
      <c r="J125" s="1" t="s">
        <v>2118</v>
      </c>
    </row>
    <row r="126" spans="1:10" hidden="1">
      <c r="A126" s="1" t="s">
        <v>71</v>
      </c>
      <c r="B126" s="1" t="s">
        <v>71</v>
      </c>
      <c r="C126" s="1" t="s">
        <v>568</v>
      </c>
      <c r="D126" s="1" t="s">
        <v>568</v>
      </c>
      <c r="E126" s="1" t="s">
        <v>71</v>
      </c>
      <c r="F126" s="1" t="s">
        <v>568</v>
      </c>
      <c r="G126" s="1" t="s">
        <v>2008</v>
      </c>
      <c r="H126" s="1" t="s">
        <v>2166</v>
      </c>
      <c r="I126" s="1" t="s">
        <v>476</v>
      </c>
      <c r="J126" s="1" t="s">
        <v>71</v>
      </c>
    </row>
    <row r="127" spans="1:10" hidden="1">
      <c r="A127" s="1" t="s">
        <v>75</v>
      </c>
      <c r="B127" s="1" t="s">
        <v>2167</v>
      </c>
      <c r="C127" s="1" t="s">
        <v>2168</v>
      </c>
      <c r="D127" s="1" t="s">
        <v>746</v>
      </c>
      <c r="E127" s="1" t="s">
        <v>2167</v>
      </c>
      <c r="F127" s="1" t="s">
        <v>2168</v>
      </c>
      <c r="G127" s="1" t="s">
        <v>2008</v>
      </c>
      <c r="H127" s="1" t="s">
        <v>2166</v>
      </c>
      <c r="I127" s="1" t="s">
        <v>476</v>
      </c>
      <c r="J127" s="1" t="s">
        <v>75</v>
      </c>
    </row>
    <row r="128" spans="1:10" hidden="1">
      <c r="A128" s="1" t="s">
        <v>76</v>
      </c>
      <c r="B128" s="1" t="s">
        <v>76</v>
      </c>
      <c r="C128" s="1" t="s">
        <v>667</v>
      </c>
      <c r="D128" s="1" t="s">
        <v>667</v>
      </c>
      <c r="E128" s="1" t="s">
        <v>76</v>
      </c>
      <c r="F128" s="1" t="s">
        <v>667</v>
      </c>
      <c r="G128" s="1" t="s">
        <v>2008</v>
      </c>
      <c r="H128" s="1" t="s">
        <v>2166</v>
      </c>
      <c r="I128" s="1" t="s">
        <v>476</v>
      </c>
      <c r="J128" s="1" t="s">
        <v>76</v>
      </c>
    </row>
    <row r="129" spans="1:10" hidden="1">
      <c r="A129" s="1" t="s">
        <v>77</v>
      </c>
      <c r="B129" s="1" t="s">
        <v>77</v>
      </c>
      <c r="C129" s="1" t="s">
        <v>809</v>
      </c>
      <c r="D129" s="1" t="s">
        <v>809</v>
      </c>
      <c r="E129" s="1" t="s">
        <v>77</v>
      </c>
      <c r="F129" s="1" t="s">
        <v>809</v>
      </c>
      <c r="G129" s="1" t="s">
        <v>2008</v>
      </c>
      <c r="H129" s="1" t="s">
        <v>2166</v>
      </c>
      <c r="I129" s="1" t="s">
        <v>476</v>
      </c>
      <c r="J129" s="1" t="s">
        <v>77</v>
      </c>
    </row>
    <row r="130" spans="1:10" hidden="1">
      <c r="A130" s="1" t="s">
        <v>80</v>
      </c>
      <c r="B130" s="1" t="s">
        <v>80</v>
      </c>
      <c r="C130" s="1" t="s">
        <v>569</v>
      </c>
      <c r="D130" s="1" t="s">
        <v>569</v>
      </c>
      <c r="E130" s="1" t="s">
        <v>80</v>
      </c>
      <c r="F130" s="1" t="s">
        <v>569</v>
      </c>
      <c r="G130" s="1" t="s">
        <v>2026</v>
      </c>
      <c r="H130" s="1" t="s">
        <v>2140</v>
      </c>
      <c r="I130" s="1" t="s">
        <v>476</v>
      </c>
      <c r="J130" s="1" t="s">
        <v>80</v>
      </c>
    </row>
    <row r="131" spans="1:10" hidden="1">
      <c r="A131" s="1" t="s">
        <v>80</v>
      </c>
      <c r="B131" s="1" t="s">
        <v>80</v>
      </c>
      <c r="C131" s="1" t="s">
        <v>569</v>
      </c>
      <c r="D131" s="1" t="s">
        <v>569</v>
      </c>
      <c r="E131" s="1" t="s">
        <v>80</v>
      </c>
      <c r="F131" s="1" t="s">
        <v>569</v>
      </c>
      <c r="G131" s="1" t="s">
        <v>2026</v>
      </c>
      <c r="H131" s="1" t="s">
        <v>2140</v>
      </c>
      <c r="I131" s="1" t="s">
        <v>477</v>
      </c>
      <c r="J131" s="1" t="s">
        <v>80</v>
      </c>
    </row>
    <row r="132" spans="1:10" hidden="1">
      <c r="A132" s="1" t="s">
        <v>80</v>
      </c>
      <c r="B132" s="1" t="s">
        <v>2196</v>
      </c>
      <c r="C132" s="1" t="s">
        <v>569</v>
      </c>
      <c r="D132" s="1" t="s">
        <v>747</v>
      </c>
      <c r="E132" s="1" t="s">
        <v>2196</v>
      </c>
      <c r="F132" s="1" t="s">
        <v>569</v>
      </c>
      <c r="G132" s="1" t="s">
        <v>2026</v>
      </c>
      <c r="H132" s="1" t="s">
        <v>2140</v>
      </c>
      <c r="I132" s="1" t="s">
        <v>477</v>
      </c>
      <c r="J132" s="1" t="s">
        <v>80</v>
      </c>
    </row>
    <row r="133" spans="1:10" hidden="1">
      <c r="A133" s="1" t="s">
        <v>80</v>
      </c>
      <c r="B133" s="1" t="s">
        <v>2197</v>
      </c>
      <c r="C133" s="1" t="s">
        <v>569</v>
      </c>
      <c r="D133" s="1" t="s">
        <v>810</v>
      </c>
      <c r="E133" s="1" t="s">
        <v>2197</v>
      </c>
      <c r="F133" s="1" t="s">
        <v>569</v>
      </c>
      <c r="G133" s="1" t="s">
        <v>2026</v>
      </c>
      <c r="H133" s="1" t="s">
        <v>2140</v>
      </c>
      <c r="I133" s="1" t="s">
        <v>477</v>
      </c>
      <c r="J133" s="1" t="s">
        <v>80</v>
      </c>
    </row>
    <row r="134" spans="1:10" hidden="1">
      <c r="A134" s="1" t="s">
        <v>80</v>
      </c>
      <c r="B134" s="1" t="s">
        <v>2200</v>
      </c>
      <c r="C134" s="1" t="s">
        <v>569</v>
      </c>
      <c r="D134" s="1" t="s">
        <v>958</v>
      </c>
      <c r="E134" s="1" t="s">
        <v>2200</v>
      </c>
      <c r="F134" s="1" t="s">
        <v>569</v>
      </c>
      <c r="G134" s="1" t="s">
        <v>2026</v>
      </c>
      <c r="H134" s="1" t="s">
        <v>2140</v>
      </c>
      <c r="I134" s="1" t="s">
        <v>477</v>
      </c>
      <c r="J134" s="1" t="s">
        <v>80</v>
      </c>
    </row>
    <row r="135" spans="1:10" hidden="1">
      <c r="A135" s="1" t="s">
        <v>80</v>
      </c>
      <c r="B135" s="1" t="s">
        <v>2202</v>
      </c>
      <c r="C135" s="1" t="s">
        <v>569</v>
      </c>
      <c r="D135" s="1" t="s">
        <v>1034</v>
      </c>
      <c r="E135" s="1" t="s">
        <v>2202</v>
      </c>
      <c r="F135" s="1" t="s">
        <v>569</v>
      </c>
      <c r="G135" s="1" t="s">
        <v>2026</v>
      </c>
      <c r="H135" s="1" t="s">
        <v>2140</v>
      </c>
      <c r="I135" s="1" t="s">
        <v>477</v>
      </c>
      <c r="J135" s="1" t="s">
        <v>80</v>
      </c>
    </row>
    <row r="136" spans="1:10" hidden="1">
      <c r="A136" s="1" t="s">
        <v>80</v>
      </c>
      <c r="B136" s="1" t="s">
        <v>2203</v>
      </c>
      <c r="C136" s="1" t="s">
        <v>569</v>
      </c>
      <c r="D136" s="1" t="s">
        <v>1066</v>
      </c>
      <c r="E136" s="1" t="s">
        <v>2203</v>
      </c>
      <c r="F136" s="1" t="s">
        <v>569</v>
      </c>
      <c r="G136" s="1" t="s">
        <v>2026</v>
      </c>
      <c r="H136" s="1" t="s">
        <v>2140</v>
      </c>
      <c r="I136" s="1" t="s">
        <v>477</v>
      </c>
      <c r="J136" s="1" t="s">
        <v>80</v>
      </c>
    </row>
    <row r="137" spans="1:10" hidden="1">
      <c r="A137" s="1" t="s">
        <v>80</v>
      </c>
      <c r="B137" s="1" t="s">
        <v>2204</v>
      </c>
      <c r="C137" s="1" t="s">
        <v>569</v>
      </c>
      <c r="D137" s="1" t="s">
        <v>1096</v>
      </c>
      <c r="E137" s="1" t="s">
        <v>2204</v>
      </c>
      <c r="F137" s="1" t="s">
        <v>569</v>
      </c>
      <c r="G137" s="1" t="s">
        <v>2026</v>
      </c>
      <c r="H137" s="1" t="s">
        <v>2140</v>
      </c>
      <c r="I137" s="1" t="s">
        <v>477</v>
      </c>
      <c r="J137" s="1" t="s">
        <v>80</v>
      </c>
    </row>
    <row r="138" spans="1:10" hidden="1">
      <c r="A138" s="1" t="s">
        <v>80</v>
      </c>
      <c r="B138" s="1" t="s">
        <v>2205</v>
      </c>
      <c r="C138" s="1" t="s">
        <v>569</v>
      </c>
      <c r="D138" s="1" t="s">
        <v>1124</v>
      </c>
      <c r="E138" s="1" t="s">
        <v>2205</v>
      </c>
      <c r="F138" s="1" t="s">
        <v>569</v>
      </c>
      <c r="G138" s="1" t="s">
        <v>2026</v>
      </c>
      <c r="H138" s="1" t="s">
        <v>2140</v>
      </c>
      <c r="I138" s="1" t="s">
        <v>477</v>
      </c>
      <c r="J138" s="1" t="s">
        <v>80</v>
      </c>
    </row>
    <row r="139" spans="1:10" hidden="1">
      <c r="A139" s="1" t="s">
        <v>80</v>
      </c>
      <c r="B139" s="1" t="s">
        <v>2206</v>
      </c>
      <c r="C139" s="1" t="s">
        <v>569</v>
      </c>
      <c r="D139" s="1" t="s">
        <v>1152</v>
      </c>
      <c r="E139" s="1" t="s">
        <v>2206</v>
      </c>
      <c r="F139" s="1" t="s">
        <v>569</v>
      </c>
      <c r="G139" s="1" t="s">
        <v>2026</v>
      </c>
      <c r="H139" s="1" t="s">
        <v>2140</v>
      </c>
      <c r="I139" s="1" t="s">
        <v>477</v>
      </c>
      <c r="J139" s="1" t="s">
        <v>80</v>
      </c>
    </row>
    <row r="140" spans="1:10" hidden="1">
      <c r="A140" s="1" t="s">
        <v>80</v>
      </c>
      <c r="B140" s="1" t="s">
        <v>2208</v>
      </c>
      <c r="C140" s="1" t="s">
        <v>569</v>
      </c>
      <c r="D140" s="1" t="s">
        <v>1201</v>
      </c>
      <c r="E140" s="1" t="s">
        <v>2208</v>
      </c>
      <c r="F140" s="1" t="s">
        <v>569</v>
      </c>
      <c r="G140" s="1" t="s">
        <v>2026</v>
      </c>
      <c r="H140" s="1" t="s">
        <v>2140</v>
      </c>
      <c r="I140" s="1" t="s">
        <v>477</v>
      </c>
      <c r="J140" s="1" t="s">
        <v>80</v>
      </c>
    </row>
    <row r="141" spans="1:10" hidden="1">
      <c r="A141" s="1" t="s">
        <v>80</v>
      </c>
      <c r="B141" s="1" t="s">
        <v>2209</v>
      </c>
      <c r="C141" s="1" t="s">
        <v>569</v>
      </c>
      <c r="D141" s="1" t="s">
        <v>1224</v>
      </c>
      <c r="E141" s="1" t="s">
        <v>2209</v>
      </c>
      <c r="F141" s="1" t="s">
        <v>569</v>
      </c>
      <c r="G141" s="1" t="s">
        <v>2026</v>
      </c>
      <c r="H141" s="1" t="s">
        <v>2140</v>
      </c>
      <c r="I141" s="1" t="s">
        <v>477</v>
      </c>
      <c r="J141" s="1" t="s">
        <v>80</v>
      </c>
    </row>
    <row r="142" spans="1:10" hidden="1">
      <c r="A142" s="1" t="s">
        <v>80</v>
      </c>
      <c r="B142" s="1" t="s">
        <v>2210</v>
      </c>
      <c r="C142" s="1" t="s">
        <v>569</v>
      </c>
      <c r="D142" s="1" t="s">
        <v>1244</v>
      </c>
      <c r="E142" s="1" t="s">
        <v>2210</v>
      </c>
      <c r="F142" s="1" t="s">
        <v>569</v>
      </c>
      <c r="G142" s="1" t="s">
        <v>2026</v>
      </c>
      <c r="H142" s="1" t="s">
        <v>2140</v>
      </c>
      <c r="I142" s="1" t="s">
        <v>477</v>
      </c>
      <c r="J142" s="1" t="s">
        <v>80</v>
      </c>
    </row>
    <row r="143" spans="1:10" hidden="1">
      <c r="A143" s="1" t="s">
        <v>81</v>
      </c>
      <c r="B143" s="1" t="s">
        <v>81</v>
      </c>
      <c r="C143" s="1" t="s">
        <v>668</v>
      </c>
      <c r="D143" s="1" t="s">
        <v>668</v>
      </c>
      <c r="E143" s="1" t="s">
        <v>81</v>
      </c>
      <c r="F143" s="1" t="s">
        <v>668</v>
      </c>
      <c r="G143" s="1" t="s">
        <v>2026</v>
      </c>
      <c r="H143" s="1" t="s">
        <v>2140</v>
      </c>
      <c r="I143" s="1" t="s">
        <v>477</v>
      </c>
      <c r="J143" s="1" t="s">
        <v>81</v>
      </c>
    </row>
    <row r="144" spans="1:10" hidden="1">
      <c r="A144" s="1" t="s">
        <v>81</v>
      </c>
      <c r="B144" s="1" t="s">
        <v>2198</v>
      </c>
      <c r="C144" s="1" t="s">
        <v>668</v>
      </c>
      <c r="D144" s="1" t="s">
        <v>867</v>
      </c>
      <c r="E144" s="1" t="s">
        <v>2198</v>
      </c>
      <c r="F144" s="1" t="s">
        <v>668</v>
      </c>
      <c r="G144" s="1" t="s">
        <v>2026</v>
      </c>
      <c r="H144" s="1" t="s">
        <v>2140</v>
      </c>
      <c r="I144" s="1" t="s">
        <v>477</v>
      </c>
      <c r="J144" s="1" t="s">
        <v>81</v>
      </c>
    </row>
    <row r="145" spans="1:10" hidden="1">
      <c r="A145" s="1" t="s">
        <v>81</v>
      </c>
      <c r="B145" s="1" t="s">
        <v>2199</v>
      </c>
      <c r="C145" s="1" t="s">
        <v>668</v>
      </c>
      <c r="D145" s="1" t="s">
        <v>916</v>
      </c>
      <c r="E145" s="1" t="s">
        <v>2199</v>
      </c>
      <c r="F145" s="1" t="s">
        <v>668</v>
      </c>
      <c r="G145" s="1" t="s">
        <v>2026</v>
      </c>
      <c r="H145" s="1" t="s">
        <v>2140</v>
      </c>
      <c r="I145" s="1" t="s">
        <v>477</v>
      </c>
      <c r="J145" s="1" t="s">
        <v>81</v>
      </c>
    </row>
    <row r="146" spans="1:10" hidden="1">
      <c r="A146" s="1" t="s">
        <v>81</v>
      </c>
      <c r="B146" s="1" t="s">
        <v>2201</v>
      </c>
      <c r="C146" s="1" t="s">
        <v>668</v>
      </c>
      <c r="D146" s="1" t="s">
        <v>998</v>
      </c>
      <c r="E146" s="1" t="s">
        <v>2201</v>
      </c>
      <c r="F146" s="1" t="s">
        <v>668</v>
      </c>
      <c r="G146" s="1" t="s">
        <v>2026</v>
      </c>
      <c r="H146" s="1" t="s">
        <v>2140</v>
      </c>
      <c r="I146" s="1" t="s">
        <v>78</v>
      </c>
      <c r="J146" s="1" t="s">
        <v>81</v>
      </c>
    </row>
    <row r="147" spans="1:10" hidden="1">
      <c r="A147" s="1" t="s">
        <v>81</v>
      </c>
      <c r="B147" s="1" t="s">
        <v>2207</v>
      </c>
      <c r="C147" s="1" t="s">
        <v>668</v>
      </c>
      <c r="D147" s="1" t="s">
        <v>1178</v>
      </c>
      <c r="E147" s="1" t="s">
        <v>2207</v>
      </c>
      <c r="F147" s="1" t="s">
        <v>668</v>
      </c>
      <c r="G147" s="1" t="s">
        <v>2026</v>
      </c>
      <c r="H147" s="1" t="s">
        <v>2140</v>
      </c>
      <c r="I147" s="1" t="s">
        <v>78</v>
      </c>
      <c r="J147" s="1" t="s">
        <v>81</v>
      </c>
    </row>
    <row r="148" spans="1:10" hidden="1">
      <c r="A148" s="1" t="s">
        <v>81</v>
      </c>
      <c r="B148" s="1" t="s">
        <v>2211</v>
      </c>
      <c r="C148" s="1" t="s">
        <v>668</v>
      </c>
      <c r="D148" s="1" t="s">
        <v>1267</v>
      </c>
      <c r="E148" s="1" t="s">
        <v>2211</v>
      </c>
      <c r="F148" s="1" t="s">
        <v>668</v>
      </c>
      <c r="G148" s="1" t="s">
        <v>2026</v>
      </c>
      <c r="H148" s="1" t="s">
        <v>2140</v>
      </c>
      <c r="I148" s="1" t="s">
        <v>78</v>
      </c>
      <c r="J148" s="1" t="s">
        <v>81</v>
      </c>
    </row>
    <row r="149" spans="1:10" hidden="1">
      <c r="A149" s="1" t="s">
        <v>81</v>
      </c>
      <c r="B149" s="1" t="s">
        <v>2212</v>
      </c>
      <c r="C149" s="1" t="s">
        <v>668</v>
      </c>
      <c r="D149" s="1" t="s">
        <v>1306</v>
      </c>
      <c r="E149" s="1" t="s">
        <v>2212</v>
      </c>
      <c r="F149" s="1" t="s">
        <v>668</v>
      </c>
      <c r="G149" s="1" t="s">
        <v>2026</v>
      </c>
      <c r="H149" s="1" t="s">
        <v>2140</v>
      </c>
      <c r="I149" s="1" t="s">
        <v>477</v>
      </c>
      <c r="J149" s="1" t="s">
        <v>81</v>
      </c>
    </row>
    <row r="150" spans="1:10" hidden="1">
      <c r="A150" s="1" t="s">
        <v>81</v>
      </c>
      <c r="B150" s="1" t="s">
        <v>3113</v>
      </c>
      <c r="C150" s="1" t="s">
        <v>668</v>
      </c>
      <c r="D150" s="1" t="s">
        <v>1732</v>
      </c>
      <c r="E150" s="1" t="s">
        <v>3113</v>
      </c>
      <c r="F150" s="1" t="s">
        <v>668</v>
      </c>
      <c r="G150" s="1" t="s">
        <v>2026</v>
      </c>
      <c r="H150" s="1" t="s">
        <v>2140</v>
      </c>
      <c r="I150" s="1" t="s">
        <v>190</v>
      </c>
      <c r="J150" s="1" t="s">
        <v>81</v>
      </c>
    </row>
    <row r="151" spans="1:10" hidden="1">
      <c r="A151" s="1" t="s">
        <v>81</v>
      </c>
      <c r="B151" s="1" t="s">
        <v>81</v>
      </c>
      <c r="C151" s="1" t="s">
        <v>668</v>
      </c>
      <c r="D151" s="1" t="s">
        <v>668</v>
      </c>
      <c r="E151" s="1" t="s">
        <v>81</v>
      </c>
      <c r="F151" s="1" t="s">
        <v>668</v>
      </c>
      <c r="G151" s="1" t="s">
        <v>2026</v>
      </c>
      <c r="H151" s="1" t="s">
        <v>2140</v>
      </c>
      <c r="I151" s="1" t="s">
        <v>477</v>
      </c>
      <c r="J151" s="1" t="s">
        <v>81</v>
      </c>
    </row>
    <row r="152" spans="1:10" hidden="1">
      <c r="A152" s="1" t="s">
        <v>86</v>
      </c>
      <c r="B152" s="1" t="s">
        <v>86</v>
      </c>
      <c r="C152" s="1" t="s">
        <v>1287</v>
      </c>
      <c r="D152" s="1" t="s">
        <v>1287</v>
      </c>
      <c r="E152" s="1" t="s">
        <v>86</v>
      </c>
      <c r="F152" s="1" t="s">
        <v>1287</v>
      </c>
      <c r="G152" s="1" t="s">
        <v>2026</v>
      </c>
      <c r="H152" s="1" t="s">
        <v>2140</v>
      </c>
      <c r="I152" s="1" t="s">
        <v>477</v>
      </c>
      <c r="J152" s="1" t="s">
        <v>86</v>
      </c>
    </row>
    <row r="153" spans="1:10" hidden="1">
      <c r="A153" s="1" t="s">
        <v>2273</v>
      </c>
      <c r="B153" s="1" t="s">
        <v>2274</v>
      </c>
      <c r="C153" s="1" t="s">
        <v>2275</v>
      </c>
      <c r="D153" s="1" t="s">
        <v>2276</v>
      </c>
      <c r="E153" s="1" t="s">
        <v>2274</v>
      </c>
      <c r="F153" s="1" t="s">
        <v>2275</v>
      </c>
      <c r="G153" s="1" t="s">
        <v>2039</v>
      </c>
      <c r="H153" s="1" t="s">
        <v>2277</v>
      </c>
      <c r="I153" s="1" t="s">
        <v>1932</v>
      </c>
      <c r="J153" s="1" t="s">
        <v>2273</v>
      </c>
    </row>
    <row r="154" spans="1:10" hidden="1">
      <c r="A154" s="1" t="s">
        <v>2273</v>
      </c>
      <c r="B154" s="1" t="s">
        <v>2273</v>
      </c>
      <c r="C154" s="1" t="s">
        <v>2275</v>
      </c>
      <c r="D154" s="1" t="s">
        <v>2275</v>
      </c>
      <c r="E154" s="1" t="s">
        <v>2273</v>
      </c>
      <c r="F154" s="1" t="s">
        <v>2275</v>
      </c>
      <c r="G154" s="1" t="s">
        <v>2039</v>
      </c>
      <c r="H154" s="1" t="s">
        <v>2277</v>
      </c>
      <c r="I154" s="1" t="s">
        <v>1932</v>
      </c>
      <c r="J154" s="1" t="s">
        <v>2273</v>
      </c>
    </row>
    <row r="155" spans="1:10" hidden="1">
      <c r="A155" s="1" t="s">
        <v>67</v>
      </c>
      <c r="B155" s="1" t="s">
        <v>67</v>
      </c>
      <c r="C155" s="1" t="s">
        <v>567</v>
      </c>
      <c r="D155" s="1" t="s">
        <v>567</v>
      </c>
      <c r="E155" s="1" t="s">
        <v>67</v>
      </c>
      <c r="F155" s="1" t="s">
        <v>567</v>
      </c>
      <c r="G155" s="1" t="s">
        <v>2008</v>
      </c>
      <c r="H155" s="1" t="s">
        <v>2164</v>
      </c>
      <c r="I155" s="1" t="s">
        <v>475</v>
      </c>
      <c r="J155" s="1" t="s">
        <v>67</v>
      </c>
    </row>
    <row r="156" spans="1:10" hidden="1">
      <c r="A156" s="1" t="s">
        <v>67</v>
      </c>
      <c r="B156" s="1" t="s">
        <v>2165</v>
      </c>
      <c r="C156" s="1" t="s">
        <v>567</v>
      </c>
      <c r="D156" s="1" t="s">
        <v>666</v>
      </c>
      <c r="E156" s="1" t="s">
        <v>2165</v>
      </c>
      <c r="F156" s="1" t="s">
        <v>567</v>
      </c>
      <c r="G156" s="1" t="s">
        <v>2008</v>
      </c>
      <c r="H156" s="1" t="s">
        <v>2164</v>
      </c>
      <c r="I156" s="1" t="s">
        <v>475</v>
      </c>
      <c r="J156" s="1" t="s">
        <v>67</v>
      </c>
    </row>
    <row r="157" spans="1:10" hidden="1">
      <c r="A157" s="1" t="s">
        <v>90</v>
      </c>
      <c r="B157" s="1" t="s">
        <v>90</v>
      </c>
      <c r="C157" s="1" t="s">
        <v>570</v>
      </c>
      <c r="D157" s="1" t="s">
        <v>570</v>
      </c>
      <c r="E157" s="1" t="s">
        <v>90</v>
      </c>
      <c r="F157" s="1" t="s">
        <v>570</v>
      </c>
      <c r="G157" s="1" t="s">
        <v>2039</v>
      </c>
      <c r="H157" s="1" t="s">
        <v>2222</v>
      </c>
      <c r="I157" s="1" t="s">
        <v>478</v>
      </c>
      <c r="J157" s="1" t="s">
        <v>90</v>
      </c>
    </row>
    <row r="158" spans="1:10" hidden="1">
      <c r="A158" s="1" t="s">
        <v>90</v>
      </c>
      <c r="B158" s="1" t="s">
        <v>3991</v>
      </c>
      <c r="C158" s="1" t="s">
        <v>570</v>
      </c>
      <c r="D158" s="1" t="s">
        <v>3992</v>
      </c>
      <c r="E158" s="1" t="s">
        <v>3991</v>
      </c>
      <c r="F158" s="1" t="s">
        <v>570</v>
      </c>
      <c r="G158" s="1" t="s">
        <v>2039</v>
      </c>
      <c r="H158" s="1" t="s">
        <v>2222</v>
      </c>
      <c r="I158" s="1" t="s">
        <v>1967</v>
      </c>
      <c r="J158" s="1" t="s">
        <v>90</v>
      </c>
    </row>
    <row r="159" spans="1:10" hidden="1">
      <c r="A159" s="1" t="s">
        <v>90</v>
      </c>
      <c r="B159" s="1" t="s">
        <v>3993</v>
      </c>
      <c r="C159" s="1" t="s">
        <v>570</v>
      </c>
      <c r="D159" s="1" t="s">
        <v>3994</v>
      </c>
      <c r="E159" s="1" t="s">
        <v>3993</v>
      </c>
      <c r="F159" s="1" t="s">
        <v>570</v>
      </c>
      <c r="G159" s="1" t="s">
        <v>2039</v>
      </c>
      <c r="H159" s="1" t="s">
        <v>2222</v>
      </c>
      <c r="I159" s="1" t="s">
        <v>1967</v>
      </c>
      <c r="J159" s="1" t="s">
        <v>90</v>
      </c>
    </row>
    <row r="160" spans="1:10" hidden="1">
      <c r="A160" s="1" t="s">
        <v>90</v>
      </c>
      <c r="B160" s="1" t="s">
        <v>3995</v>
      </c>
      <c r="C160" s="1" t="s">
        <v>570</v>
      </c>
      <c r="D160" s="1" t="s">
        <v>3996</v>
      </c>
      <c r="E160" s="1" t="s">
        <v>3995</v>
      </c>
      <c r="F160" s="1" t="s">
        <v>570</v>
      </c>
      <c r="G160" s="1" t="s">
        <v>2039</v>
      </c>
      <c r="H160" s="1" t="s">
        <v>2222</v>
      </c>
      <c r="I160" s="1" t="s">
        <v>1967</v>
      </c>
      <c r="J160" s="1" t="s">
        <v>90</v>
      </c>
    </row>
    <row r="161" spans="1:10" hidden="1">
      <c r="A161" s="1" t="s">
        <v>90</v>
      </c>
      <c r="B161" s="1" t="s">
        <v>3997</v>
      </c>
      <c r="C161" s="1" t="s">
        <v>570</v>
      </c>
      <c r="D161" s="1" t="s">
        <v>3998</v>
      </c>
      <c r="E161" s="1" t="s">
        <v>3997</v>
      </c>
      <c r="F161" s="1" t="s">
        <v>570</v>
      </c>
      <c r="G161" s="1" t="s">
        <v>2039</v>
      </c>
      <c r="H161" s="1" t="s">
        <v>2222</v>
      </c>
      <c r="I161" s="1" t="s">
        <v>1967</v>
      </c>
      <c r="J161" s="1" t="s">
        <v>90</v>
      </c>
    </row>
    <row r="162" spans="1:10" hidden="1">
      <c r="A162" s="1" t="s">
        <v>90</v>
      </c>
      <c r="B162" s="1" t="s">
        <v>3999</v>
      </c>
      <c r="C162" s="1" t="s">
        <v>570</v>
      </c>
      <c r="D162" s="1" t="s">
        <v>4000</v>
      </c>
      <c r="E162" s="1" t="s">
        <v>3999</v>
      </c>
      <c r="F162" s="1" t="s">
        <v>570</v>
      </c>
      <c r="G162" s="1" t="s">
        <v>2039</v>
      </c>
      <c r="H162" s="1" t="s">
        <v>2222</v>
      </c>
      <c r="I162" s="1" t="s">
        <v>1967</v>
      </c>
      <c r="J162" s="1" t="s">
        <v>90</v>
      </c>
    </row>
    <row r="163" spans="1:10" hidden="1">
      <c r="A163" s="1" t="s">
        <v>90</v>
      </c>
      <c r="B163" s="1" t="s">
        <v>4001</v>
      </c>
      <c r="C163" s="1" t="s">
        <v>570</v>
      </c>
      <c r="D163" s="1" t="s">
        <v>4002</v>
      </c>
      <c r="E163" s="1" t="s">
        <v>4001</v>
      </c>
      <c r="F163" s="1" t="s">
        <v>570</v>
      </c>
      <c r="G163" s="1" t="s">
        <v>2039</v>
      </c>
      <c r="H163" s="1" t="s">
        <v>2222</v>
      </c>
      <c r="I163" s="1" t="s">
        <v>1967</v>
      </c>
      <c r="J163" s="1" t="s">
        <v>90</v>
      </c>
    </row>
    <row r="164" spans="1:10" hidden="1">
      <c r="A164" s="1" t="s">
        <v>90</v>
      </c>
      <c r="B164" s="1" t="s">
        <v>4003</v>
      </c>
      <c r="C164" s="1" t="s">
        <v>570</v>
      </c>
      <c r="D164" s="1" t="s">
        <v>4004</v>
      </c>
      <c r="E164" s="1" t="s">
        <v>4003</v>
      </c>
      <c r="F164" s="1" t="s">
        <v>570</v>
      </c>
      <c r="G164" s="1" t="s">
        <v>2039</v>
      </c>
      <c r="H164" s="1" t="s">
        <v>2222</v>
      </c>
      <c r="I164" s="1" t="s">
        <v>1967</v>
      </c>
      <c r="J164" s="1" t="s">
        <v>90</v>
      </c>
    </row>
    <row r="165" spans="1:10" hidden="1">
      <c r="A165" s="1" t="s">
        <v>90</v>
      </c>
      <c r="B165" s="1" t="s">
        <v>4005</v>
      </c>
      <c r="C165" s="1" t="s">
        <v>570</v>
      </c>
      <c r="D165" s="1" t="s">
        <v>4006</v>
      </c>
      <c r="E165" s="1" t="s">
        <v>4005</v>
      </c>
      <c r="F165" s="1" t="s">
        <v>570</v>
      </c>
      <c r="G165" s="1" t="s">
        <v>2039</v>
      </c>
      <c r="H165" s="1" t="s">
        <v>2222</v>
      </c>
      <c r="I165" s="1" t="s">
        <v>1967</v>
      </c>
      <c r="J165" s="1" t="s">
        <v>90</v>
      </c>
    </row>
    <row r="166" spans="1:10" hidden="1">
      <c r="A166" s="1" t="s">
        <v>90</v>
      </c>
      <c r="B166" s="1" t="s">
        <v>4007</v>
      </c>
      <c r="C166" s="1" t="s">
        <v>570</v>
      </c>
      <c r="D166" s="1" t="s">
        <v>4008</v>
      </c>
      <c r="E166" s="1" t="s">
        <v>4007</v>
      </c>
      <c r="F166" s="1" t="s">
        <v>570</v>
      </c>
      <c r="G166" s="1" t="s">
        <v>2039</v>
      </c>
      <c r="H166" s="1" t="s">
        <v>2222</v>
      </c>
      <c r="I166" s="1" t="s">
        <v>1967</v>
      </c>
      <c r="J166" s="1" t="s">
        <v>90</v>
      </c>
    </row>
    <row r="167" spans="1:10" hidden="1">
      <c r="A167" s="1" t="s">
        <v>90</v>
      </c>
      <c r="B167" s="1" t="s">
        <v>4009</v>
      </c>
      <c r="C167" s="1" t="s">
        <v>570</v>
      </c>
      <c r="D167" s="1" t="s">
        <v>4010</v>
      </c>
      <c r="E167" s="1" t="s">
        <v>4009</v>
      </c>
      <c r="F167" s="1" t="s">
        <v>570</v>
      </c>
      <c r="G167" s="1" t="s">
        <v>2039</v>
      </c>
      <c r="H167" s="1" t="s">
        <v>2222</v>
      </c>
      <c r="I167" s="1" t="s">
        <v>1967</v>
      </c>
      <c r="J167" s="1" t="s">
        <v>90</v>
      </c>
    </row>
    <row r="168" spans="1:10" hidden="1">
      <c r="A168" s="1" t="s">
        <v>2269</v>
      </c>
      <c r="B168" s="1" t="s">
        <v>2269</v>
      </c>
      <c r="C168" s="1" t="s">
        <v>2270</v>
      </c>
      <c r="D168" s="1" t="s">
        <v>2270</v>
      </c>
      <c r="E168" s="1" t="s">
        <v>2269</v>
      </c>
      <c r="F168" s="1" t="s">
        <v>2270</v>
      </c>
      <c r="G168" s="1" t="s">
        <v>2123</v>
      </c>
      <c r="H168" s="1" t="s">
        <v>2271</v>
      </c>
      <c r="I168" s="1" t="s">
        <v>1931</v>
      </c>
      <c r="J168" s="1" t="s">
        <v>2269</v>
      </c>
    </row>
    <row r="169" spans="1:10" hidden="1">
      <c r="A169" s="2" t="s">
        <v>2223</v>
      </c>
      <c r="B169" s="2" t="s">
        <v>2224</v>
      </c>
      <c r="C169" s="2" t="s">
        <v>2225</v>
      </c>
      <c r="D169" s="2" t="s">
        <v>2226</v>
      </c>
      <c r="E169" s="2" t="s">
        <v>2224</v>
      </c>
      <c r="F169" s="2" t="s">
        <v>2225</v>
      </c>
      <c r="G169" s="2" t="s">
        <v>2049</v>
      </c>
      <c r="H169" s="2" t="s">
        <v>2227</v>
      </c>
      <c r="I169" s="2" t="s">
        <v>1929</v>
      </c>
      <c r="J169" s="2" t="s">
        <v>2223</v>
      </c>
    </row>
    <row r="170" spans="1:10" hidden="1">
      <c r="A170" s="2" t="s">
        <v>2223</v>
      </c>
      <c r="B170" s="2" t="s">
        <v>2223</v>
      </c>
      <c r="C170" s="2" t="s">
        <v>2225</v>
      </c>
      <c r="D170" s="2" t="s">
        <v>2225</v>
      </c>
      <c r="E170" s="2" t="s">
        <v>2223</v>
      </c>
      <c r="F170" s="2" t="s">
        <v>2225</v>
      </c>
      <c r="G170" s="2" t="s">
        <v>2049</v>
      </c>
      <c r="H170" s="2" t="s">
        <v>2227</v>
      </c>
      <c r="I170" s="2" t="s">
        <v>1929</v>
      </c>
      <c r="J170" s="2" t="s">
        <v>2223</v>
      </c>
    </row>
    <row r="171" spans="1:10" hidden="1">
      <c r="A171" s="2" t="s">
        <v>2223</v>
      </c>
      <c r="B171" s="2" t="s">
        <v>2228</v>
      </c>
      <c r="C171" s="2" t="s">
        <v>2225</v>
      </c>
      <c r="D171" s="2" t="s">
        <v>2229</v>
      </c>
      <c r="E171" s="2" t="s">
        <v>2228</v>
      </c>
      <c r="F171" s="2" t="s">
        <v>2225</v>
      </c>
      <c r="G171" s="2" t="s">
        <v>2049</v>
      </c>
      <c r="H171" s="2" t="s">
        <v>2227</v>
      </c>
      <c r="I171" s="2" t="s">
        <v>1929</v>
      </c>
      <c r="J171" s="2" t="s">
        <v>2223</v>
      </c>
    </row>
    <row r="172" spans="1:10" hidden="1">
      <c r="A172" s="2" t="s">
        <v>2223</v>
      </c>
      <c r="B172" s="2" t="s">
        <v>2230</v>
      </c>
      <c r="C172" s="2" t="s">
        <v>2225</v>
      </c>
      <c r="D172" s="2" t="s">
        <v>2231</v>
      </c>
      <c r="E172" s="2" t="s">
        <v>2230</v>
      </c>
      <c r="F172" s="2" t="s">
        <v>2225</v>
      </c>
      <c r="G172" s="2" t="s">
        <v>2049</v>
      </c>
      <c r="H172" s="2" t="s">
        <v>2227</v>
      </c>
      <c r="I172" s="2" t="s">
        <v>1929</v>
      </c>
      <c r="J172" s="2" t="s">
        <v>2223</v>
      </c>
    </row>
    <row r="173" spans="1:10" hidden="1">
      <c r="A173" s="60" t="s">
        <v>94</v>
      </c>
      <c r="B173" s="1" t="s">
        <v>2237</v>
      </c>
      <c r="C173" s="60" t="s">
        <v>1360</v>
      </c>
      <c r="D173" s="1" t="s">
        <v>572</v>
      </c>
      <c r="E173" s="1" t="s">
        <v>2237</v>
      </c>
      <c r="F173" s="60" t="s">
        <v>1360</v>
      </c>
      <c r="G173" s="1" t="s">
        <v>2049</v>
      </c>
      <c r="H173" s="1" t="s">
        <v>2050</v>
      </c>
      <c r="I173" s="1" t="s">
        <v>480</v>
      </c>
      <c r="J173" s="60" t="s">
        <v>94</v>
      </c>
    </row>
    <row r="174" spans="1:10" hidden="1">
      <c r="A174" s="1" t="s">
        <v>94</v>
      </c>
      <c r="B174" s="1" t="s">
        <v>2238</v>
      </c>
      <c r="C174" s="1" t="s">
        <v>1360</v>
      </c>
      <c r="D174" s="1" t="s">
        <v>670</v>
      </c>
      <c r="E174" s="1" t="s">
        <v>2238</v>
      </c>
      <c r="F174" s="1" t="s">
        <v>1360</v>
      </c>
      <c r="G174" s="1" t="s">
        <v>2049</v>
      </c>
      <c r="H174" s="1" t="s">
        <v>2050</v>
      </c>
      <c r="I174" s="1" t="s">
        <v>480</v>
      </c>
      <c r="J174" s="1" t="s">
        <v>94</v>
      </c>
    </row>
    <row r="175" spans="1:10" hidden="1">
      <c r="A175" s="1" t="s">
        <v>94</v>
      </c>
      <c r="B175" s="1" t="s">
        <v>2239</v>
      </c>
      <c r="C175" s="1" t="s">
        <v>1360</v>
      </c>
      <c r="D175" s="1" t="s">
        <v>749</v>
      </c>
      <c r="E175" s="1" t="s">
        <v>2239</v>
      </c>
      <c r="F175" s="1" t="s">
        <v>1360</v>
      </c>
      <c r="G175" s="1" t="s">
        <v>2049</v>
      </c>
      <c r="H175" s="1" t="s">
        <v>2050</v>
      </c>
      <c r="I175" s="1" t="s">
        <v>480</v>
      </c>
      <c r="J175" s="1" t="s">
        <v>94</v>
      </c>
    </row>
    <row r="176" spans="1:10" hidden="1">
      <c r="A176" s="1" t="s">
        <v>94</v>
      </c>
      <c r="B176" s="1" t="s">
        <v>2240</v>
      </c>
      <c r="C176" s="1" t="s">
        <v>1360</v>
      </c>
      <c r="D176" s="1" t="s">
        <v>812</v>
      </c>
      <c r="E176" s="1" t="s">
        <v>2240</v>
      </c>
      <c r="F176" s="1" t="s">
        <v>1360</v>
      </c>
      <c r="G176" s="1" t="s">
        <v>2049</v>
      </c>
      <c r="H176" s="1" t="s">
        <v>2050</v>
      </c>
      <c r="I176" s="1" t="s">
        <v>480</v>
      </c>
      <c r="J176" s="1" t="s">
        <v>94</v>
      </c>
    </row>
    <row r="177" spans="1:10" hidden="1">
      <c r="A177" s="1" t="s">
        <v>94</v>
      </c>
      <c r="B177" s="1" t="s">
        <v>2241</v>
      </c>
      <c r="C177" s="1" t="s">
        <v>1360</v>
      </c>
      <c r="D177" s="1" t="s">
        <v>869</v>
      </c>
      <c r="E177" s="1" t="s">
        <v>2241</v>
      </c>
      <c r="F177" s="1" t="s">
        <v>1360</v>
      </c>
      <c r="G177" s="1" t="s">
        <v>2049</v>
      </c>
      <c r="H177" s="1" t="s">
        <v>2050</v>
      </c>
      <c r="I177" s="1" t="s">
        <v>480</v>
      </c>
      <c r="J177" s="1" t="s">
        <v>94</v>
      </c>
    </row>
    <row r="178" spans="1:10" hidden="1">
      <c r="A178" s="1" t="s">
        <v>94</v>
      </c>
      <c r="B178" s="1" t="s">
        <v>2242</v>
      </c>
      <c r="C178" s="1" t="s">
        <v>1360</v>
      </c>
      <c r="D178" s="1" t="s">
        <v>917</v>
      </c>
      <c r="E178" s="1" t="s">
        <v>2242</v>
      </c>
      <c r="F178" s="1" t="s">
        <v>1360</v>
      </c>
      <c r="G178" s="1" t="s">
        <v>2049</v>
      </c>
      <c r="H178" s="1" t="s">
        <v>2050</v>
      </c>
      <c r="I178" s="1" t="s">
        <v>480</v>
      </c>
      <c r="J178" s="1" t="s">
        <v>94</v>
      </c>
    </row>
    <row r="179" spans="1:10" hidden="1">
      <c r="A179" s="1" t="s">
        <v>94</v>
      </c>
      <c r="B179" s="1" t="s">
        <v>2243</v>
      </c>
      <c r="C179" s="1" t="s">
        <v>1360</v>
      </c>
      <c r="D179" s="1" t="s">
        <v>959</v>
      </c>
      <c r="E179" s="1" t="s">
        <v>2243</v>
      </c>
      <c r="F179" s="1" t="s">
        <v>1360</v>
      </c>
      <c r="G179" s="1" t="s">
        <v>2049</v>
      </c>
      <c r="H179" s="1" t="s">
        <v>2050</v>
      </c>
      <c r="I179" s="1" t="s">
        <v>480</v>
      </c>
      <c r="J179" s="1" t="s">
        <v>94</v>
      </c>
    </row>
    <row r="180" spans="1:10" hidden="1">
      <c r="A180" s="1" t="s">
        <v>94</v>
      </c>
      <c r="B180" s="1" t="s">
        <v>2244</v>
      </c>
      <c r="C180" s="1" t="s">
        <v>1360</v>
      </c>
      <c r="D180" s="1" t="s">
        <v>999</v>
      </c>
      <c r="E180" s="1" t="s">
        <v>2244</v>
      </c>
      <c r="F180" s="1" t="s">
        <v>1360</v>
      </c>
      <c r="G180" s="1" t="s">
        <v>2049</v>
      </c>
      <c r="H180" s="1" t="s">
        <v>2050</v>
      </c>
      <c r="I180" s="1" t="s">
        <v>480</v>
      </c>
      <c r="J180" s="1" t="s">
        <v>94</v>
      </c>
    </row>
    <row r="181" spans="1:10" hidden="1">
      <c r="A181" s="1" t="s">
        <v>94</v>
      </c>
      <c r="B181" s="1" t="s">
        <v>2245</v>
      </c>
      <c r="C181" s="1" t="s">
        <v>1360</v>
      </c>
      <c r="D181" s="1" t="s">
        <v>1035</v>
      </c>
      <c r="E181" s="1" t="s">
        <v>2245</v>
      </c>
      <c r="F181" s="1" t="s">
        <v>1360</v>
      </c>
      <c r="G181" s="1" t="s">
        <v>2049</v>
      </c>
      <c r="H181" s="1" t="s">
        <v>2050</v>
      </c>
      <c r="I181" s="1" t="s">
        <v>480</v>
      </c>
      <c r="J181" s="1" t="s">
        <v>94</v>
      </c>
    </row>
    <row r="182" spans="1:10" hidden="1">
      <c r="A182" s="1" t="s">
        <v>94</v>
      </c>
      <c r="B182" s="1" t="s">
        <v>2246</v>
      </c>
      <c r="C182" s="1" t="s">
        <v>1360</v>
      </c>
      <c r="D182" s="1" t="s">
        <v>1067</v>
      </c>
      <c r="E182" s="1" t="s">
        <v>2246</v>
      </c>
      <c r="F182" s="1" t="s">
        <v>1360</v>
      </c>
      <c r="G182" s="1" t="s">
        <v>2049</v>
      </c>
      <c r="H182" s="1" t="s">
        <v>2050</v>
      </c>
      <c r="I182" s="1" t="s">
        <v>480</v>
      </c>
      <c r="J182" s="1" t="s">
        <v>94</v>
      </c>
    </row>
    <row r="183" spans="1:10" hidden="1">
      <c r="A183" s="1" t="s">
        <v>94</v>
      </c>
      <c r="B183" s="1" t="s">
        <v>2247</v>
      </c>
      <c r="C183" s="1" t="s">
        <v>1360</v>
      </c>
      <c r="D183" s="1" t="s">
        <v>1097</v>
      </c>
      <c r="E183" s="1" t="s">
        <v>2247</v>
      </c>
      <c r="F183" s="1" t="s">
        <v>1360</v>
      </c>
      <c r="G183" s="1" t="s">
        <v>2049</v>
      </c>
      <c r="H183" s="1" t="s">
        <v>2050</v>
      </c>
      <c r="I183" s="1" t="s">
        <v>480</v>
      </c>
      <c r="J183" s="1" t="s">
        <v>94</v>
      </c>
    </row>
    <row r="184" spans="1:10" hidden="1">
      <c r="A184" s="1" t="s">
        <v>94</v>
      </c>
      <c r="B184" s="1" t="s">
        <v>2248</v>
      </c>
      <c r="C184" s="1" t="s">
        <v>1360</v>
      </c>
      <c r="D184" s="1" t="s">
        <v>1125</v>
      </c>
      <c r="E184" s="1" t="s">
        <v>2248</v>
      </c>
      <c r="F184" s="1" t="s">
        <v>1360</v>
      </c>
      <c r="G184" s="1" t="s">
        <v>2049</v>
      </c>
      <c r="H184" s="1" t="s">
        <v>2050</v>
      </c>
      <c r="I184" s="1" t="s">
        <v>480</v>
      </c>
      <c r="J184" s="1" t="s">
        <v>94</v>
      </c>
    </row>
    <row r="185" spans="1:10" hidden="1">
      <c r="A185" s="1" t="s">
        <v>94</v>
      </c>
      <c r="B185" s="1" t="s">
        <v>2249</v>
      </c>
      <c r="C185" s="1" t="s">
        <v>1360</v>
      </c>
      <c r="D185" s="1" t="s">
        <v>1153</v>
      </c>
      <c r="E185" s="1" t="s">
        <v>2249</v>
      </c>
      <c r="F185" s="1" t="s">
        <v>1360</v>
      </c>
      <c r="G185" s="1" t="s">
        <v>2049</v>
      </c>
      <c r="H185" s="1" t="s">
        <v>2050</v>
      </c>
      <c r="I185" s="1" t="s">
        <v>480</v>
      </c>
      <c r="J185" s="1" t="s">
        <v>94</v>
      </c>
    </row>
    <row r="186" spans="1:10" hidden="1">
      <c r="A186" s="1" t="s">
        <v>94</v>
      </c>
      <c r="B186" s="1" t="s">
        <v>2250</v>
      </c>
      <c r="C186" s="1" t="s">
        <v>1360</v>
      </c>
      <c r="D186" s="1" t="s">
        <v>1179</v>
      </c>
      <c r="E186" s="1" t="s">
        <v>2250</v>
      </c>
      <c r="F186" s="1" t="s">
        <v>1360</v>
      </c>
      <c r="G186" s="1" t="s">
        <v>2049</v>
      </c>
      <c r="H186" s="1" t="s">
        <v>2050</v>
      </c>
      <c r="I186" s="1" t="s">
        <v>480</v>
      </c>
      <c r="J186" s="1" t="s">
        <v>94</v>
      </c>
    </row>
    <row r="187" spans="1:10" hidden="1">
      <c r="A187" s="1" t="s">
        <v>94</v>
      </c>
      <c r="B187" s="1" t="s">
        <v>2251</v>
      </c>
      <c r="C187" s="1" t="s">
        <v>1360</v>
      </c>
      <c r="D187" s="1" t="s">
        <v>1202</v>
      </c>
      <c r="E187" s="1" t="s">
        <v>2251</v>
      </c>
      <c r="F187" s="1" t="s">
        <v>1360</v>
      </c>
      <c r="G187" s="1" t="s">
        <v>2049</v>
      </c>
      <c r="H187" s="1" t="s">
        <v>2050</v>
      </c>
      <c r="I187" s="1" t="s">
        <v>480</v>
      </c>
      <c r="J187" s="1" t="s">
        <v>94</v>
      </c>
    </row>
    <row r="188" spans="1:10" hidden="1">
      <c r="A188" s="1" t="s">
        <v>94</v>
      </c>
      <c r="B188" s="1" t="s">
        <v>2252</v>
      </c>
      <c r="C188" s="1" t="s">
        <v>1360</v>
      </c>
      <c r="D188" s="1" t="s">
        <v>1225</v>
      </c>
      <c r="E188" s="1" t="s">
        <v>2252</v>
      </c>
      <c r="F188" s="1" t="s">
        <v>1360</v>
      </c>
      <c r="G188" s="1" t="s">
        <v>2049</v>
      </c>
      <c r="H188" s="1" t="s">
        <v>2050</v>
      </c>
      <c r="I188" s="1" t="s">
        <v>480</v>
      </c>
      <c r="J188" s="1" t="s">
        <v>94</v>
      </c>
    </row>
    <row r="189" spans="1:10" hidden="1">
      <c r="A189" s="1" t="s">
        <v>94</v>
      </c>
      <c r="B189" s="1" t="s">
        <v>2253</v>
      </c>
      <c r="C189" s="1" t="s">
        <v>1360</v>
      </c>
      <c r="D189" s="1" t="s">
        <v>1245</v>
      </c>
      <c r="E189" s="1" t="s">
        <v>2253</v>
      </c>
      <c r="F189" s="1" t="s">
        <v>1360</v>
      </c>
      <c r="G189" s="1" t="s">
        <v>2049</v>
      </c>
      <c r="H189" s="1" t="s">
        <v>2050</v>
      </c>
      <c r="I189" s="1" t="s">
        <v>480</v>
      </c>
      <c r="J189" s="1" t="s">
        <v>94</v>
      </c>
    </row>
    <row r="190" spans="1:10" hidden="1">
      <c r="A190" s="1" t="s">
        <v>94</v>
      </c>
      <c r="B190" s="1" t="s">
        <v>2254</v>
      </c>
      <c r="C190" s="1" t="s">
        <v>1360</v>
      </c>
      <c r="D190" s="1" t="s">
        <v>1268</v>
      </c>
      <c r="E190" s="1" t="s">
        <v>2254</v>
      </c>
      <c r="F190" s="1" t="s">
        <v>1360</v>
      </c>
      <c r="G190" s="1" t="s">
        <v>2049</v>
      </c>
      <c r="H190" s="1" t="s">
        <v>2050</v>
      </c>
      <c r="I190" s="1" t="s">
        <v>480</v>
      </c>
      <c r="J190" s="1" t="s">
        <v>94</v>
      </c>
    </row>
    <row r="191" spans="1:10" hidden="1">
      <c r="A191" s="1" t="s">
        <v>94</v>
      </c>
      <c r="B191" s="1" t="s">
        <v>2255</v>
      </c>
      <c r="C191" s="1" t="s">
        <v>1360</v>
      </c>
      <c r="D191" s="1" t="s">
        <v>1288</v>
      </c>
      <c r="E191" s="1" t="s">
        <v>2255</v>
      </c>
      <c r="F191" s="1" t="s">
        <v>1360</v>
      </c>
      <c r="G191" s="1" t="s">
        <v>2049</v>
      </c>
      <c r="H191" s="1" t="s">
        <v>2050</v>
      </c>
      <c r="I191" s="1" t="s">
        <v>480</v>
      </c>
      <c r="J191" s="1" t="s">
        <v>94</v>
      </c>
    </row>
    <row r="192" spans="1:10" hidden="1">
      <c r="A192" s="1" t="s">
        <v>94</v>
      </c>
      <c r="B192" s="1" t="s">
        <v>2256</v>
      </c>
      <c r="C192" s="1" t="s">
        <v>1360</v>
      </c>
      <c r="D192" s="1" t="s">
        <v>1307</v>
      </c>
      <c r="E192" s="1" t="s">
        <v>2256</v>
      </c>
      <c r="F192" s="1" t="s">
        <v>1360</v>
      </c>
      <c r="G192" s="1" t="s">
        <v>2049</v>
      </c>
      <c r="H192" s="1" t="s">
        <v>2050</v>
      </c>
      <c r="I192" s="1" t="s">
        <v>480</v>
      </c>
      <c r="J192" s="1" t="s">
        <v>94</v>
      </c>
    </row>
    <row r="193" spans="1:10" hidden="1">
      <c r="A193" s="1" t="s">
        <v>94</v>
      </c>
      <c r="B193" s="1" t="s">
        <v>2257</v>
      </c>
      <c r="C193" s="1" t="s">
        <v>1360</v>
      </c>
      <c r="D193" s="1" t="s">
        <v>1326</v>
      </c>
      <c r="E193" s="1" t="s">
        <v>2257</v>
      </c>
      <c r="F193" s="1" t="s">
        <v>1360</v>
      </c>
      <c r="G193" s="1" t="s">
        <v>2049</v>
      </c>
      <c r="H193" s="1" t="s">
        <v>2050</v>
      </c>
      <c r="I193" s="1" t="s">
        <v>480</v>
      </c>
      <c r="J193" s="1" t="s">
        <v>94</v>
      </c>
    </row>
    <row r="194" spans="1:10" hidden="1">
      <c r="A194" s="1" t="s">
        <v>94</v>
      </c>
      <c r="B194" s="1" t="s">
        <v>2258</v>
      </c>
      <c r="C194" s="1" t="s">
        <v>1360</v>
      </c>
      <c r="D194" s="1" t="s">
        <v>1343</v>
      </c>
      <c r="E194" s="1" t="s">
        <v>2258</v>
      </c>
      <c r="F194" s="1" t="s">
        <v>1360</v>
      </c>
      <c r="G194" s="1" t="s">
        <v>2049</v>
      </c>
      <c r="H194" s="1" t="s">
        <v>2050</v>
      </c>
      <c r="I194" s="1" t="s">
        <v>480</v>
      </c>
      <c r="J194" s="1" t="s">
        <v>94</v>
      </c>
    </row>
    <row r="195" spans="1:10" hidden="1">
      <c r="A195" s="1" t="s">
        <v>94</v>
      </c>
      <c r="B195" s="1" t="s">
        <v>94</v>
      </c>
      <c r="C195" s="1" t="s">
        <v>1360</v>
      </c>
      <c r="D195" s="1" t="s">
        <v>1360</v>
      </c>
      <c r="E195" s="1" t="s">
        <v>94</v>
      </c>
      <c r="F195" s="1" t="s">
        <v>1360</v>
      </c>
      <c r="G195" s="1" t="s">
        <v>2049</v>
      </c>
      <c r="H195" s="1" t="s">
        <v>2050</v>
      </c>
      <c r="I195" s="1" t="s">
        <v>480</v>
      </c>
      <c r="J195" s="1" t="s">
        <v>94</v>
      </c>
    </row>
    <row r="196" spans="1:10" hidden="1">
      <c r="A196" s="1" t="s">
        <v>94</v>
      </c>
      <c r="B196" s="1" t="s">
        <v>2259</v>
      </c>
      <c r="C196" s="1" t="s">
        <v>1360</v>
      </c>
      <c r="D196" s="1" t="s">
        <v>1375</v>
      </c>
      <c r="E196" s="1" t="s">
        <v>2259</v>
      </c>
      <c r="F196" s="1" t="s">
        <v>1360</v>
      </c>
      <c r="G196" s="1" t="s">
        <v>2049</v>
      </c>
      <c r="H196" s="1" t="s">
        <v>2050</v>
      </c>
      <c r="I196" s="1" t="s">
        <v>480</v>
      </c>
      <c r="J196" s="1" t="s">
        <v>94</v>
      </c>
    </row>
    <row r="197" spans="1:10" hidden="1">
      <c r="A197" s="1" t="s">
        <v>94</v>
      </c>
      <c r="B197" s="1" t="s">
        <v>2260</v>
      </c>
      <c r="C197" s="1" t="s">
        <v>1360</v>
      </c>
      <c r="D197" s="1" t="s">
        <v>1390</v>
      </c>
      <c r="E197" s="1" t="s">
        <v>2260</v>
      </c>
      <c r="F197" s="1" t="s">
        <v>1360</v>
      </c>
      <c r="G197" s="1" t="s">
        <v>2049</v>
      </c>
      <c r="H197" s="1" t="s">
        <v>2050</v>
      </c>
      <c r="I197" s="1" t="s">
        <v>480</v>
      </c>
      <c r="J197" s="1" t="s">
        <v>94</v>
      </c>
    </row>
    <row r="198" spans="1:10" hidden="1">
      <c r="A198" s="1" t="s">
        <v>94</v>
      </c>
      <c r="B198" s="1" t="s">
        <v>2261</v>
      </c>
      <c r="C198" s="1" t="s">
        <v>1360</v>
      </c>
      <c r="D198" s="1" t="s">
        <v>1407</v>
      </c>
      <c r="E198" s="1" t="s">
        <v>2261</v>
      </c>
      <c r="F198" s="1" t="s">
        <v>1360</v>
      </c>
      <c r="G198" s="1" t="s">
        <v>2049</v>
      </c>
      <c r="H198" s="1" t="s">
        <v>2050</v>
      </c>
      <c r="I198" s="1" t="s">
        <v>480</v>
      </c>
      <c r="J198" s="1" t="s">
        <v>94</v>
      </c>
    </row>
    <row r="199" spans="1:10" hidden="1">
      <c r="A199" s="1" t="s">
        <v>94</v>
      </c>
      <c r="B199" s="1" t="s">
        <v>2262</v>
      </c>
      <c r="C199" s="1" t="s">
        <v>1360</v>
      </c>
      <c r="D199" s="1" t="s">
        <v>1421</v>
      </c>
      <c r="E199" s="1" t="s">
        <v>2262</v>
      </c>
      <c r="F199" s="1" t="s">
        <v>1360</v>
      </c>
      <c r="G199" s="1" t="s">
        <v>2049</v>
      </c>
      <c r="H199" s="1" t="s">
        <v>2050</v>
      </c>
      <c r="I199" s="1" t="s">
        <v>480</v>
      </c>
      <c r="J199" s="1" t="s">
        <v>94</v>
      </c>
    </row>
    <row r="200" spans="1:10" hidden="1">
      <c r="A200" s="1" t="s">
        <v>94</v>
      </c>
      <c r="B200" s="1" t="s">
        <v>2263</v>
      </c>
      <c r="C200" s="1" t="s">
        <v>1360</v>
      </c>
      <c r="D200" s="1" t="s">
        <v>1436</v>
      </c>
      <c r="E200" s="1" t="s">
        <v>2263</v>
      </c>
      <c r="F200" s="1" t="s">
        <v>1360</v>
      </c>
      <c r="G200" s="1" t="s">
        <v>2049</v>
      </c>
      <c r="H200" s="1" t="s">
        <v>2050</v>
      </c>
      <c r="I200" s="1" t="s">
        <v>480</v>
      </c>
      <c r="J200" s="1" t="s">
        <v>94</v>
      </c>
    </row>
    <row r="201" spans="1:10" hidden="1">
      <c r="A201" s="1" t="s">
        <v>94</v>
      </c>
      <c r="B201" s="1" t="s">
        <v>2264</v>
      </c>
      <c r="C201" s="1" t="s">
        <v>1360</v>
      </c>
      <c r="D201" s="1" t="s">
        <v>1451</v>
      </c>
      <c r="E201" s="1" t="s">
        <v>2264</v>
      </c>
      <c r="F201" s="1" t="s">
        <v>1360</v>
      </c>
      <c r="G201" s="1" t="s">
        <v>2049</v>
      </c>
      <c r="H201" s="1" t="s">
        <v>2050</v>
      </c>
      <c r="I201" s="1" t="s">
        <v>480</v>
      </c>
      <c r="J201" s="1" t="s">
        <v>94</v>
      </c>
    </row>
    <row r="202" spans="1:10" hidden="1">
      <c r="A202" s="1" t="s">
        <v>94</v>
      </c>
      <c r="B202" s="1" t="s">
        <v>2265</v>
      </c>
      <c r="C202" s="1" t="s">
        <v>1360</v>
      </c>
      <c r="D202" s="1" t="s">
        <v>1466</v>
      </c>
      <c r="E202" s="1" t="s">
        <v>2265</v>
      </c>
      <c r="F202" s="1" t="s">
        <v>1360</v>
      </c>
      <c r="G202" s="1" t="s">
        <v>2049</v>
      </c>
      <c r="H202" s="1" t="s">
        <v>2050</v>
      </c>
      <c r="I202" s="1" t="s">
        <v>480</v>
      </c>
      <c r="J202" s="1" t="s">
        <v>94</v>
      </c>
    </row>
    <row r="203" spans="1:10" hidden="1">
      <c r="A203" s="1" t="s">
        <v>94</v>
      </c>
      <c r="B203" s="1" t="s">
        <v>2266</v>
      </c>
      <c r="C203" s="1" t="s">
        <v>1360</v>
      </c>
      <c r="D203" s="1" t="s">
        <v>1478</v>
      </c>
      <c r="E203" s="1" t="s">
        <v>2266</v>
      </c>
      <c r="F203" s="1" t="s">
        <v>1360</v>
      </c>
      <c r="G203" s="1" t="s">
        <v>2049</v>
      </c>
      <c r="H203" s="1" t="s">
        <v>2050</v>
      </c>
      <c r="I203" s="1" t="s">
        <v>480</v>
      </c>
      <c r="J203" s="1" t="s">
        <v>94</v>
      </c>
    </row>
    <row r="204" spans="1:10" hidden="1">
      <c r="A204" s="1" t="s">
        <v>94</v>
      </c>
      <c r="B204" s="1" t="s">
        <v>2267</v>
      </c>
      <c r="C204" s="1" t="s">
        <v>1360</v>
      </c>
      <c r="D204" s="1" t="s">
        <v>1492</v>
      </c>
      <c r="E204" s="1" t="s">
        <v>2267</v>
      </c>
      <c r="F204" s="1" t="s">
        <v>1360</v>
      </c>
      <c r="G204" s="1" t="s">
        <v>2049</v>
      </c>
      <c r="H204" s="1" t="s">
        <v>2050</v>
      </c>
      <c r="I204" s="1" t="s">
        <v>480</v>
      </c>
      <c r="J204" s="1" t="s">
        <v>94</v>
      </c>
    </row>
    <row r="205" spans="1:10" hidden="1">
      <c r="A205" s="1" t="s">
        <v>94</v>
      </c>
      <c r="B205" s="1" t="s">
        <v>2268</v>
      </c>
      <c r="C205" s="1" t="s">
        <v>1360</v>
      </c>
      <c r="D205" s="1" t="s">
        <v>1504</v>
      </c>
      <c r="E205" s="1" t="s">
        <v>2268</v>
      </c>
      <c r="F205" s="1" t="s">
        <v>1360</v>
      </c>
      <c r="G205" s="1" t="s">
        <v>2049</v>
      </c>
      <c r="H205" s="1" t="s">
        <v>2050</v>
      </c>
      <c r="I205" s="1" t="s">
        <v>480</v>
      </c>
      <c r="J205" s="1" t="s">
        <v>94</v>
      </c>
    </row>
    <row r="206" spans="1:10" hidden="1">
      <c r="A206" s="1" t="s">
        <v>2158</v>
      </c>
      <c r="B206" s="1" t="s">
        <v>2158</v>
      </c>
      <c r="C206" s="1" t="s">
        <v>2159</v>
      </c>
      <c r="D206" s="1" t="s">
        <v>2159</v>
      </c>
      <c r="E206" s="1" t="s">
        <v>2158</v>
      </c>
      <c r="F206" s="1" t="s">
        <v>2159</v>
      </c>
      <c r="G206" s="1" t="s">
        <v>2049</v>
      </c>
      <c r="H206" s="1" t="s">
        <v>2120</v>
      </c>
      <c r="I206" s="1" t="s">
        <v>1926</v>
      </c>
      <c r="J206" s="1" t="s">
        <v>2158</v>
      </c>
    </row>
    <row r="207" spans="1:10" hidden="1">
      <c r="A207" s="1" t="s">
        <v>2158</v>
      </c>
      <c r="B207" s="1" t="s">
        <v>2160</v>
      </c>
      <c r="C207" s="1" t="s">
        <v>2159</v>
      </c>
      <c r="D207" s="1" t="s">
        <v>2161</v>
      </c>
      <c r="E207" s="1" t="s">
        <v>2160</v>
      </c>
      <c r="F207" s="1" t="s">
        <v>2159</v>
      </c>
      <c r="G207" s="1" t="s">
        <v>2049</v>
      </c>
      <c r="H207" s="1" t="s">
        <v>2120</v>
      </c>
      <c r="I207" s="1" t="s">
        <v>1926</v>
      </c>
      <c r="J207" s="1" t="s">
        <v>2158</v>
      </c>
    </row>
    <row r="208" spans="1:10" hidden="1">
      <c r="A208" s="1" t="s">
        <v>2158</v>
      </c>
      <c r="B208" s="1" t="s">
        <v>2162</v>
      </c>
      <c r="C208" s="1" t="s">
        <v>2159</v>
      </c>
      <c r="D208" s="1" t="s">
        <v>2163</v>
      </c>
      <c r="E208" s="1" t="s">
        <v>2162</v>
      </c>
      <c r="F208" s="1" t="s">
        <v>2159</v>
      </c>
      <c r="G208" s="1" t="s">
        <v>2049</v>
      </c>
      <c r="H208" s="1" t="s">
        <v>2120</v>
      </c>
      <c r="I208" s="1" t="s">
        <v>1926</v>
      </c>
      <c r="J208" s="1" t="s">
        <v>2158</v>
      </c>
    </row>
    <row r="209" spans="1:26" hidden="1">
      <c r="A209" s="1" t="s">
        <v>2154</v>
      </c>
      <c r="B209" s="1" t="s">
        <v>2155</v>
      </c>
      <c r="C209" s="1" t="s">
        <v>2156</v>
      </c>
      <c r="D209" s="1" t="s">
        <v>2157</v>
      </c>
      <c r="E209" s="1" t="s">
        <v>2155</v>
      </c>
      <c r="F209" s="1" t="s">
        <v>2156</v>
      </c>
      <c r="G209" s="1" t="s">
        <v>2049</v>
      </c>
      <c r="H209" s="1" t="s">
        <v>2120</v>
      </c>
      <c r="I209" s="1" t="s">
        <v>1926</v>
      </c>
      <c r="J209" s="1" t="s">
        <v>2154</v>
      </c>
    </row>
    <row r="210" spans="1:26" hidden="1">
      <c r="A210" s="1" t="s">
        <v>2154</v>
      </c>
      <c r="B210" s="1" t="s">
        <v>2154</v>
      </c>
      <c r="C210" s="1" t="s">
        <v>2156</v>
      </c>
      <c r="D210" s="1" t="s">
        <v>2156</v>
      </c>
      <c r="E210" s="1" t="s">
        <v>2154</v>
      </c>
      <c r="F210" s="1" t="s">
        <v>2156</v>
      </c>
      <c r="G210" s="1" t="s">
        <v>2049</v>
      </c>
      <c r="H210" s="1" t="s">
        <v>2120</v>
      </c>
      <c r="I210" s="1" t="s">
        <v>1926</v>
      </c>
      <c r="J210" s="1" t="s">
        <v>2154</v>
      </c>
    </row>
    <row r="211" spans="1:26" hidden="1">
      <c r="A211" s="1" t="s">
        <v>92</v>
      </c>
      <c r="B211" s="1" t="s">
        <v>2232</v>
      </c>
      <c r="C211" s="1" t="s">
        <v>669</v>
      </c>
      <c r="D211" s="1" t="s">
        <v>571</v>
      </c>
      <c r="E211" s="1" t="s">
        <v>2232</v>
      </c>
      <c r="F211" s="1" t="s">
        <v>669</v>
      </c>
      <c r="G211" s="1" t="s">
        <v>2039</v>
      </c>
      <c r="H211" s="1" t="s">
        <v>2233</v>
      </c>
      <c r="I211" s="1" t="s">
        <v>479</v>
      </c>
      <c r="J211" s="1" t="s">
        <v>92</v>
      </c>
    </row>
    <row r="212" spans="1:26" hidden="1">
      <c r="A212" s="1" t="s">
        <v>92</v>
      </c>
      <c r="B212" s="1" t="s">
        <v>92</v>
      </c>
      <c r="C212" s="1" t="s">
        <v>669</v>
      </c>
      <c r="D212" s="1" t="s">
        <v>669</v>
      </c>
      <c r="E212" s="1" t="s">
        <v>92</v>
      </c>
      <c r="F212" s="1" t="s">
        <v>669</v>
      </c>
      <c r="G212" s="1" t="s">
        <v>2039</v>
      </c>
      <c r="H212" s="1" t="s">
        <v>2233</v>
      </c>
      <c r="I212" s="1" t="s">
        <v>479</v>
      </c>
      <c r="J212" s="1" t="s">
        <v>92</v>
      </c>
    </row>
    <row r="213" spans="1:26" hidden="1">
      <c r="A213" s="1" t="s">
        <v>92</v>
      </c>
      <c r="B213" s="1" t="s">
        <v>2234</v>
      </c>
      <c r="C213" s="1" t="s">
        <v>669</v>
      </c>
      <c r="D213" s="1" t="s">
        <v>748</v>
      </c>
      <c r="E213" s="1" t="s">
        <v>2234</v>
      </c>
      <c r="F213" s="1" t="s">
        <v>669</v>
      </c>
      <c r="G213" s="1" t="s">
        <v>2039</v>
      </c>
      <c r="H213" s="1" t="s">
        <v>2233</v>
      </c>
      <c r="I213" s="1" t="s">
        <v>479</v>
      </c>
      <c r="J213" s="1" t="s">
        <v>92</v>
      </c>
    </row>
    <row r="214" spans="1:26" hidden="1">
      <c r="A214" s="1" t="s">
        <v>92</v>
      </c>
      <c r="B214" s="1" t="s">
        <v>2235</v>
      </c>
      <c r="C214" s="1" t="s">
        <v>669</v>
      </c>
      <c r="D214" s="1" t="s">
        <v>811</v>
      </c>
      <c r="E214" s="1" t="s">
        <v>2235</v>
      </c>
      <c r="F214" s="1" t="s">
        <v>669</v>
      </c>
      <c r="G214" s="1" t="s">
        <v>2039</v>
      </c>
      <c r="H214" s="1" t="s">
        <v>2233</v>
      </c>
      <c r="I214" s="1" t="s">
        <v>479</v>
      </c>
      <c r="J214" s="1" t="s">
        <v>92</v>
      </c>
    </row>
    <row r="215" spans="1:26" hidden="1">
      <c r="A215" s="1" t="s">
        <v>92</v>
      </c>
      <c r="B215" s="1" t="s">
        <v>2236</v>
      </c>
      <c r="C215" s="1" t="s">
        <v>669</v>
      </c>
      <c r="D215" s="1" t="s">
        <v>868</v>
      </c>
      <c r="E215" s="1" t="s">
        <v>2236</v>
      </c>
      <c r="F215" s="1" t="s">
        <v>669</v>
      </c>
      <c r="G215" s="1" t="s">
        <v>2039</v>
      </c>
      <c r="H215" s="1" t="s">
        <v>2233</v>
      </c>
      <c r="I215" s="1" t="s">
        <v>479</v>
      </c>
      <c r="J215" s="1" t="s">
        <v>92</v>
      </c>
    </row>
    <row r="216" spans="1:26" hidden="1">
      <c r="A216" s="1" t="s">
        <v>2213</v>
      </c>
      <c r="B216" s="1" t="s">
        <v>2213</v>
      </c>
      <c r="C216" s="1" t="s">
        <v>2214</v>
      </c>
      <c r="D216" s="1" t="s">
        <v>2214</v>
      </c>
      <c r="E216" s="1" t="s">
        <v>2213</v>
      </c>
      <c r="F216" s="1" t="s">
        <v>2214</v>
      </c>
      <c r="G216" s="1" t="s">
        <v>2049</v>
      </c>
      <c r="H216" s="1" t="s">
        <v>2215</v>
      </c>
      <c r="I216" s="1" t="s">
        <v>1928</v>
      </c>
      <c r="J216" s="1" t="s">
        <v>2213</v>
      </c>
    </row>
    <row r="217" spans="1:26" hidden="1">
      <c r="A217" s="1" t="s">
        <v>2213</v>
      </c>
      <c r="B217" s="1" t="s">
        <v>2216</v>
      </c>
      <c r="C217" s="1" t="s">
        <v>2214</v>
      </c>
      <c r="D217" s="1" t="s">
        <v>2217</v>
      </c>
      <c r="E217" s="1" t="s">
        <v>2216</v>
      </c>
      <c r="F217" s="1" t="s">
        <v>2214</v>
      </c>
      <c r="G217" s="1" t="s">
        <v>2049</v>
      </c>
      <c r="H217" s="1" t="s">
        <v>2215</v>
      </c>
      <c r="I217" s="1" t="s">
        <v>1928</v>
      </c>
      <c r="J217" s="1" t="s">
        <v>2213</v>
      </c>
    </row>
    <row r="218" spans="1:26" hidden="1">
      <c r="A218" s="1" t="s">
        <v>2213</v>
      </c>
      <c r="B218" s="1" t="s">
        <v>2218</v>
      </c>
      <c r="C218" s="1" t="s">
        <v>2214</v>
      </c>
      <c r="D218" s="1" t="s">
        <v>2219</v>
      </c>
      <c r="E218" s="1" t="s">
        <v>2218</v>
      </c>
      <c r="F218" s="1" t="s">
        <v>2214</v>
      </c>
      <c r="G218" s="1" t="s">
        <v>2049</v>
      </c>
      <c r="H218" s="1" t="s">
        <v>2215</v>
      </c>
      <c r="I218" s="1" t="s">
        <v>1928</v>
      </c>
      <c r="J218" s="1" t="s">
        <v>2213</v>
      </c>
    </row>
    <row r="219" spans="1:26" hidden="1">
      <c r="A219" s="1" t="s">
        <v>2213</v>
      </c>
      <c r="B219" s="1" t="s">
        <v>2220</v>
      </c>
      <c r="C219" s="1" t="s">
        <v>2214</v>
      </c>
      <c r="D219" s="1" t="s">
        <v>2221</v>
      </c>
      <c r="E219" s="1" t="s">
        <v>2220</v>
      </c>
      <c r="F219" s="1" t="s">
        <v>2214</v>
      </c>
      <c r="G219" s="1" t="s">
        <v>2049</v>
      </c>
      <c r="H219" s="1" t="s">
        <v>2215</v>
      </c>
      <c r="I219" s="1" t="s">
        <v>1928</v>
      </c>
      <c r="J219" s="1" t="s">
        <v>2213</v>
      </c>
    </row>
    <row r="220" spans="1:26" s="60" customFormat="1" hidden="1">
      <c r="A220" s="60" t="s">
        <v>97</v>
      </c>
      <c r="B220" s="1" t="s">
        <v>97</v>
      </c>
      <c r="C220" s="1" t="s">
        <v>573</v>
      </c>
      <c r="D220" s="60" t="s">
        <v>573</v>
      </c>
      <c r="E220" s="60" t="s">
        <v>97</v>
      </c>
      <c r="F220" s="60" t="s">
        <v>573</v>
      </c>
      <c r="G220" s="60" t="s">
        <v>2026</v>
      </c>
      <c r="H220" s="60" t="s">
        <v>2117</v>
      </c>
      <c r="I220" s="1" t="s">
        <v>96</v>
      </c>
      <c r="J220" s="60" t="s">
        <v>97</v>
      </c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60" customFormat="1" hidden="1">
      <c r="A221" s="60" t="s">
        <v>99</v>
      </c>
      <c r="B221" s="1" t="s">
        <v>99</v>
      </c>
      <c r="C221" s="1" t="s">
        <v>750</v>
      </c>
      <c r="D221" s="60" t="s">
        <v>750</v>
      </c>
      <c r="E221" s="60" t="s">
        <v>99</v>
      </c>
      <c r="F221" s="60" t="s">
        <v>750</v>
      </c>
      <c r="G221" s="60" t="s">
        <v>2026</v>
      </c>
      <c r="H221" s="60" t="s">
        <v>2117</v>
      </c>
      <c r="I221" s="1" t="s">
        <v>96</v>
      </c>
      <c r="J221" s="60" t="s">
        <v>99</v>
      </c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idden="1">
      <c r="A222" s="1" t="s">
        <v>2306</v>
      </c>
      <c r="B222" s="1" t="s">
        <v>2307</v>
      </c>
      <c r="C222" s="1" t="s">
        <v>2308</v>
      </c>
      <c r="D222" s="1" t="s">
        <v>2309</v>
      </c>
      <c r="E222" s="1" t="s">
        <v>2307</v>
      </c>
      <c r="F222" s="1" t="s">
        <v>2308</v>
      </c>
      <c r="G222" s="1" t="s">
        <v>2286</v>
      </c>
      <c r="H222" s="1" t="s">
        <v>2287</v>
      </c>
      <c r="I222" s="1" t="s">
        <v>2291</v>
      </c>
      <c r="J222" s="1" t="s">
        <v>2306</v>
      </c>
    </row>
    <row r="223" spans="1:26" hidden="1">
      <c r="A223" s="1" t="s">
        <v>2282</v>
      </c>
      <c r="B223" s="1" t="s">
        <v>2283</v>
      </c>
      <c r="C223" s="1" t="s">
        <v>2284</v>
      </c>
      <c r="D223" s="1" t="s">
        <v>2285</v>
      </c>
      <c r="E223" s="1" t="s">
        <v>2283</v>
      </c>
      <c r="F223" s="1" t="s">
        <v>2284</v>
      </c>
      <c r="G223" s="1" t="s">
        <v>2286</v>
      </c>
      <c r="H223" s="1" t="s">
        <v>2287</v>
      </c>
      <c r="I223" s="1" t="s">
        <v>2288</v>
      </c>
      <c r="J223" s="1" t="s">
        <v>2282</v>
      </c>
    </row>
    <row r="224" spans="1:26" hidden="1">
      <c r="A224" s="1" t="s">
        <v>2282</v>
      </c>
      <c r="B224" s="1" t="s">
        <v>2289</v>
      </c>
      <c r="C224" s="1" t="s">
        <v>2284</v>
      </c>
      <c r="D224" s="1" t="s">
        <v>2290</v>
      </c>
      <c r="E224" s="1" t="s">
        <v>2289</v>
      </c>
      <c r="F224" s="1" t="s">
        <v>2284</v>
      </c>
      <c r="G224" s="1" t="s">
        <v>2286</v>
      </c>
      <c r="H224" s="1" t="s">
        <v>2287</v>
      </c>
      <c r="I224" s="1" t="s">
        <v>2291</v>
      </c>
      <c r="J224" s="1" t="s">
        <v>2282</v>
      </c>
    </row>
    <row r="225" spans="1:10" hidden="1">
      <c r="A225" s="1" t="s">
        <v>2282</v>
      </c>
      <c r="B225" s="1" t="s">
        <v>2292</v>
      </c>
      <c r="C225" s="1" t="s">
        <v>2284</v>
      </c>
      <c r="D225" s="1" t="s">
        <v>2293</v>
      </c>
      <c r="E225" s="1" t="s">
        <v>2292</v>
      </c>
      <c r="F225" s="1" t="s">
        <v>2284</v>
      </c>
      <c r="G225" s="1" t="s">
        <v>2286</v>
      </c>
      <c r="H225" s="1" t="s">
        <v>2287</v>
      </c>
      <c r="I225" s="1" t="s">
        <v>2291</v>
      </c>
      <c r="J225" s="1" t="s">
        <v>2282</v>
      </c>
    </row>
    <row r="226" spans="1:10" hidden="1">
      <c r="A226" s="1" t="s">
        <v>2282</v>
      </c>
      <c r="B226" s="1" t="s">
        <v>2294</v>
      </c>
      <c r="C226" s="1" t="s">
        <v>2284</v>
      </c>
      <c r="D226" s="1" t="s">
        <v>2295</v>
      </c>
      <c r="E226" s="1" t="s">
        <v>2294</v>
      </c>
      <c r="F226" s="1" t="s">
        <v>2284</v>
      </c>
      <c r="G226" s="1" t="s">
        <v>2286</v>
      </c>
      <c r="H226" s="1" t="s">
        <v>2287</v>
      </c>
      <c r="I226" s="1" t="s">
        <v>2288</v>
      </c>
      <c r="J226" s="1" t="s">
        <v>2282</v>
      </c>
    </row>
    <row r="227" spans="1:10" hidden="1">
      <c r="A227" s="1" t="s">
        <v>2282</v>
      </c>
      <c r="B227" s="1" t="s">
        <v>2296</v>
      </c>
      <c r="C227" s="1" t="s">
        <v>2284</v>
      </c>
      <c r="D227" s="1" t="s">
        <v>2297</v>
      </c>
      <c r="E227" s="1" t="s">
        <v>2296</v>
      </c>
      <c r="F227" s="1" t="s">
        <v>2284</v>
      </c>
      <c r="G227" s="1" t="s">
        <v>2286</v>
      </c>
      <c r="H227" s="1" t="s">
        <v>2287</v>
      </c>
      <c r="I227" s="1" t="s">
        <v>2291</v>
      </c>
      <c r="J227" s="1" t="s">
        <v>2282</v>
      </c>
    </row>
    <row r="228" spans="1:10" hidden="1">
      <c r="A228" s="1" t="s">
        <v>2282</v>
      </c>
      <c r="B228" s="1" t="s">
        <v>2298</v>
      </c>
      <c r="C228" s="1" t="s">
        <v>2284</v>
      </c>
      <c r="D228" s="1" t="s">
        <v>2299</v>
      </c>
      <c r="E228" s="1" t="s">
        <v>2298</v>
      </c>
      <c r="F228" s="1" t="s">
        <v>2284</v>
      </c>
      <c r="G228" s="1" t="s">
        <v>2286</v>
      </c>
      <c r="H228" s="1" t="s">
        <v>2287</v>
      </c>
      <c r="I228" s="1" t="s">
        <v>2291</v>
      </c>
      <c r="J228" s="1" t="s">
        <v>2282</v>
      </c>
    </row>
    <row r="229" spans="1:10" hidden="1">
      <c r="A229" s="1" t="s">
        <v>2282</v>
      </c>
      <c r="B229" s="1" t="s">
        <v>2300</v>
      </c>
      <c r="C229" s="1" t="s">
        <v>2284</v>
      </c>
      <c r="D229" s="1" t="s">
        <v>2301</v>
      </c>
      <c r="E229" s="1" t="s">
        <v>2300</v>
      </c>
      <c r="F229" s="1" t="s">
        <v>2284</v>
      </c>
      <c r="G229" s="1" t="s">
        <v>2286</v>
      </c>
      <c r="H229" s="1" t="s">
        <v>2287</v>
      </c>
      <c r="I229" s="1" t="s">
        <v>2291</v>
      </c>
      <c r="J229" s="1" t="s">
        <v>2282</v>
      </c>
    </row>
    <row r="230" spans="1:10" hidden="1">
      <c r="A230" s="1" t="s">
        <v>2282</v>
      </c>
      <c r="B230" s="1" t="s">
        <v>2302</v>
      </c>
      <c r="C230" s="1" t="s">
        <v>2284</v>
      </c>
      <c r="D230" s="1" t="s">
        <v>2303</v>
      </c>
      <c r="E230" s="1" t="s">
        <v>2302</v>
      </c>
      <c r="F230" s="1" t="s">
        <v>2284</v>
      </c>
      <c r="G230" s="1" t="s">
        <v>2286</v>
      </c>
      <c r="H230" s="1" t="s">
        <v>2287</v>
      </c>
      <c r="I230" s="1" t="s">
        <v>2291</v>
      </c>
      <c r="J230" s="1" t="s">
        <v>2282</v>
      </c>
    </row>
    <row r="231" spans="1:10" hidden="1">
      <c r="A231" s="1" t="s">
        <v>2282</v>
      </c>
      <c r="B231" s="1" t="s">
        <v>2304</v>
      </c>
      <c r="C231" s="1" t="s">
        <v>2284</v>
      </c>
      <c r="D231" s="1" t="s">
        <v>2305</v>
      </c>
      <c r="E231" s="1" t="s">
        <v>2304</v>
      </c>
      <c r="F231" s="1" t="s">
        <v>2284</v>
      </c>
      <c r="G231" s="1" t="s">
        <v>2286</v>
      </c>
      <c r="H231" s="1" t="s">
        <v>2287</v>
      </c>
      <c r="I231" s="1" t="s">
        <v>2291</v>
      </c>
      <c r="J231" s="1" t="s">
        <v>2282</v>
      </c>
    </row>
    <row r="232" spans="1:10" hidden="1">
      <c r="A232" s="1" t="s">
        <v>2282</v>
      </c>
      <c r="B232" s="1" t="s">
        <v>2310</v>
      </c>
      <c r="C232" s="1" t="s">
        <v>2284</v>
      </c>
      <c r="D232" s="1" t="s">
        <v>2311</v>
      </c>
      <c r="E232" s="1" t="s">
        <v>2310</v>
      </c>
      <c r="F232" s="1" t="s">
        <v>2284</v>
      </c>
      <c r="G232" s="1" t="s">
        <v>2286</v>
      </c>
      <c r="H232" s="1" t="s">
        <v>2287</v>
      </c>
      <c r="I232" s="1" t="s">
        <v>2288</v>
      </c>
      <c r="J232" s="1" t="s">
        <v>2282</v>
      </c>
    </row>
    <row r="233" spans="1:10" hidden="1">
      <c r="A233" s="1" t="s">
        <v>2282</v>
      </c>
      <c r="B233" s="1" t="s">
        <v>2312</v>
      </c>
      <c r="C233" s="1" t="s">
        <v>2284</v>
      </c>
      <c r="D233" s="1" t="s">
        <v>2308</v>
      </c>
      <c r="E233" s="1" t="s">
        <v>2312</v>
      </c>
      <c r="F233" s="1" t="s">
        <v>2284</v>
      </c>
      <c r="G233" s="1" t="s">
        <v>2286</v>
      </c>
      <c r="H233" s="1" t="s">
        <v>2287</v>
      </c>
      <c r="I233" s="1" t="s">
        <v>2291</v>
      </c>
      <c r="J233" s="1" t="s">
        <v>2282</v>
      </c>
    </row>
    <row r="234" spans="1:10" hidden="1">
      <c r="A234" s="1" t="s">
        <v>2282</v>
      </c>
      <c r="B234" s="1" t="s">
        <v>2313</v>
      </c>
      <c r="C234" s="1" t="s">
        <v>2284</v>
      </c>
      <c r="D234" s="1" t="s">
        <v>2314</v>
      </c>
      <c r="E234" s="1" t="s">
        <v>2313</v>
      </c>
      <c r="F234" s="1" t="s">
        <v>2284</v>
      </c>
      <c r="G234" s="1" t="s">
        <v>2286</v>
      </c>
      <c r="H234" s="1" t="s">
        <v>2287</v>
      </c>
      <c r="I234" s="1" t="s">
        <v>2288</v>
      </c>
      <c r="J234" s="1" t="s">
        <v>2282</v>
      </c>
    </row>
    <row r="235" spans="1:10" hidden="1">
      <c r="A235" s="1" t="s">
        <v>2282</v>
      </c>
      <c r="B235" s="1" t="s">
        <v>2315</v>
      </c>
      <c r="C235" s="1" t="s">
        <v>2284</v>
      </c>
      <c r="D235" s="1" t="s">
        <v>2316</v>
      </c>
      <c r="E235" s="1" t="s">
        <v>2315</v>
      </c>
      <c r="F235" s="1" t="s">
        <v>2284</v>
      </c>
      <c r="G235" s="1" t="s">
        <v>2286</v>
      </c>
      <c r="H235" s="1" t="s">
        <v>2287</v>
      </c>
      <c r="I235" s="1" t="s">
        <v>2291</v>
      </c>
      <c r="J235" s="1" t="s">
        <v>2282</v>
      </c>
    </row>
    <row r="236" spans="1:10" hidden="1">
      <c r="A236" s="1" t="s">
        <v>2282</v>
      </c>
      <c r="B236" s="1" t="s">
        <v>2317</v>
      </c>
      <c r="C236" s="1" t="s">
        <v>2284</v>
      </c>
      <c r="D236" s="1" t="s">
        <v>2318</v>
      </c>
      <c r="E236" s="1" t="s">
        <v>2317</v>
      </c>
      <c r="F236" s="1" t="s">
        <v>2284</v>
      </c>
      <c r="G236" s="1" t="s">
        <v>2286</v>
      </c>
      <c r="H236" s="1" t="s">
        <v>2287</v>
      </c>
      <c r="I236" s="1" t="s">
        <v>2291</v>
      </c>
      <c r="J236" s="1" t="s">
        <v>2282</v>
      </c>
    </row>
    <row r="237" spans="1:10" hidden="1">
      <c r="A237" s="1" t="s">
        <v>2282</v>
      </c>
      <c r="B237" s="1" t="s">
        <v>2282</v>
      </c>
      <c r="C237" s="1" t="s">
        <v>2284</v>
      </c>
      <c r="D237" s="1" t="s">
        <v>2284</v>
      </c>
      <c r="E237" s="1" t="s">
        <v>2282</v>
      </c>
      <c r="F237" s="1" t="s">
        <v>2284</v>
      </c>
      <c r="G237" s="1" t="s">
        <v>2286</v>
      </c>
      <c r="H237" s="1" t="s">
        <v>2287</v>
      </c>
      <c r="I237" s="1" t="s">
        <v>2291</v>
      </c>
      <c r="J237" s="1" t="s">
        <v>2282</v>
      </c>
    </row>
    <row r="238" spans="1:10" hidden="1">
      <c r="A238" s="1" t="s">
        <v>2282</v>
      </c>
      <c r="B238" s="1" t="s">
        <v>2319</v>
      </c>
      <c r="C238" s="1" t="s">
        <v>2284</v>
      </c>
      <c r="D238" s="1" t="s">
        <v>2320</v>
      </c>
      <c r="E238" s="1" t="s">
        <v>2319</v>
      </c>
      <c r="F238" s="1" t="s">
        <v>2284</v>
      </c>
      <c r="G238" s="1" t="s">
        <v>2286</v>
      </c>
      <c r="H238" s="1" t="s">
        <v>2287</v>
      </c>
      <c r="I238" s="1" t="s">
        <v>2291</v>
      </c>
      <c r="J238" s="1" t="s">
        <v>2282</v>
      </c>
    </row>
    <row r="239" spans="1:10" hidden="1">
      <c r="A239" s="1" t="s">
        <v>2282</v>
      </c>
      <c r="B239" s="1" t="s">
        <v>2321</v>
      </c>
      <c r="C239" s="1" t="s">
        <v>2284</v>
      </c>
      <c r="D239" s="1" t="s">
        <v>2322</v>
      </c>
      <c r="E239" s="1" t="s">
        <v>2321</v>
      </c>
      <c r="F239" s="1" t="s">
        <v>2284</v>
      </c>
      <c r="G239" s="1" t="s">
        <v>2286</v>
      </c>
      <c r="H239" s="1" t="s">
        <v>2287</v>
      </c>
      <c r="I239" s="1" t="s">
        <v>2291</v>
      </c>
      <c r="J239" s="1" t="s">
        <v>2282</v>
      </c>
    </row>
    <row r="240" spans="1:10" hidden="1">
      <c r="A240" s="1" t="s">
        <v>2282</v>
      </c>
      <c r="B240" s="1" t="s">
        <v>4475</v>
      </c>
      <c r="C240" s="1" t="s">
        <v>2284</v>
      </c>
      <c r="D240" s="1" t="s">
        <v>4476</v>
      </c>
      <c r="E240" s="1" t="s">
        <v>4475</v>
      </c>
      <c r="F240" s="1" t="s">
        <v>2284</v>
      </c>
      <c r="G240" s="1" t="s">
        <v>2286</v>
      </c>
      <c r="H240" s="1" t="s">
        <v>2287</v>
      </c>
      <c r="I240" s="1" t="s">
        <v>1982</v>
      </c>
      <c r="J240" s="1" t="s">
        <v>2282</v>
      </c>
    </row>
    <row r="241" spans="1:10" hidden="1">
      <c r="A241" s="1" t="s">
        <v>137</v>
      </c>
      <c r="B241" s="1" t="s">
        <v>2761</v>
      </c>
      <c r="C241" s="1" t="s">
        <v>817</v>
      </c>
      <c r="D241" s="1" t="s">
        <v>583</v>
      </c>
      <c r="E241" s="1" t="s">
        <v>2761</v>
      </c>
      <c r="F241" s="1" t="s">
        <v>817</v>
      </c>
      <c r="G241" s="1" t="s">
        <v>2039</v>
      </c>
      <c r="H241" s="1" t="s">
        <v>2040</v>
      </c>
      <c r="I241" s="1" t="s">
        <v>1995</v>
      </c>
      <c r="J241" s="1" t="s">
        <v>137</v>
      </c>
    </row>
    <row r="242" spans="1:10" hidden="1">
      <c r="A242" s="1" t="s">
        <v>137</v>
      </c>
      <c r="B242" s="1" t="s">
        <v>2762</v>
      </c>
      <c r="C242" s="1" t="s">
        <v>817</v>
      </c>
      <c r="D242" s="1" t="s">
        <v>679</v>
      </c>
      <c r="E242" s="1" t="s">
        <v>2762</v>
      </c>
      <c r="F242" s="1" t="s">
        <v>817</v>
      </c>
      <c r="G242" s="1" t="s">
        <v>2039</v>
      </c>
      <c r="H242" s="1" t="s">
        <v>2040</v>
      </c>
      <c r="I242" s="1" t="s">
        <v>1995</v>
      </c>
      <c r="J242" s="1" t="s">
        <v>137</v>
      </c>
    </row>
    <row r="243" spans="1:10" hidden="1">
      <c r="A243" s="1" t="s">
        <v>137</v>
      </c>
      <c r="B243" s="1" t="s">
        <v>2763</v>
      </c>
      <c r="C243" s="1" t="s">
        <v>817</v>
      </c>
      <c r="D243" s="1" t="s">
        <v>755</v>
      </c>
      <c r="E243" s="1" t="s">
        <v>2763</v>
      </c>
      <c r="F243" s="1" t="s">
        <v>817</v>
      </c>
      <c r="G243" s="1" t="s">
        <v>2039</v>
      </c>
      <c r="H243" s="1" t="s">
        <v>2040</v>
      </c>
      <c r="I243" s="1" t="s">
        <v>1995</v>
      </c>
      <c r="J243" s="1" t="s">
        <v>137</v>
      </c>
    </row>
    <row r="244" spans="1:10" hidden="1">
      <c r="A244" s="1" t="s">
        <v>137</v>
      </c>
      <c r="B244" s="1" t="s">
        <v>137</v>
      </c>
      <c r="C244" s="1" t="s">
        <v>817</v>
      </c>
      <c r="D244" s="1" t="s">
        <v>817</v>
      </c>
      <c r="E244" s="1" t="s">
        <v>137</v>
      </c>
      <c r="F244" s="1" t="s">
        <v>817</v>
      </c>
      <c r="G244" s="1" t="s">
        <v>2039</v>
      </c>
      <c r="H244" s="1" t="s">
        <v>2040</v>
      </c>
      <c r="I244" s="1" t="s">
        <v>1995</v>
      </c>
      <c r="J244" s="1" t="s">
        <v>137</v>
      </c>
    </row>
    <row r="245" spans="1:10" hidden="1">
      <c r="A245" s="1" t="s">
        <v>135</v>
      </c>
      <c r="B245" s="1" t="s">
        <v>2515</v>
      </c>
      <c r="C245" s="1" t="s">
        <v>676</v>
      </c>
      <c r="D245" s="1" t="s">
        <v>579</v>
      </c>
      <c r="E245" s="1" t="s">
        <v>2515</v>
      </c>
      <c r="F245" s="1" t="s">
        <v>676</v>
      </c>
      <c r="G245" s="1" t="s">
        <v>2039</v>
      </c>
      <c r="H245" s="1" t="s">
        <v>2040</v>
      </c>
      <c r="I245" s="1" t="s">
        <v>485</v>
      </c>
      <c r="J245" s="1" t="s">
        <v>135</v>
      </c>
    </row>
    <row r="246" spans="1:10" hidden="1">
      <c r="A246" s="1" t="s">
        <v>135</v>
      </c>
      <c r="B246" s="1" t="s">
        <v>135</v>
      </c>
      <c r="C246" s="1" t="s">
        <v>676</v>
      </c>
      <c r="D246" s="1" t="s">
        <v>676</v>
      </c>
      <c r="E246" s="1" t="s">
        <v>135</v>
      </c>
      <c r="F246" s="1" t="s">
        <v>676</v>
      </c>
      <c r="G246" s="1" t="s">
        <v>2039</v>
      </c>
      <c r="H246" s="1" t="s">
        <v>2040</v>
      </c>
      <c r="I246" s="1" t="s">
        <v>485</v>
      </c>
      <c r="J246" s="1" t="s">
        <v>135</v>
      </c>
    </row>
    <row r="247" spans="1:10" hidden="1">
      <c r="A247" s="1" t="s">
        <v>425</v>
      </c>
      <c r="B247" s="1" t="s">
        <v>4524</v>
      </c>
      <c r="C247" s="1" t="s">
        <v>1172</v>
      </c>
      <c r="D247" s="1" t="s">
        <v>652</v>
      </c>
      <c r="E247" s="1" t="s">
        <v>4524</v>
      </c>
      <c r="F247" s="1" t="s">
        <v>1172</v>
      </c>
      <c r="G247" s="1" t="s">
        <v>2026</v>
      </c>
      <c r="H247" s="1" t="s">
        <v>2140</v>
      </c>
      <c r="I247" s="1" t="s">
        <v>549</v>
      </c>
      <c r="J247" s="1" t="s">
        <v>425</v>
      </c>
    </row>
    <row r="248" spans="1:10" hidden="1">
      <c r="A248" s="1" t="s">
        <v>425</v>
      </c>
      <c r="B248" s="1" t="s">
        <v>4525</v>
      </c>
      <c r="C248" s="1" t="s">
        <v>1172</v>
      </c>
      <c r="D248" s="1" t="s">
        <v>734</v>
      </c>
      <c r="E248" s="1" t="s">
        <v>4525</v>
      </c>
      <c r="F248" s="1" t="s">
        <v>1172</v>
      </c>
      <c r="G248" s="1" t="s">
        <v>2026</v>
      </c>
      <c r="H248" s="1" t="s">
        <v>2140</v>
      </c>
      <c r="I248" s="1" t="s">
        <v>549</v>
      </c>
      <c r="J248" s="1" t="s">
        <v>425</v>
      </c>
    </row>
    <row r="249" spans="1:10" hidden="1">
      <c r="A249" s="1" t="s">
        <v>425</v>
      </c>
      <c r="B249" s="1" t="s">
        <v>4526</v>
      </c>
      <c r="C249" s="1" t="s">
        <v>1172</v>
      </c>
      <c r="D249" s="1" t="s">
        <v>798</v>
      </c>
      <c r="E249" s="1" t="s">
        <v>4526</v>
      </c>
      <c r="F249" s="1" t="s">
        <v>1172</v>
      </c>
      <c r="G249" s="1" t="s">
        <v>2026</v>
      </c>
      <c r="H249" s="1" t="s">
        <v>2140</v>
      </c>
      <c r="I249" s="1" t="s">
        <v>549</v>
      </c>
      <c r="J249" s="1" t="s">
        <v>425</v>
      </c>
    </row>
    <row r="250" spans="1:10" hidden="1">
      <c r="A250" s="1" t="s">
        <v>425</v>
      </c>
      <c r="B250" s="1" t="s">
        <v>4527</v>
      </c>
      <c r="C250" s="1" t="s">
        <v>1172</v>
      </c>
      <c r="D250" s="1" t="s">
        <v>855</v>
      </c>
      <c r="E250" s="1" t="s">
        <v>4527</v>
      </c>
      <c r="F250" s="1" t="s">
        <v>1172</v>
      </c>
      <c r="G250" s="1" t="s">
        <v>2026</v>
      </c>
      <c r="H250" s="1" t="s">
        <v>2140</v>
      </c>
      <c r="I250" s="1" t="s">
        <v>549</v>
      </c>
      <c r="J250" s="1" t="s">
        <v>425</v>
      </c>
    </row>
    <row r="251" spans="1:10" hidden="1">
      <c r="A251" s="1" t="s">
        <v>425</v>
      </c>
      <c r="B251" s="1" t="s">
        <v>4528</v>
      </c>
      <c r="C251" s="1" t="s">
        <v>1172</v>
      </c>
      <c r="D251" s="1" t="s">
        <v>905</v>
      </c>
      <c r="E251" s="1" t="s">
        <v>4528</v>
      </c>
      <c r="F251" s="1" t="s">
        <v>1172</v>
      </c>
      <c r="G251" s="1" t="s">
        <v>2026</v>
      </c>
      <c r="H251" s="1" t="s">
        <v>2140</v>
      </c>
      <c r="I251" s="1" t="s">
        <v>549</v>
      </c>
      <c r="J251" s="1" t="s">
        <v>425</v>
      </c>
    </row>
    <row r="252" spans="1:10" hidden="1">
      <c r="A252" s="1" t="s">
        <v>425</v>
      </c>
      <c r="B252" s="1" t="s">
        <v>4529</v>
      </c>
      <c r="C252" s="1" t="s">
        <v>1172</v>
      </c>
      <c r="D252" s="1" t="s">
        <v>949</v>
      </c>
      <c r="E252" s="1" t="s">
        <v>4529</v>
      </c>
      <c r="F252" s="1" t="s">
        <v>1172</v>
      </c>
      <c r="G252" s="1" t="s">
        <v>2026</v>
      </c>
      <c r="H252" s="1" t="s">
        <v>2140</v>
      </c>
      <c r="I252" s="1" t="s">
        <v>549</v>
      </c>
      <c r="J252" s="1" t="s">
        <v>425</v>
      </c>
    </row>
    <row r="253" spans="1:10" hidden="1">
      <c r="A253" s="1" t="s">
        <v>425</v>
      </c>
      <c r="B253" s="1" t="s">
        <v>4530</v>
      </c>
      <c r="C253" s="1" t="s">
        <v>1172</v>
      </c>
      <c r="D253" s="1" t="s">
        <v>989</v>
      </c>
      <c r="E253" s="1" t="s">
        <v>4530</v>
      </c>
      <c r="F253" s="1" t="s">
        <v>1172</v>
      </c>
      <c r="G253" s="1" t="s">
        <v>2026</v>
      </c>
      <c r="H253" s="1" t="s">
        <v>2140</v>
      </c>
      <c r="I253" s="1" t="s">
        <v>549</v>
      </c>
      <c r="J253" s="1" t="s">
        <v>425</v>
      </c>
    </row>
    <row r="254" spans="1:10" hidden="1">
      <c r="A254" s="1" t="s">
        <v>425</v>
      </c>
      <c r="B254" s="1" t="s">
        <v>4531</v>
      </c>
      <c r="C254" s="1" t="s">
        <v>1172</v>
      </c>
      <c r="D254" s="1" t="s">
        <v>1026</v>
      </c>
      <c r="E254" s="1" t="s">
        <v>4531</v>
      </c>
      <c r="F254" s="1" t="s">
        <v>1172</v>
      </c>
      <c r="G254" s="1" t="s">
        <v>2026</v>
      </c>
      <c r="H254" s="1" t="s">
        <v>2140</v>
      </c>
      <c r="I254" s="1" t="s">
        <v>549</v>
      </c>
      <c r="J254" s="1" t="s">
        <v>425</v>
      </c>
    </row>
    <row r="255" spans="1:10" hidden="1">
      <c r="A255" s="1" t="s">
        <v>425</v>
      </c>
      <c r="B255" s="1" t="s">
        <v>4532</v>
      </c>
      <c r="C255" s="1" t="s">
        <v>1172</v>
      </c>
      <c r="D255" s="1" t="s">
        <v>1058</v>
      </c>
      <c r="E255" s="1" t="s">
        <v>4532</v>
      </c>
      <c r="F255" s="1" t="s">
        <v>1172</v>
      </c>
      <c r="G255" s="1" t="s">
        <v>2026</v>
      </c>
      <c r="H255" s="1" t="s">
        <v>2140</v>
      </c>
      <c r="I255" s="1" t="s">
        <v>549</v>
      </c>
      <c r="J255" s="1" t="s">
        <v>425</v>
      </c>
    </row>
    <row r="256" spans="1:10" hidden="1">
      <c r="A256" s="1" t="s">
        <v>425</v>
      </c>
      <c r="B256" s="1" t="s">
        <v>4533</v>
      </c>
      <c r="C256" s="1" t="s">
        <v>1172</v>
      </c>
      <c r="D256" s="1" t="s">
        <v>1088</v>
      </c>
      <c r="E256" s="1" t="s">
        <v>4533</v>
      </c>
      <c r="F256" s="1" t="s">
        <v>1172</v>
      </c>
      <c r="G256" s="1" t="s">
        <v>2026</v>
      </c>
      <c r="H256" s="1" t="s">
        <v>2140</v>
      </c>
      <c r="I256" s="1" t="s">
        <v>549</v>
      </c>
      <c r="J256" s="1" t="s">
        <v>425</v>
      </c>
    </row>
    <row r="257" spans="1:10" hidden="1">
      <c r="A257" s="1" t="s">
        <v>425</v>
      </c>
      <c r="B257" s="1" t="s">
        <v>4534</v>
      </c>
      <c r="C257" s="1" t="s">
        <v>1172</v>
      </c>
      <c r="D257" s="1" t="s">
        <v>1118</v>
      </c>
      <c r="E257" s="1" t="s">
        <v>4534</v>
      </c>
      <c r="F257" s="1" t="s">
        <v>1172</v>
      </c>
      <c r="G257" s="1" t="s">
        <v>2026</v>
      </c>
      <c r="H257" s="1" t="s">
        <v>2140</v>
      </c>
      <c r="I257" s="1" t="s">
        <v>549</v>
      </c>
      <c r="J257" s="1" t="s">
        <v>425</v>
      </c>
    </row>
    <row r="258" spans="1:10" hidden="1">
      <c r="A258" s="1" t="s">
        <v>425</v>
      </c>
      <c r="B258" s="1" t="s">
        <v>4535</v>
      </c>
      <c r="C258" s="1" t="s">
        <v>1172</v>
      </c>
      <c r="D258" s="1" t="s">
        <v>1146</v>
      </c>
      <c r="E258" s="1" t="s">
        <v>4535</v>
      </c>
      <c r="F258" s="1" t="s">
        <v>1172</v>
      </c>
      <c r="G258" s="1" t="s">
        <v>2026</v>
      </c>
      <c r="H258" s="1" t="s">
        <v>2140</v>
      </c>
      <c r="I258" s="1" t="s">
        <v>549</v>
      </c>
      <c r="J258" s="1" t="s">
        <v>425</v>
      </c>
    </row>
    <row r="259" spans="1:10" hidden="1">
      <c r="A259" s="1" t="s">
        <v>425</v>
      </c>
      <c r="B259" s="1" t="s">
        <v>425</v>
      </c>
      <c r="C259" s="1" t="s">
        <v>1172</v>
      </c>
      <c r="D259" s="1" t="s">
        <v>1172</v>
      </c>
      <c r="E259" s="1" t="s">
        <v>425</v>
      </c>
      <c r="F259" s="1" t="s">
        <v>1172</v>
      </c>
      <c r="G259" s="1" t="s">
        <v>2026</v>
      </c>
      <c r="H259" s="1" t="s">
        <v>2140</v>
      </c>
      <c r="I259" s="1" t="s">
        <v>549</v>
      </c>
      <c r="J259" s="1" t="s">
        <v>425</v>
      </c>
    </row>
    <row r="260" spans="1:10" hidden="1">
      <c r="A260" s="1" t="s">
        <v>254</v>
      </c>
      <c r="B260" s="1" t="s">
        <v>254</v>
      </c>
      <c r="C260" s="1" t="s">
        <v>606</v>
      </c>
      <c r="D260" s="1" t="s">
        <v>606</v>
      </c>
      <c r="E260" s="1" t="s">
        <v>254</v>
      </c>
      <c r="F260" s="1" t="s">
        <v>606</v>
      </c>
      <c r="G260" s="1" t="s">
        <v>2039</v>
      </c>
      <c r="H260" s="1" t="s">
        <v>2277</v>
      </c>
      <c r="I260" s="1" t="s">
        <v>1954</v>
      </c>
      <c r="J260" s="1" t="s">
        <v>254</v>
      </c>
    </row>
    <row r="261" spans="1:10" hidden="1">
      <c r="A261" s="1" t="s">
        <v>254</v>
      </c>
      <c r="B261" s="1" t="s">
        <v>3653</v>
      </c>
      <c r="C261" s="1" t="s">
        <v>606</v>
      </c>
      <c r="D261" s="1" t="s">
        <v>700</v>
      </c>
      <c r="E261" s="1" t="s">
        <v>3653</v>
      </c>
      <c r="F261" s="1" t="s">
        <v>606</v>
      </c>
      <c r="G261" s="1" t="s">
        <v>2039</v>
      </c>
      <c r="H261" s="1" t="s">
        <v>2277</v>
      </c>
      <c r="I261" s="1" t="s">
        <v>1954</v>
      </c>
      <c r="J261" s="1" t="s">
        <v>254</v>
      </c>
    </row>
    <row r="262" spans="1:10" hidden="1">
      <c r="A262" s="1" t="s">
        <v>2331</v>
      </c>
      <c r="B262" s="1" t="s">
        <v>2335</v>
      </c>
      <c r="C262" s="1" t="s">
        <v>2333</v>
      </c>
      <c r="D262" s="1" t="s">
        <v>2336</v>
      </c>
      <c r="E262" s="1" t="s">
        <v>2335</v>
      </c>
      <c r="F262" s="1" t="s">
        <v>2333</v>
      </c>
      <c r="G262" s="1" t="s">
        <v>2049</v>
      </c>
      <c r="H262" s="1" t="s">
        <v>2227</v>
      </c>
      <c r="I262" s="1" t="s">
        <v>1935</v>
      </c>
      <c r="J262" s="1" t="s">
        <v>2331</v>
      </c>
    </row>
    <row r="263" spans="1:10" hidden="1">
      <c r="A263" s="1" t="s">
        <v>2331</v>
      </c>
      <c r="B263" s="1" t="s">
        <v>2332</v>
      </c>
      <c r="C263" s="1" t="s">
        <v>2333</v>
      </c>
      <c r="D263" s="1" t="s">
        <v>2334</v>
      </c>
      <c r="E263" s="1" t="s">
        <v>2332</v>
      </c>
      <c r="F263" s="1" t="s">
        <v>2333</v>
      </c>
      <c r="G263" s="1" t="s">
        <v>2049</v>
      </c>
      <c r="H263" s="1" t="s">
        <v>2227</v>
      </c>
      <c r="I263" s="1" t="s">
        <v>1935</v>
      </c>
      <c r="J263" s="1" t="s">
        <v>2331</v>
      </c>
    </row>
    <row r="264" spans="1:10" hidden="1">
      <c r="A264" s="1" t="s">
        <v>2331</v>
      </c>
      <c r="B264" s="1" t="s">
        <v>2337</v>
      </c>
      <c r="C264" s="1" t="s">
        <v>2333</v>
      </c>
      <c r="D264" s="1" t="s">
        <v>2338</v>
      </c>
      <c r="E264" s="1" t="s">
        <v>2337</v>
      </c>
      <c r="F264" s="1" t="s">
        <v>2333</v>
      </c>
      <c r="G264" s="1" t="s">
        <v>2049</v>
      </c>
      <c r="H264" s="1" t="s">
        <v>2227</v>
      </c>
      <c r="I264" s="1" t="s">
        <v>1935</v>
      </c>
      <c r="J264" s="1" t="s">
        <v>2331</v>
      </c>
    </row>
    <row r="265" spans="1:10" hidden="1">
      <c r="A265" s="1" t="s">
        <v>2331</v>
      </c>
      <c r="B265" s="1" t="s">
        <v>2339</v>
      </c>
      <c r="C265" s="1" t="s">
        <v>2333</v>
      </c>
      <c r="D265" s="1" t="s">
        <v>2340</v>
      </c>
      <c r="E265" s="1" t="s">
        <v>2339</v>
      </c>
      <c r="F265" s="1" t="s">
        <v>2333</v>
      </c>
      <c r="G265" s="1" t="s">
        <v>2049</v>
      </c>
      <c r="H265" s="1" t="s">
        <v>2227</v>
      </c>
      <c r="I265" s="1" t="s">
        <v>1935</v>
      </c>
      <c r="J265" s="1" t="s">
        <v>2331</v>
      </c>
    </row>
    <row r="266" spans="1:10" hidden="1">
      <c r="A266" s="1" t="s">
        <v>2331</v>
      </c>
      <c r="B266" s="1" t="s">
        <v>2341</v>
      </c>
      <c r="C266" s="1" t="s">
        <v>2333</v>
      </c>
      <c r="D266" s="1" t="s">
        <v>2342</v>
      </c>
      <c r="E266" s="1" t="s">
        <v>2341</v>
      </c>
      <c r="F266" s="1" t="s">
        <v>2333</v>
      </c>
      <c r="G266" s="1" t="s">
        <v>2049</v>
      </c>
      <c r="H266" s="1" t="s">
        <v>2227</v>
      </c>
      <c r="I266" s="1" t="s">
        <v>1935</v>
      </c>
      <c r="J266" s="1" t="s">
        <v>2331</v>
      </c>
    </row>
    <row r="267" spans="1:10" hidden="1">
      <c r="A267" s="1" t="s">
        <v>2331</v>
      </c>
      <c r="B267" s="1" t="s">
        <v>2343</v>
      </c>
      <c r="C267" s="1" t="s">
        <v>2333</v>
      </c>
      <c r="D267" s="1" t="s">
        <v>2344</v>
      </c>
      <c r="E267" s="1" t="s">
        <v>2343</v>
      </c>
      <c r="F267" s="1" t="s">
        <v>2333</v>
      </c>
      <c r="G267" s="1" t="s">
        <v>2049</v>
      </c>
      <c r="H267" s="1" t="s">
        <v>2227</v>
      </c>
      <c r="I267" s="1" t="s">
        <v>1935</v>
      </c>
      <c r="J267" s="1" t="s">
        <v>2331</v>
      </c>
    </row>
    <row r="268" spans="1:10" hidden="1">
      <c r="A268" s="1" t="s">
        <v>2331</v>
      </c>
      <c r="B268" s="1" t="s">
        <v>2345</v>
      </c>
      <c r="C268" s="1" t="s">
        <v>2333</v>
      </c>
      <c r="D268" s="1" t="s">
        <v>2346</v>
      </c>
      <c r="E268" s="1" t="s">
        <v>2345</v>
      </c>
      <c r="F268" s="1" t="s">
        <v>2333</v>
      </c>
      <c r="G268" s="1" t="s">
        <v>2049</v>
      </c>
      <c r="H268" s="1" t="s">
        <v>2227</v>
      </c>
      <c r="I268" s="1" t="s">
        <v>1935</v>
      </c>
      <c r="J268" s="1" t="s">
        <v>2331</v>
      </c>
    </row>
    <row r="269" spans="1:10" hidden="1">
      <c r="A269" s="1" t="s">
        <v>2331</v>
      </c>
      <c r="B269" s="1" t="s">
        <v>2347</v>
      </c>
      <c r="C269" s="1" t="s">
        <v>2333</v>
      </c>
      <c r="D269" s="1" t="s">
        <v>2348</v>
      </c>
      <c r="E269" s="1" t="s">
        <v>2347</v>
      </c>
      <c r="F269" s="1" t="s">
        <v>2333</v>
      </c>
      <c r="G269" s="1" t="s">
        <v>2049</v>
      </c>
      <c r="H269" s="1" t="s">
        <v>2227</v>
      </c>
      <c r="I269" s="1" t="s">
        <v>1935</v>
      </c>
      <c r="J269" s="1" t="s">
        <v>2331</v>
      </c>
    </row>
    <row r="270" spans="1:10" hidden="1">
      <c r="A270" s="1" t="s">
        <v>2331</v>
      </c>
      <c r="B270" s="1" t="s">
        <v>2331</v>
      </c>
      <c r="C270" s="1" t="s">
        <v>2333</v>
      </c>
      <c r="D270" s="1" t="s">
        <v>2333</v>
      </c>
      <c r="E270" s="1" t="s">
        <v>2331</v>
      </c>
      <c r="F270" s="1" t="s">
        <v>2333</v>
      </c>
      <c r="G270" s="1" t="s">
        <v>2049</v>
      </c>
      <c r="H270" s="1" t="s">
        <v>2227</v>
      </c>
      <c r="I270" s="1" t="s">
        <v>1935</v>
      </c>
      <c r="J270" s="1" t="s">
        <v>2331</v>
      </c>
    </row>
    <row r="271" spans="1:10" hidden="1">
      <c r="A271" s="1" t="s">
        <v>2331</v>
      </c>
      <c r="B271" s="1" t="s">
        <v>2349</v>
      </c>
      <c r="C271" s="1" t="s">
        <v>2333</v>
      </c>
      <c r="D271" s="1" t="s">
        <v>2350</v>
      </c>
      <c r="E271" s="1" t="s">
        <v>2349</v>
      </c>
      <c r="F271" s="1" t="s">
        <v>2333</v>
      </c>
      <c r="G271" s="1" t="s">
        <v>2049</v>
      </c>
      <c r="H271" s="1" t="s">
        <v>2227</v>
      </c>
      <c r="I271" s="1" t="s">
        <v>1935</v>
      </c>
      <c r="J271" s="1" t="s">
        <v>2331</v>
      </c>
    </row>
    <row r="272" spans="1:10" hidden="1">
      <c r="A272" s="1" t="s">
        <v>2331</v>
      </c>
      <c r="B272" s="1" t="s">
        <v>2351</v>
      </c>
      <c r="C272" s="1" t="s">
        <v>2333</v>
      </c>
      <c r="D272" s="1" t="s">
        <v>2352</v>
      </c>
      <c r="E272" s="1" t="s">
        <v>2351</v>
      </c>
      <c r="F272" s="1" t="s">
        <v>2333</v>
      </c>
      <c r="G272" s="1" t="s">
        <v>2049</v>
      </c>
      <c r="H272" s="1" t="s">
        <v>2227</v>
      </c>
      <c r="I272" s="1" t="s">
        <v>1935</v>
      </c>
      <c r="J272" s="1" t="s">
        <v>2331</v>
      </c>
    </row>
    <row r="273" spans="1:26" hidden="1">
      <c r="A273" s="1" t="s">
        <v>2331</v>
      </c>
      <c r="B273" s="1" t="s">
        <v>2353</v>
      </c>
      <c r="C273" s="1" t="s">
        <v>2333</v>
      </c>
      <c r="D273" s="1" t="s">
        <v>2354</v>
      </c>
      <c r="E273" s="1" t="s">
        <v>2353</v>
      </c>
      <c r="F273" s="1" t="s">
        <v>2333</v>
      </c>
      <c r="G273" s="1" t="s">
        <v>2049</v>
      </c>
      <c r="H273" s="1" t="s">
        <v>2227</v>
      </c>
      <c r="I273" s="1" t="s">
        <v>1935</v>
      </c>
      <c r="J273" s="1" t="s">
        <v>2331</v>
      </c>
    </row>
    <row r="274" spans="1:26" s="60" customFormat="1" hidden="1">
      <c r="A274" s="60" t="s">
        <v>2331</v>
      </c>
      <c r="B274" s="60" t="s">
        <v>5216</v>
      </c>
      <c r="C274" s="60" t="s">
        <v>2333</v>
      </c>
      <c r="D274" s="60" t="s">
        <v>6990</v>
      </c>
      <c r="E274" s="60" t="s">
        <v>5216</v>
      </c>
      <c r="F274" s="60" t="s">
        <v>2333</v>
      </c>
      <c r="G274" s="60" t="s">
        <v>2049</v>
      </c>
      <c r="H274" s="60" t="s">
        <v>2227</v>
      </c>
      <c r="I274" s="60" t="s">
        <v>1935</v>
      </c>
      <c r="J274" s="60" t="s">
        <v>2331</v>
      </c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idden="1">
      <c r="A275" s="1" t="s">
        <v>2331</v>
      </c>
      <c r="B275" s="1" t="s">
        <v>2355</v>
      </c>
      <c r="C275" s="1" t="s">
        <v>2333</v>
      </c>
      <c r="D275" s="1" t="s">
        <v>2356</v>
      </c>
      <c r="E275" s="1" t="s">
        <v>2355</v>
      </c>
      <c r="F275" s="1" t="s">
        <v>2333</v>
      </c>
      <c r="G275" s="1" t="s">
        <v>2049</v>
      </c>
      <c r="H275" s="1" t="s">
        <v>2227</v>
      </c>
      <c r="I275" s="1" t="s">
        <v>1935</v>
      </c>
      <c r="J275" s="1" t="s">
        <v>2331</v>
      </c>
    </row>
    <row r="276" spans="1:26" hidden="1">
      <c r="A276" s="1" t="s">
        <v>2331</v>
      </c>
      <c r="B276" s="1" t="s">
        <v>4242</v>
      </c>
      <c r="C276" s="1" t="s">
        <v>2333</v>
      </c>
      <c r="D276" s="1" t="s">
        <v>4243</v>
      </c>
      <c r="E276" s="1" t="s">
        <v>4242</v>
      </c>
      <c r="F276" s="1" t="s">
        <v>2333</v>
      </c>
      <c r="G276" s="1" t="s">
        <v>2049</v>
      </c>
      <c r="H276" s="1" t="s">
        <v>2227</v>
      </c>
      <c r="I276" s="1" t="s">
        <v>1971</v>
      </c>
      <c r="J276" s="1" t="s">
        <v>2331</v>
      </c>
    </row>
    <row r="277" spans="1:26" hidden="1">
      <c r="A277" s="1" t="s">
        <v>106</v>
      </c>
      <c r="B277" s="1" t="s">
        <v>106</v>
      </c>
      <c r="C277" s="1" t="s">
        <v>575</v>
      </c>
      <c r="D277" s="1" t="s">
        <v>575</v>
      </c>
      <c r="E277" s="1" t="s">
        <v>106</v>
      </c>
      <c r="F277" s="1" t="s">
        <v>575</v>
      </c>
      <c r="G277" s="1" t="s">
        <v>2039</v>
      </c>
      <c r="H277" s="1" t="s">
        <v>2040</v>
      </c>
      <c r="I277" s="1" t="s">
        <v>483</v>
      </c>
      <c r="J277" s="1" t="s">
        <v>106</v>
      </c>
    </row>
    <row r="278" spans="1:26" hidden="1">
      <c r="A278" s="1" t="s">
        <v>106</v>
      </c>
      <c r="B278" s="1" t="s">
        <v>2279</v>
      </c>
      <c r="C278" s="1" t="s">
        <v>575</v>
      </c>
      <c r="D278" s="1" t="s">
        <v>672</v>
      </c>
      <c r="E278" s="1" t="s">
        <v>2279</v>
      </c>
      <c r="F278" s="1" t="s">
        <v>575</v>
      </c>
      <c r="G278" s="1" t="s">
        <v>2039</v>
      </c>
      <c r="H278" s="1" t="s">
        <v>2040</v>
      </c>
      <c r="I278" s="1" t="s">
        <v>483</v>
      </c>
      <c r="J278" s="1" t="s">
        <v>106</v>
      </c>
    </row>
    <row r="279" spans="1:26" hidden="1">
      <c r="A279" s="1" t="s">
        <v>106</v>
      </c>
      <c r="B279" s="1" t="s">
        <v>2280</v>
      </c>
      <c r="C279" s="1" t="s">
        <v>575</v>
      </c>
      <c r="D279" s="1" t="s">
        <v>751</v>
      </c>
      <c r="E279" s="1" t="s">
        <v>2280</v>
      </c>
      <c r="F279" s="1" t="s">
        <v>575</v>
      </c>
      <c r="G279" s="1" t="s">
        <v>2039</v>
      </c>
      <c r="H279" s="1" t="s">
        <v>2040</v>
      </c>
      <c r="I279" s="1" t="s">
        <v>483</v>
      </c>
      <c r="J279" s="1" t="s">
        <v>106</v>
      </c>
    </row>
    <row r="280" spans="1:26" hidden="1">
      <c r="A280" s="1" t="s">
        <v>106</v>
      </c>
      <c r="B280" s="1" t="s">
        <v>2281</v>
      </c>
      <c r="C280" s="1" t="s">
        <v>575</v>
      </c>
      <c r="D280" s="1" t="s">
        <v>813</v>
      </c>
      <c r="E280" s="1" t="s">
        <v>2281</v>
      </c>
      <c r="F280" s="1" t="s">
        <v>575</v>
      </c>
      <c r="G280" s="1" t="s">
        <v>2039</v>
      </c>
      <c r="H280" s="1" t="s">
        <v>2040</v>
      </c>
      <c r="I280" s="1" t="s">
        <v>105</v>
      </c>
      <c r="J280" s="1" t="s">
        <v>106</v>
      </c>
    </row>
    <row r="281" spans="1:26" hidden="1">
      <c r="A281" s="1" t="s">
        <v>106</v>
      </c>
      <c r="B281" s="1" t="s">
        <v>2329</v>
      </c>
      <c r="C281" s="1" t="s">
        <v>575</v>
      </c>
      <c r="D281" s="1" t="s">
        <v>2330</v>
      </c>
      <c r="E281" s="1" t="s">
        <v>2329</v>
      </c>
      <c r="F281" s="1" t="s">
        <v>575</v>
      </c>
      <c r="G281" s="1" t="s">
        <v>2039</v>
      </c>
      <c r="H281" s="1" t="s">
        <v>2040</v>
      </c>
      <c r="I281" s="1" t="s">
        <v>1934</v>
      </c>
      <c r="J281" s="1" t="s">
        <v>106</v>
      </c>
    </row>
    <row r="282" spans="1:26" hidden="1">
      <c r="A282" s="1" t="s">
        <v>2125</v>
      </c>
      <c r="B282" s="1" t="s">
        <v>2125</v>
      </c>
      <c r="C282" s="1" t="s">
        <v>664</v>
      </c>
      <c r="D282" s="1" t="s">
        <v>664</v>
      </c>
      <c r="E282" s="1" t="s">
        <v>2125</v>
      </c>
      <c r="F282" s="1" t="s">
        <v>664</v>
      </c>
      <c r="G282" s="1" t="s">
        <v>2123</v>
      </c>
      <c r="H282" s="1" t="s">
        <v>2126</v>
      </c>
      <c r="I282" s="1" t="s">
        <v>473</v>
      </c>
      <c r="J282" s="1" t="s">
        <v>2125</v>
      </c>
    </row>
    <row r="283" spans="1:26" hidden="1">
      <c r="A283" s="1" t="s">
        <v>128</v>
      </c>
      <c r="B283" s="1" t="s">
        <v>128</v>
      </c>
      <c r="C283" s="1" t="s">
        <v>870</v>
      </c>
      <c r="D283" s="1" t="s">
        <v>870</v>
      </c>
      <c r="E283" s="1" t="s">
        <v>128</v>
      </c>
      <c r="F283" s="1" t="s">
        <v>870</v>
      </c>
      <c r="G283" s="1" t="s">
        <v>2123</v>
      </c>
      <c r="H283" s="1" t="s">
        <v>2126</v>
      </c>
      <c r="I283" s="1" t="s">
        <v>5447</v>
      </c>
      <c r="J283" s="1" t="s">
        <v>128</v>
      </c>
    </row>
    <row r="284" spans="1:26">
      <c r="A284" s="1" t="s">
        <v>2368</v>
      </c>
      <c r="B284" s="1" t="s">
        <v>2368</v>
      </c>
      <c r="C284" s="1" t="s">
        <v>1068</v>
      </c>
      <c r="D284" s="1" t="s">
        <v>1068</v>
      </c>
      <c r="E284" s="1" t="s">
        <v>2368</v>
      </c>
      <c r="F284" s="1" t="s">
        <v>1068</v>
      </c>
      <c r="G284" s="1" t="s">
        <v>2123</v>
      </c>
      <c r="H284" s="1" t="s">
        <v>2126</v>
      </c>
      <c r="I284" s="1" t="s">
        <v>5445</v>
      </c>
      <c r="J284" s="1" t="s">
        <v>2368</v>
      </c>
    </row>
    <row r="285" spans="1:26" hidden="1">
      <c r="A285" s="1" t="s">
        <v>116</v>
      </c>
      <c r="B285" s="1" t="s">
        <v>116</v>
      </c>
      <c r="C285" s="1" t="s">
        <v>960</v>
      </c>
      <c r="D285" s="1" t="s">
        <v>960</v>
      </c>
      <c r="E285" s="1" t="s">
        <v>116</v>
      </c>
      <c r="F285" s="1" t="s">
        <v>960</v>
      </c>
      <c r="G285" s="1" t="s">
        <v>2123</v>
      </c>
      <c r="H285" s="1" t="s">
        <v>2126</v>
      </c>
      <c r="I285" s="1" t="s">
        <v>5446</v>
      </c>
      <c r="J285" s="1" t="s">
        <v>116</v>
      </c>
    </row>
    <row r="286" spans="1:26" hidden="1">
      <c r="A286" s="1" t="s">
        <v>116</v>
      </c>
      <c r="B286" s="1" t="s">
        <v>2419</v>
      </c>
      <c r="C286" s="1" t="s">
        <v>960</v>
      </c>
      <c r="D286" s="1" t="s">
        <v>1720</v>
      </c>
      <c r="E286" s="1" t="s">
        <v>116</v>
      </c>
      <c r="F286" s="1" t="s">
        <v>960</v>
      </c>
      <c r="G286" s="1" t="s">
        <v>2123</v>
      </c>
      <c r="H286" s="1" t="s">
        <v>2126</v>
      </c>
      <c r="I286" s="1" t="s">
        <v>5446</v>
      </c>
      <c r="J286" s="1" t="s">
        <v>116</v>
      </c>
    </row>
    <row r="287" spans="1:26" hidden="1">
      <c r="A287" s="1" t="s">
        <v>116</v>
      </c>
      <c r="B287" s="1" t="s">
        <v>2467</v>
      </c>
      <c r="C287" s="1" t="s">
        <v>960</v>
      </c>
      <c r="D287" s="1" t="s">
        <v>1887</v>
      </c>
      <c r="E287" s="1" t="s">
        <v>116</v>
      </c>
      <c r="F287" s="1" t="s">
        <v>960</v>
      </c>
      <c r="G287" s="1" t="s">
        <v>2123</v>
      </c>
      <c r="H287" s="1" t="s">
        <v>2126</v>
      </c>
      <c r="I287" s="1" t="s">
        <v>5446</v>
      </c>
      <c r="J287" s="1" t="s">
        <v>116</v>
      </c>
    </row>
    <row r="288" spans="1:26" hidden="1">
      <c r="A288" s="1" t="s">
        <v>116</v>
      </c>
      <c r="B288" s="1" t="s">
        <v>2482</v>
      </c>
      <c r="C288" s="1" t="s">
        <v>960</v>
      </c>
      <c r="D288" s="1" t="s">
        <v>1904</v>
      </c>
      <c r="E288" s="1" t="s">
        <v>116</v>
      </c>
      <c r="F288" s="1" t="s">
        <v>960</v>
      </c>
      <c r="G288" s="1" t="s">
        <v>2123</v>
      </c>
      <c r="H288" s="1" t="s">
        <v>2126</v>
      </c>
      <c r="I288" s="1" t="s">
        <v>5446</v>
      </c>
      <c r="J288" s="1" t="s">
        <v>116</v>
      </c>
    </row>
    <row r="289" spans="1:10" hidden="1">
      <c r="A289" s="1" t="s">
        <v>116</v>
      </c>
      <c r="B289" s="1" t="s">
        <v>2492</v>
      </c>
      <c r="C289" s="1" t="s">
        <v>960</v>
      </c>
      <c r="D289" s="1" t="s">
        <v>1914</v>
      </c>
      <c r="E289" s="1" t="s">
        <v>116</v>
      </c>
      <c r="F289" s="1" t="s">
        <v>960</v>
      </c>
      <c r="G289" s="1" t="s">
        <v>2123</v>
      </c>
      <c r="H289" s="1" t="s">
        <v>2126</v>
      </c>
      <c r="I289" s="1" t="s">
        <v>5446</v>
      </c>
      <c r="J289" s="1" t="s">
        <v>116</v>
      </c>
    </row>
    <row r="290" spans="1:10" hidden="1">
      <c r="A290" s="1" t="s">
        <v>117</v>
      </c>
      <c r="B290" s="1" t="s">
        <v>117</v>
      </c>
      <c r="C290" s="1" t="s">
        <v>1226</v>
      </c>
      <c r="D290" s="1" t="s">
        <v>1226</v>
      </c>
      <c r="E290" s="1" t="s">
        <v>117</v>
      </c>
      <c r="F290" s="1" t="s">
        <v>1226</v>
      </c>
      <c r="G290" s="1" t="s">
        <v>2123</v>
      </c>
      <c r="H290" s="1" t="s">
        <v>2126</v>
      </c>
      <c r="I290" s="1" t="s">
        <v>5447</v>
      </c>
      <c r="J290" s="1" t="s">
        <v>117</v>
      </c>
    </row>
    <row r="291" spans="1:10" hidden="1">
      <c r="A291" s="1" t="s">
        <v>117</v>
      </c>
      <c r="B291" s="1" t="s">
        <v>2409</v>
      </c>
      <c r="C291" s="1" t="s">
        <v>1226</v>
      </c>
      <c r="D291" s="1" t="s">
        <v>1660</v>
      </c>
      <c r="E291" s="1" t="s">
        <v>2409</v>
      </c>
      <c r="F291" s="1" t="s">
        <v>1226</v>
      </c>
      <c r="G291" s="1" t="s">
        <v>2123</v>
      </c>
      <c r="H291" s="1" t="s">
        <v>2126</v>
      </c>
      <c r="I291" s="1" t="s">
        <v>5447</v>
      </c>
      <c r="J291" s="1" t="s">
        <v>117</v>
      </c>
    </row>
    <row r="292" spans="1:10" hidden="1">
      <c r="A292" s="1" t="s">
        <v>117</v>
      </c>
      <c r="B292" s="1" t="s">
        <v>2480</v>
      </c>
      <c r="C292" s="1" t="s">
        <v>1226</v>
      </c>
      <c r="D292" s="1" t="s">
        <v>1902</v>
      </c>
      <c r="E292" s="1" t="s">
        <v>2480</v>
      </c>
      <c r="F292" s="1" t="s">
        <v>1226</v>
      </c>
      <c r="G292" s="1" t="s">
        <v>2123</v>
      </c>
      <c r="H292" s="1" t="s">
        <v>2126</v>
      </c>
      <c r="I292" s="1" t="s">
        <v>5447</v>
      </c>
      <c r="J292" s="1" t="s">
        <v>117</v>
      </c>
    </row>
    <row r="293" spans="1:10" hidden="1">
      <c r="A293" s="1" t="s">
        <v>2372</v>
      </c>
      <c r="B293" s="1" t="s">
        <v>2372</v>
      </c>
      <c r="C293" s="1" t="s">
        <v>1180</v>
      </c>
      <c r="D293" s="1" t="s">
        <v>1180</v>
      </c>
      <c r="E293" s="1" t="s">
        <v>2372</v>
      </c>
      <c r="F293" s="1" t="s">
        <v>1180</v>
      </c>
      <c r="G293" s="1" t="s">
        <v>2123</v>
      </c>
      <c r="H293" s="1" t="s">
        <v>2126</v>
      </c>
      <c r="I293" s="1" t="s">
        <v>5446</v>
      </c>
      <c r="J293" s="1" t="s">
        <v>2372</v>
      </c>
    </row>
    <row r="294" spans="1:10" hidden="1">
      <c r="A294" s="1" t="s">
        <v>118</v>
      </c>
      <c r="B294" s="1" t="s">
        <v>2436</v>
      </c>
      <c r="C294" s="1" t="s">
        <v>1891</v>
      </c>
      <c r="D294" s="1" t="s">
        <v>1815</v>
      </c>
      <c r="E294" s="1" t="s">
        <v>2436</v>
      </c>
      <c r="F294" s="1" t="s">
        <v>1891</v>
      </c>
      <c r="G294" s="1" t="s">
        <v>2123</v>
      </c>
      <c r="H294" s="1" t="s">
        <v>2126</v>
      </c>
      <c r="I294" s="1" t="s">
        <v>5447</v>
      </c>
      <c r="J294" s="1" t="s">
        <v>118</v>
      </c>
    </row>
    <row r="295" spans="1:10" hidden="1">
      <c r="A295" s="1" t="s">
        <v>118</v>
      </c>
      <c r="B295" s="1" t="s">
        <v>2457</v>
      </c>
      <c r="C295" s="1" t="s">
        <v>1891</v>
      </c>
      <c r="D295" s="1" t="s">
        <v>1875</v>
      </c>
      <c r="E295" s="1" t="s">
        <v>2457</v>
      </c>
      <c r="F295" s="1" t="s">
        <v>1891</v>
      </c>
      <c r="G295" s="1" t="s">
        <v>2123</v>
      </c>
      <c r="H295" s="1" t="s">
        <v>2126</v>
      </c>
      <c r="I295" s="1" t="s">
        <v>5447</v>
      </c>
      <c r="J295" s="1" t="s">
        <v>118</v>
      </c>
    </row>
    <row r="296" spans="1:10" hidden="1">
      <c r="A296" s="1" t="s">
        <v>118</v>
      </c>
      <c r="B296" s="1" t="s">
        <v>118</v>
      </c>
      <c r="C296" s="1" t="s">
        <v>1891</v>
      </c>
      <c r="D296" s="1" t="s">
        <v>1891</v>
      </c>
      <c r="E296" s="1" t="s">
        <v>118</v>
      </c>
      <c r="F296" s="1" t="s">
        <v>1891</v>
      </c>
      <c r="G296" s="1" t="s">
        <v>2123</v>
      </c>
      <c r="H296" s="1" t="s">
        <v>2126</v>
      </c>
      <c r="I296" s="1" t="s">
        <v>5447</v>
      </c>
      <c r="J296" s="1" t="s">
        <v>118</v>
      </c>
    </row>
    <row r="297" spans="1:10" hidden="1">
      <c r="A297" s="1" t="s">
        <v>119</v>
      </c>
      <c r="B297" s="1" t="s">
        <v>2363</v>
      </c>
      <c r="C297" s="1" t="s">
        <v>1590</v>
      </c>
      <c r="D297" s="1" t="s">
        <v>752</v>
      </c>
      <c r="E297" s="1" t="s">
        <v>119</v>
      </c>
      <c r="F297" s="1" t="s">
        <v>1590</v>
      </c>
      <c r="G297" s="1" t="s">
        <v>2123</v>
      </c>
      <c r="H297" s="1" t="s">
        <v>2126</v>
      </c>
      <c r="I297" s="1" t="s">
        <v>5446</v>
      </c>
      <c r="J297" s="1" t="s">
        <v>119</v>
      </c>
    </row>
    <row r="298" spans="1:10" hidden="1">
      <c r="A298" s="1" t="s">
        <v>119</v>
      </c>
      <c r="B298" s="1" t="s">
        <v>2364</v>
      </c>
      <c r="C298" s="1" t="s">
        <v>1590</v>
      </c>
      <c r="D298" s="1" t="s">
        <v>814</v>
      </c>
      <c r="E298" s="1" t="s">
        <v>119</v>
      </c>
      <c r="F298" s="1" t="s">
        <v>1590</v>
      </c>
      <c r="G298" s="1" t="s">
        <v>2123</v>
      </c>
      <c r="H298" s="1" t="s">
        <v>2126</v>
      </c>
      <c r="I298" s="1" t="s">
        <v>5446</v>
      </c>
      <c r="J298" s="1" t="s">
        <v>119</v>
      </c>
    </row>
    <row r="299" spans="1:10" hidden="1">
      <c r="A299" s="1" t="s">
        <v>119</v>
      </c>
      <c r="B299" s="1" t="s">
        <v>2365</v>
      </c>
      <c r="C299" s="1" t="s">
        <v>1590</v>
      </c>
      <c r="D299" s="1" t="s">
        <v>918</v>
      </c>
      <c r="E299" s="1" t="s">
        <v>119</v>
      </c>
      <c r="F299" s="1" t="s">
        <v>1590</v>
      </c>
      <c r="G299" s="1" t="s">
        <v>2123</v>
      </c>
      <c r="H299" s="1" t="s">
        <v>2126</v>
      </c>
      <c r="I299" s="1" t="s">
        <v>5446</v>
      </c>
      <c r="J299" s="1" t="s">
        <v>119</v>
      </c>
    </row>
    <row r="300" spans="1:10" hidden="1">
      <c r="A300" s="1" t="s">
        <v>119</v>
      </c>
      <c r="B300" s="1" t="s">
        <v>2374</v>
      </c>
      <c r="C300" s="1" t="s">
        <v>1590</v>
      </c>
      <c r="D300" s="1" t="s">
        <v>1246</v>
      </c>
      <c r="E300" s="1" t="s">
        <v>119</v>
      </c>
      <c r="F300" s="1" t="s">
        <v>1590</v>
      </c>
      <c r="G300" s="1" t="s">
        <v>2123</v>
      </c>
      <c r="H300" s="1" t="s">
        <v>2126</v>
      </c>
      <c r="I300" s="1" t="s">
        <v>5446</v>
      </c>
      <c r="J300" s="1" t="s">
        <v>119</v>
      </c>
    </row>
    <row r="301" spans="1:10" hidden="1">
      <c r="A301" s="1" t="s">
        <v>119</v>
      </c>
      <c r="B301" s="1" t="s">
        <v>2376</v>
      </c>
      <c r="C301" s="1" t="s">
        <v>1590</v>
      </c>
      <c r="D301" s="1" t="s">
        <v>1289</v>
      </c>
      <c r="E301" s="1" t="s">
        <v>119</v>
      </c>
      <c r="F301" s="1" t="s">
        <v>1590</v>
      </c>
      <c r="G301" s="1" t="s">
        <v>2123</v>
      </c>
      <c r="H301" s="1" t="s">
        <v>2126</v>
      </c>
      <c r="I301" s="1" t="s">
        <v>5446</v>
      </c>
      <c r="J301" s="1" t="s">
        <v>119</v>
      </c>
    </row>
    <row r="302" spans="1:10" hidden="1">
      <c r="A302" s="1" t="s">
        <v>119</v>
      </c>
      <c r="B302" s="1" t="s">
        <v>2377</v>
      </c>
      <c r="C302" s="1" t="s">
        <v>1590</v>
      </c>
      <c r="D302" s="1" t="s">
        <v>1308</v>
      </c>
      <c r="E302" s="1" t="s">
        <v>119</v>
      </c>
      <c r="F302" s="1" t="s">
        <v>1590</v>
      </c>
      <c r="G302" s="1" t="s">
        <v>2123</v>
      </c>
      <c r="H302" s="1" t="s">
        <v>2126</v>
      </c>
      <c r="I302" s="1" t="s">
        <v>5446</v>
      </c>
      <c r="J302" s="1" t="s">
        <v>119</v>
      </c>
    </row>
    <row r="303" spans="1:10" hidden="1">
      <c r="A303" s="1" t="s">
        <v>119</v>
      </c>
      <c r="B303" s="1" t="s">
        <v>2380</v>
      </c>
      <c r="C303" s="1" t="s">
        <v>1590</v>
      </c>
      <c r="D303" s="1" t="s">
        <v>1344</v>
      </c>
      <c r="E303" s="1" t="s">
        <v>119</v>
      </c>
      <c r="F303" s="1" t="s">
        <v>1590</v>
      </c>
      <c r="G303" s="1" t="s">
        <v>2123</v>
      </c>
      <c r="H303" s="1" t="s">
        <v>2126</v>
      </c>
      <c r="I303" s="1" t="s">
        <v>5446</v>
      </c>
      <c r="J303" s="1" t="s">
        <v>119</v>
      </c>
    </row>
    <row r="304" spans="1:10" hidden="1">
      <c r="A304" s="1" t="s">
        <v>119</v>
      </c>
      <c r="B304" s="1" t="s">
        <v>2381</v>
      </c>
      <c r="C304" s="1" t="s">
        <v>1590</v>
      </c>
      <c r="D304" s="1" t="s">
        <v>1361</v>
      </c>
      <c r="E304" s="1" t="s">
        <v>119</v>
      </c>
      <c r="F304" s="1" t="s">
        <v>1590</v>
      </c>
      <c r="G304" s="1" t="s">
        <v>2123</v>
      </c>
      <c r="H304" s="1" t="s">
        <v>2126</v>
      </c>
      <c r="I304" s="1" t="s">
        <v>5446</v>
      </c>
      <c r="J304" s="1" t="s">
        <v>119</v>
      </c>
    </row>
    <row r="305" spans="1:10" hidden="1">
      <c r="A305" s="1" t="s">
        <v>119</v>
      </c>
      <c r="B305" s="1" t="s">
        <v>2382</v>
      </c>
      <c r="C305" s="1" t="s">
        <v>1590</v>
      </c>
      <c r="D305" s="1" t="s">
        <v>1376</v>
      </c>
      <c r="E305" s="1" t="s">
        <v>119</v>
      </c>
      <c r="F305" s="1" t="s">
        <v>1590</v>
      </c>
      <c r="G305" s="1" t="s">
        <v>2123</v>
      </c>
      <c r="H305" s="1" t="s">
        <v>2126</v>
      </c>
      <c r="I305" s="1" t="s">
        <v>5446</v>
      </c>
      <c r="J305" s="1" t="s">
        <v>119</v>
      </c>
    </row>
    <row r="306" spans="1:10" hidden="1">
      <c r="A306" s="1" t="s">
        <v>119</v>
      </c>
      <c r="B306" s="1" t="s">
        <v>2386</v>
      </c>
      <c r="C306" s="1" t="s">
        <v>1590</v>
      </c>
      <c r="D306" s="1" t="s">
        <v>1437</v>
      </c>
      <c r="E306" s="1" t="s">
        <v>119</v>
      </c>
      <c r="F306" s="1" t="s">
        <v>1590</v>
      </c>
      <c r="G306" s="1" t="s">
        <v>2123</v>
      </c>
      <c r="H306" s="1" t="s">
        <v>2126</v>
      </c>
      <c r="I306" s="1" t="s">
        <v>5446</v>
      </c>
      <c r="J306" s="1" t="s">
        <v>119</v>
      </c>
    </row>
    <row r="307" spans="1:10" hidden="1">
      <c r="A307" s="1" t="s">
        <v>119</v>
      </c>
      <c r="B307" s="1" t="s">
        <v>2387</v>
      </c>
      <c r="C307" s="1" t="s">
        <v>1590</v>
      </c>
      <c r="D307" s="1" t="s">
        <v>1452</v>
      </c>
      <c r="E307" s="1" t="s">
        <v>119</v>
      </c>
      <c r="F307" s="1" t="s">
        <v>1590</v>
      </c>
      <c r="G307" s="1" t="s">
        <v>2123</v>
      </c>
      <c r="H307" s="1" t="s">
        <v>2126</v>
      </c>
      <c r="I307" s="1" t="s">
        <v>5446</v>
      </c>
      <c r="J307" s="1" t="s">
        <v>119</v>
      </c>
    </row>
    <row r="308" spans="1:10" hidden="1">
      <c r="A308" s="1" t="s">
        <v>119</v>
      </c>
      <c r="B308" s="1" t="s">
        <v>2388</v>
      </c>
      <c r="C308" s="1" t="s">
        <v>1590</v>
      </c>
      <c r="D308" s="1" t="s">
        <v>1467</v>
      </c>
      <c r="E308" s="1" t="s">
        <v>119</v>
      </c>
      <c r="F308" s="1" t="s">
        <v>1590</v>
      </c>
      <c r="G308" s="1" t="s">
        <v>2123</v>
      </c>
      <c r="H308" s="1" t="s">
        <v>2126</v>
      </c>
      <c r="I308" s="1" t="s">
        <v>5446</v>
      </c>
      <c r="J308" s="1" t="s">
        <v>119</v>
      </c>
    </row>
    <row r="309" spans="1:10" hidden="1">
      <c r="A309" s="1" t="s">
        <v>119</v>
      </c>
      <c r="B309" s="1" t="s">
        <v>2389</v>
      </c>
      <c r="C309" s="1" t="s">
        <v>1590</v>
      </c>
      <c r="D309" s="1" t="s">
        <v>1479</v>
      </c>
      <c r="E309" s="1" t="s">
        <v>119</v>
      </c>
      <c r="F309" s="1" t="s">
        <v>1590</v>
      </c>
      <c r="G309" s="1" t="s">
        <v>2123</v>
      </c>
      <c r="H309" s="1" t="s">
        <v>2126</v>
      </c>
      <c r="I309" s="1" t="s">
        <v>5446</v>
      </c>
      <c r="J309" s="1" t="s">
        <v>119</v>
      </c>
    </row>
    <row r="310" spans="1:10" hidden="1">
      <c r="A310" s="1" t="s">
        <v>119</v>
      </c>
      <c r="B310" s="1" t="s">
        <v>2390</v>
      </c>
      <c r="C310" s="1" t="s">
        <v>1590</v>
      </c>
      <c r="D310" s="1" t="s">
        <v>1493</v>
      </c>
      <c r="E310" s="1" t="s">
        <v>119</v>
      </c>
      <c r="F310" s="1" t="s">
        <v>1590</v>
      </c>
      <c r="G310" s="1" t="s">
        <v>2123</v>
      </c>
      <c r="H310" s="1" t="s">
        <v>2126</v>
      </c>
      <c r="I310" s="1" t="s">
        <v>5446</v>
      </c>
      <c r="J310" s="1" t="s">
        <v>119</v>
      </c>
    </row>
    <row r="311" spans="1:10" hidden="1">
      <c r="A311" s="1" t="s">
        <v>119</v>
      </c>
      <c r="B311" s="1" t="s">
        <v>2392</v>
      </c>
      <c r="C311" s="1" t="s">
        <v>1590</v>
      </c>
      <c r="D311" s="1" t="s">
        <v>1515</v>
      </c>
      <c r="E311" s="1" t="s">
        <v>119</v>
      </c>
      <c r="F311" s="1" t="s">
        <v>1590</v>
      </c>
      <c r="G311" s="1" t="s">
        <v>2123</v>
      </c>
      <c r="H311" s="1" t="s">
        <v>2126</v>
      </c>
      <c r="I311" s="1" t="s">
        <v>5446</v>
      </c>
      <c r="J311" s="1" t="s">
        <v>119</v>
      </c>
    </row>
    <row r="312" spans="1:10" hidden="1">
      <c r="A312" s="1" t="s">
        <v>119</v>
      </c>
      <c r="B312" s="1" t="s">
        <v>2393</v>
      </c>
      <c r="C312" s="1" t="s">
        <v>1590</v>
      </c>
      <c r="D312" s="1" t="s">
        <v>1525</v>
      </c>
      <c r="E312" s="1" t="s">
        <v>119</v>
      </c>
      <c r="F312" s="1" t="s">
        <v>1590</v>
      </c>
      <c r="G312" s="1" t="s">
        <v>2123</v>
      </c>
      <c r="H312" s="1" t="s">
        <v>2126</v>
      </c>
      <c r="I312" s="1" t="s">
        <v>5446</v>
      </c>
      <c r="J312" s="1" t="s">
        <v>119</v>
      </c>
    </row>
    <row r="313" spans="1:10" hidden="1">
      <c r="A313" s="1" t="s">
        <v>119</v>
      </c>
      <c r="B313" s="1" t="s">
        <v>2398</v>
      </c>
      <c r="C313" s="1" t="s">
        <v>1590</v>
      </c>
      <c r="D313" s="1" t="s">
        <v>1573</v>
      </c>
      <c r="E313" s="1" t="s">
        <v>119</v>
      </c>
      <c r="F313" s="1" t="s">
        <v>1590</v>
      </c>
      <c r="G313" s="1" t="s">
        <v>2123</v>
      </c>
      <c r="H313" s="1" t="s">
        <v>2126</v>
      </c>
      <c r="I313" s="1" t="s">
        <v>5446</v>
      </c>
      <c r="J313" s="1" t="s">
        <v>119</v>
      </c>
    </row>
    <row r="314" spans="1:10" hidden="1">
      <c r="A314" s="1" t="s">
        <v>119</v>
      </c>
      <c r="B314" s="1" t="s">
        <v>2399</v>
      </c>
      <c r="C314" s="1" t="s">
        <v>1590</v>
      </c>
      <c r="D314" s="1" t="s">
        <v>1582</v>
      </c>
      <c r="E314" s="1" t="s">
        <v>119</v>
      </c>
      <c r="F314" s="1" t="s">
        <v>1590</v>
      </c>
      <c r="G314" s="1" t="s">
        <v>2123</v>
      </c>
      <c r="H314" s="1" t="s">
        <v>2126</v>
      </c>
      <c r="I314" s="1" t="s">
        <v>5446</v>
      </c>
      <c r="J314" s="1" t="s">
        <v>119</v>
      </c>
    </row>
    <row r="315" spans="1:10" hidden="1">
      <c r="A315" s="1" t="s">
        <v>119</v>
      </c>
      <c r="B315" s="1" t="s">
        <v>119</v>
      </c>
      <c r="C315" s="1" t="s">
        <v>1590</v>
      </c>
      <c r="D315" s="1" t="s">
        <v>1590</v>
      </c>
      <c r="E315" s="1" t="s">
        <v>119</v>
      </c>
      <c r="F315" s="1" t="s">
        <v>1590</v>
      </c>
      <c r="G315" s="1" t="s">
        <v>2123</v>
      </c>
      <c r="H315" s="1" t="s">
        <v>2126</v>
      </c>
      <c r="I315" s="1" t="s">
        <v>5446</v>
      </c>
      <c r="J315" s="1" t="s">
        <v>119</v>
      </c>
    </row>
    <row r="316" spans="1:10" hidden="1">
      <c r="A316" s="1" t="s">
        <v>119</v>
      </c>
      <c r="B316" s="1" t="s">
        <v>2402</v>
      </c>
      <c r="C316" s="1" t="s">
        <v>1590</v>
      </c>
      <c r="D316" s="1" t="s">
        <v>1614</v>
      </c>
      <c r="E316" s="1" t="s">
        <v>119</v>
      </c>
      <c r="F316" s="1" t="s">
        <v>1590</v>
      </c>
      <c r="G316" s="1" t="s">
        <v>2123</v>
      </c>
      <c r="H316" s="1" t="s">
        <v>2126</v>
      </c>
      <c r="I316" s="1" t="s">
        <v>5446</v>
      </c>
      <c r="J316" s="1" t="s">
        <v>119</v>
      </c>
    </row>
    <row r="317" spans="1:10" hidden="1">
      <c r="A317" s="1" t="s">
        <v>119</v>
      </c>
      <c r="B317" s="1" t="s">
        <v>2404</v>
      </c>
      <c r="C317" s="1" t="s">
        <v>1590</v>
      </c>
      <c r="D317" s="1" t="s">
        <v>1629</v>
      </c>
      <c r="E317" s="1" t="s">
        <v>119</v>
      </c>
      <c r="F317" s="1" t="s">
        <v>1590</v>
      </c>
      <c r="G317" s="1" t="s">
        <v>2123</v>
      </c>
      <c r="H317" s="1" t="s">
        <v>2126</v>
      </c>
      <c r="I317" s="1" t="s">
        <v>5446</v>
      </c>
      <c r="J317" s="1" t="s">
        <v>119</v>
      </c>
    </row>
    <row r="318" spans="1:10" hidden="1">
      <c r="A318" s="1" t="s">
        <v>119</v>
      </c>
      <c r="B318" s="1" t="s">
        <v>2405</v>
      </c>
      <c r="C318" s="1" t="s">
        <v>1590</v>
      </c>
      <c r="D318" s="1" t="s">
        <v>1635</v>
      </c>
      <c r="E318" s="1" t="s">
        <v>119</v>
      </c>
      <c r="F318" s="1" t="s">
        <v>1590</v>
      </c>
      <c r="G318" s="1" t="s">
        <v>2123</v>
      </c>
      <c r="H318" s="1" t="s">
        <v>2126</v>
      </c>
      <c r="I318" s="1" t="s">
        <v>5446</v>
      </c>
      <c r="J318" s="1" t="s">
        <v>119</v>
      </c>
    </row>
    <row r="319" spans="1:10" hidden="1">
      <c r="A319" s="1" t="s">
        <v>119</v>
      </c>
      <c r="B319" s="1" t="s">
        <v>2406</v>
      </c>
      <c r="C319" s="1" t="s">
        <v>1590</v>
      </c>
      <c r="D319" s="1" t="s">
        <v>1642</v>
      </c>
      <c r="E319" s="1" t="s">
        <v>119</v>
      </c>
      <c r="F319" s="1" t="s">
        <v>1590</v>
      </c>
      <c r="G319" s="1" t="s">
        <v>2123</v>
      </c>
      <c r="H319" s="1" t="s">
        <v>2126</v>
      </c>
      <c r="I319" s="1" t="s">
        <v>5446</v>
      </c>
      <c r="J319" s="1" t="s">
        <v>119</v>
      </c>
    </row>
    <row r="320" spans="1:10" hidden="1">
      <c r="A320" s="1" t="s">
        <v>119</v>
      </c>
      <c r="B320" s="1" t="s">
        <v>2411</v>
      </c>
      <c r="C320" s="1" t="s">
        <v>1590</v>
      </c>
      <c r="D320" s="1" t="s">
        <v>1671</v>
      </c>
      <c r="E320" s="1" t="s">
        <v>119</v>
      </c>
      <c r="F320" s="1" t="s">
        <v>1590</v>
      </c>
      <c r="G320" s="1" t="s">
        <v>2123</v>
      </c>
      <c r="H320" s="1" t="s">
        <v>2126</v>
      </c>
      <c r="I320" s="1" t="s">
        <v>5446</v>
      </c>
      <c r="J320" s="1" t="s">
        <v>119</v>
      </c>
    </row>
    <row r="321" spans="1:10" hidden="1">
      <c r="A321" s="1" t="s">
        <v>119</v>
      </c>
      <c r="B321" s="1" t="s">
        <v>2412</v>
      </c>
      <c r="C321" s="1" t="s">
        <v>1590</v>
      </c>
      <c r="D321" s="1" t="s">
        <v>1676</v>
      </c>
      <c r="E321" s="1" t="s">
        <v>119</v>
      </c>
      <c r="F321" s="1" t="s">
        <v>1590</v>
      </c>
      <c r="G321" s="1" t="s">
        <v>2123</v>
      </c>
      <c r="H321" s="1" t="s">
        <v>2126</v>
      </c>
      <c r="I321" s="1" t="s">
        <v>5446</v>
      </c>
      <c r="J321" s="1" t="s">
        <v>119</v>
      </c>
    </row>
    <row r="322" spans="1:10" hidden="1">
      <c r="A322" s="1" t="s">
        <v>119</v>
      </c>
      <c r="B322" s="1" t="s">
        <v>2414</v>
      </c>
      <c r="C322" s="1" t="s">
        <v>1590</v>
      </c>
      <c r="D322" s="1" t="s">
        <v>1692</v>
      </c>
      <c r="E322" s="1" t="s">
        <v>119</v>
      </c>
      <c r="F322" s="1" t="s">
        <v>1590</v>
      </c>
      <c r="G322" s="1" t="s">
        <v>2123</v>
      </c>
      <c r="H322" s="1" t="s">
        <v>2126</v>
      </c>
      <c r="I322" s="1" t="s">
        <v>5446</v>
      </c>
      <c r="J322" s="1" t="s">
        <v>119</v>
      </c>
    </row>
    <row r="323" spans="1:10" hidden="1">
      <c r="A323" s="1" t="s">
        <v>119</v>
      </c>
      <c r="B323" s="1" t="s">
        <v>2415</v>
      </c>
      <c r="C323" s="1" t="s">
        <v>1590</v>
      </c>
      <c r="D323" s="1" t="s">
        <v>1698</v>
      </c>
      <c r="E323" s="1" t="s">
        <v>119</v>
      </c>
      <c r="F323" s="1" t="s">
        <v>1590</v>
      </c>
      <c r="G323" s="1" t="s">
        <v>2123</v>
      </c>
      <c r="H323" s="1" t="s">
        <v>2126</v>
      </c>
      <c r="I323" s="1" t="s">
        <v>5446</v>
      </c>
      <c r="J323" s="1" t="s">
        <v>119</v>
      </c>
    </row>
    <row r="324" spans="1:10" hidden="1">
      <c r="A324" s="1" t="s">
        <v>119</v>
      </c>
      <c r="B324" s="1" t="s">
        <v>2416</v>
      </c>
      <c r="C324" s="1" t="s">
        <v>1590</v>
      </c>
      <c r="D324" s="1" t="s">
        <v>1704</v>
      </c>
      <c r="E324" s="1" t="s">
        <v>119</v>
      </c>
      <c r="F324" s="1" t="s">
        <v>1590</v>
      </c>
      <c r="G324" s="1" t="s">
        <v>2123</v>
      </c>
      <c r="H324" s="1" t="s">
        <v>2126</v>
      </c>
      <c r="I324" s="1" t="s">
        <v>5446</v>
      </c>
      <c r="J324" s="1" t="s">
        <v>119</v>
      </c>
    </row>
    <row r="325" spans="1:10" hidden="1">
      <c r="A325" s="1" t="s">
        <v>119</v>
      </c>
      <c r="B325" s="1" t="s">
        <v>2418</v>
      </c>
      <c r="C325" s="1" t="s">
        <v>1590</v>
      </c>
      <c r="D325" s="1" t="s">
        <v>1715</v>
      </c>
      <c r="E325" s="1" t="s">
        <v>119</v>
      </c>
      <c r="F325" s="1" t="s">
        <v>1590</v>
      </c>
      <c r="G325" s="1" t="s">
        <v>2123</v>
      </c>
      <c r="H325" s="1" t="s">
        <v>2126</v>
      </c>
      <c r="I325" s="1" t="s">
        <v>5446</v>
      </c>
      <c r="J325" s="1" t="s">
        <v>119</v>
      </c>
    </row>
    <row r="326" spans="1:10" hidden="1">
      <c r="A326" s="1" t="s">
        <v>119</v>
      </c>
      <c r="B326" s="1" t="s">
        <v>2421</v>
      </c>
      <c r="C326" s="1" t="s">
        <v>1590</v>
      </c>
      <c r="D326" s="1" t="s">
        <v>1731</v>
      </c>
      <c r="E326" s="1" t="s">
        <v>119</v>
      </c>
      <c r="F326" s="1" t="s">
        <v>1590</v>
      </c>
      <c r="G326" s="1" t="s">
        <v>2123</v>
      </c>
      <c r="H326" s="1" t="s">
        <v>2126</v>
      </c>
      <c r="I326" s="1" t="s">
        <v>5446</v>
      </c>
      <c r="J326" s="1" t="s">
        <v>119</v>
      </c>
    </row>
    <row r="327" spans="1:10" hidden="1">
      <c r="A327" s="1" t="s">
        <v>119</v>
      </c>
      <c r="B327" s="1" t="s">
        <v>2424</v>
      </c>
      <c r="C327" s="1" t="s">
        <v>1590</v>
      </c>
      <c r="D327" s="1" t="s">
        <v>1747</v>
      </c>
      <c r="E327" s="1" t="s">
        <v>119</v>
      </c>
      <c r="F327" s="1" t="s">
        <v>1590</v>
      </c>
      <c r="G327" s="1" t="s">
        <v>2123</v>
      </c>
      <c r="H327" s="1" t="s">
        <v>2126</v>
      </c>
      <c r="I327" s="1" t="s">
        <v>5446</v>
      </c>
      <c r="J327" s="1" t="s">
        <v>119</v>
      </c>
    </row>
    <row r="328" spans="1:10" hidden="1">
      <c r="A328" s="1" t="s">
        <v>119</v>
      </c>
      <c r="B328" s="1" t="s">
        <v>2428</v>
      </c>
      <c r="C328" s="1" t="s">
        <v>1590</v>
      </c>
      <c r="D328" s="1" t="s">
        <v>1767</v>
      </c>
      <c r="E328" s="1" t="s">
        <v>119</v>
      </c>
      <c r="F328" s="1" t="s">
        <v>1590</v>
      </c>
      <c r="G328" s="1" t="s">
        <v>2123</v>
      </c>
      <c r="H328" s="1" t="s">
        <v>2126</v>
      </c>
      <c r="I328" s="1" t="s">
        <v>5446</v>
      </c>
      <c r="J328" s="1" t="s">
        <v>119</v>
      </c>
    </row>
    <row r="329" spans="1:10" hidden="1">
      <c r="A329" s="1" t="s">
        <v>119</v>
      </c>
      <c r="B329" s="1" t="s">
        <v>2429</v>
      </c>
      <c r="C329" s="1" t="s">
        <v>1590</v>
      </c>
      <c r="D329" s="1" t="s">
        <v>1775</v>
      </c>
      <c r="E329" s="1" t="s">
        <v>119</v>
      </c>
      <c r="F329" s="1" t="s">
        <v>1590</v>
      </c>
      <c r="G329" s="1" t="s">
        <v>2123</v>
      </c>
      <c r="H329" s="1" t="s">
        <v>2126</v>
      </c>
      <c r="I329" s="1" t="s">
        <v>5446</v>
      </c>
      <c r="J329" s="1" t="s">
        <v>119</v>
      </c>
    </row>
    <row r="330" spans="1:10" hidden="1">
      <c r="A330" s="1" t="s">
        <v>119</v>
      </c>
      <c r="B330" s="1" t="s">
        <v>2430</v>
      </c>
      <c r="C330" s="1" t="s">
        <v>1590</v>
      </c>
      <c r="D330" s="1" t="s">
        <v>1783</v>
      </c>
      <c r="E330" s="1" t="s">
        <v>119</v>
      </c>
      <c r="F330" s="1" t="s">
        <v>1590</v>
      </c>
      <c r="G330" s="1" t="s">
        <v>2123</v>
      </c>
      <c r="H330" s="1" t="s">
        <v>2126</v>
      </c>
      <c r="I330" s="1" t="s">
        <v>5446</v>
      </c>
      <c r="J330" s="1" t="s">
        <v>119</v>
      </c>
    </row>
    <row r="331" spans="1:10" hidden="1">
      <c r="A331" s="1" t="s">
        <v>119</v>
      </c>
      <c r="B331" s="1" t="s">
        <v>2432</v>
      </c>
      <c r="C331" s="1" t="s">
        <v>1590</v>
      </c>
      <c r="D331" s="1" t="s">
        <v>1795</v>
      </c>
      <c r="E331" s="1" t="s">
        <v>119</v>
      </c>
      <c r="F331" s="1" t="s">
        <v>1590</v>
      </c>
      <c r="G331" s="1" t="s">
        <v>2123</v>
      </c>
      <c r="H331" s="1" t="s">
        <v>2126</v>
      </c>
      <c r="I331" s="1" t="s">
        <v>5446</v>
      </c>
      <c r="J331" s="1" t="s">
        <v>119</v>
      </c>
    </row>
    <row r="332" spans="1:10" hidden="1">
      <c r="A332" s="1" t="s">
        <v>119</v>
      </c>
      <c r="B332" s="1" t="s">
        <v>2435</v>
      </c>
      <c r="C332" s="1" t="s">
        <v>1590</v>
      </c>
      <c r="D332" s="1" t="s">
        <v>1811</v>
      </c>
      <c r="E332" s="1" t="s">
        <v>119</v>
      </c>
      <c r="F332" s="1" t="s">
        <v>1590</v>
      </c>
      <c r="G332" s="1" t="s">
        <v>2123</v>
      </c>
      <c r="H332" s="1" t="s">
        <v>2126</v>
      </c>
      <c r="I332" s="1" t="s">
        <v>5446</v>
      </c>
      <c r="J332" s="1" t="s">
        <v>119</v>
      </c>
    </row>
    <row r="333" spans="1:10" hidden="1">
      <c r="A333" s="1" t="s">
        <v>119</v>
      </c>
      <c r="B333" s="1" t="s">
        <v>2437</v>
      </c>
      <c r="C333" s="1" t="s">
        <v>1590</v>
      </c>
      <c r="D333" s="1" t="s">
        <v>1819</v>
      </c>
      <c r="E333" s="1" t="s">
        <v>119</v>
      </c>
      <c r="F333" s="1" t="s">
        <v>1590</v>
      </c>
      <c r="G333" s="1" t="s">
        <v>2123</v>
      </c>
      <c r="H333" s="1" t="s">
        <v>2126</v>
      </c>
      <c r="I333" s="1" t="s">
        <v>5446</v>
      </c>
      <c r="J333" s="1" t="s">
        <v>119</v>
      </c>
    </row>
    <row r="334" spans="1:10" hidden="1">
      <c r="A334" s="1" t="s">
        <v>119</v>
      </c>
      <c r="B334" s="1" t="s">
        <v>2440</v>
      </c>
      <c r="C334" s="1" t="s">
        <v>1590</v>
      </c>
      <c r="D334" s="1" t="s">
        <v>1830</v>
      </c>
      <c r="E334" s="1" t="s">
        <v>119</v>
      </c>
      <c r="F334" s="1" t="s">
        <v>1590</v>
      </c>
      <c r="G334" s="1" t="s">
        <v>2123</v>
      </c>
      <c r="H334" s="1" t="s">
        <v>2126</v>
      </c>
      <c r="I334" s="1" t="s">
        <v>5446</v>
      </c>
      <c r="J334" s="1" t="s">
        <v>119</v>
      </c>
    </row>
    <row r="335" spans="1:10" hidden="1">
      <c r="A335" s="1" t="s">
        <v>119</v>
      </c>
      <c r="B335" s="1" t="s">
        <v>2441</v>
      </c>
      <c r="C335" s="1" t="s">
        <v>1590</v>
      </c>
      <c r="D335" s="1" t="s">
        <v>1833</v>
      </c>
      <c r="E335" s="1" t="s">
        <v>119</v>
      </c>
      <c r="F335" s="1" t="s">
        <v>1590</v>
      </c>
      <c r="G335" s="1" t="s">
        <v>2123</v>
      </c>
      <c r="H335" s="1" t="s">
        <v>2126</v>
      </c>
      <c r="I335" s="1" t="s">
        <v>5446</v>
      </c>
      <c r="J335" s="1" t="s">
        <v>119</v>
      </c>
    </row>
    <row r="336" spans="1:10" hidden="1">
      <c r="A336" s="1" t="s">
        <v>119</v>
      </c>
      <c r="B336" s="1" t="s">
        <v>2442</v>
      </c>
      <c r="C336" s="1" t="s">
        <v>1590</v>
      </c>
      <c r="D336" s="1" t="s">
        <v>1836</v>
      </c>
      <c r="E336" s="1" t="s">
        <v>119</v>
      </c>
      <c r="F336" s="1" t="s">
        <v>1590</v>
      </c>
      <c r="G336" s="1" t="s">
        <v>2123</v>
      </c>
      <c r="H336" s="1" t="s">
        <v>2126</v>
      </c>
      <c r="I336" s="1" t="s">
        <v>5446</v>
      </c>
      <c r="J336" s="1" t="s">
        <v>119</v>
      </c>
    </row>
    <row r="337" spans="1:10" hidden="1">
      <c r="A337" s="1" t="s">
        <v>119</v>
      </c>
      <c r="B337" s="1" t="s">
        <v>2443</v>
      </c>
      <c r="C337" s="1" t="s">
        <v>1590</v>
      </c>
      <c r="D337" s="1" t="s">
        <v>1839</v>
      </c>
      <c r="E337" s="1" t="s">
        <v>119</v>
      </c>
      <c r="F337" s="1" t="s">
        <v>1590</v>
      </c>
      <c r="G337" s="1" t="s">
        <v>2123</v>
      </c>
      <c r="H337" s="1" t="s">
        <v>2126</v>
      </c>
      <c r="I337" s="1" t="s">
        <v>5446</v>
      </c>
      <c r="J337" s="1" t="s">
        <v>119</v>
      </c>
    </row>
    <row r="338" spans="1:10" hidden="1">
      <c r="A338" s="1" t="s">
        <v>119</v>
      </c>
      <c r="B338" s="1" t="s">
        <v>2444</v>
      </c>
      <c r="C338" s="1" t="s">
        <v>1590</v>
      </c>
      <c r="D338" s="1" t="s">
        <v>1845</v>
      </c>
      <c r="E338" s="1" t="s">
        <v>119</v>
      </c>
      <c r="F338" s="1" t="s">
        <v>1590</v>
      </c>
      <c r="G338" s="1" t="s">
        <v>2123</v>
      </c>
      <c r="H338" s="1" t="s">
        <v>2126</v>
      </c>
      <c r="I338" s="1" t="s">
        <v>5446</v>
      </c>
      <c r="J338" s="1" t="s">
        <v>119</v>
      </c>
    </row>
    <row r="339" spans="1:10" hidden="1">
      <c r="A339" s="1" t="s">
        <v>119</v>
      </c>
      <c r="B339" s="1" t="s">
        <v>2445</v>
      </c>
      <c r="C339" s="1" t="s">
        <v>1590</v>
      </c>
      <c r="D339" s="1" t="s">
        <v>1848</v>
      </c>
      <c r="E339" s="1" t="s">
        <v>119</v>
      </c>
      <c r="F339" s="1" t="s">
        <v>1590</v>
      </c>
      <c r="G339" s="1" t="s">
        <v>2123</v>
      </c>
      <c r="H339" s="1" t="s">
        <v>2126</v>
      </c>
      <c r="I339" s="1" t="s">
        <v>5446</v>
      </c>
      <c r="J339" s="1" t="s">
        <v>119</v>
      </c>
    </row>
    <row r="340" spans="1:10" hidden="1">
      <c r="A340" s="1" t="s">
        <v>119</v>
      </c>
      <c r="B340" s="1" t="s">
        <v>2446</v>
      </c>
      <c r="C340" s="1" t="s">
        <v>1590</v>
      </c>
      <c r="D340" s="1" t="s">
        <v>1854</v>
      </c>
      <c r="E340" s="1" t="s">
        <v>119</v>
      </c>
      <c r="F340" s="1" t="s">
        <v>1590</v>
      </c>
      <c r="G340" s="1" t="s">
        <v>2123</v>
      </c>
      <c r="H340" s="1" t="s">
        <v>2126</v>
      </c>
      <c r="I340" s="1" t="s">
        <v>5446</v>
      </c>
      <c r="J340" s="1" t="s">
        <v>119</v>
      </c>
    </row>
    <row r="341" spans="1:10" hidden="1">
      <c r="A341" s="1" t="s">
        <v>119</v>
      </c>
      <c r="B341" s="1" t="s">
        <v>2450</v>
      </c>
      <c r="C341" s="1" t="s">
        <v>1590</v>
      </c>
      <c r="D341" s="1" t="s">
        <v>1867</v>
      </c>
      <c r="E341" s="1" t="s">
        <v>119</v>
      </c>
      <c r="F341" s="1" t="s">
        <v>1590</v>
      </c>
      <c r="G341" s="1" t="s">
        <v>2123</v>
      </c>
      <c r="H341" s="1" t="s">
        <v>2126</v>
      </c>
      <c r="I341" s="1" t="s">
        <v>5446</v>
      </c>
      <c r="J341" s="1" t="s">
        <v>119</v>
      </c>
    </row>
    <row r="342" spans="1:10" hidden="1">
      <c r="A342" s="1" t="s">
        <v>119</v>
      </c>
      <c r="B342" s="1" t="s">
        <v>2451</v>
      </c>
      <c r="C342" s="1" t="s">
        <v>1590</v>
      </c>
      <c r="D342" s="1" t="s">
        <v>1869</v>
      </c>
      <c r="E342" s="1" t="s">
        <v>119</v>
      </c>
      <c r="F342" s="1" t="s">
        <v>1590</v>
      </c>
      <c r="G342" s="1" t="s">
        <v>2123</v>
      </c>
      <c r="H342" s="1" t="s">
        <v>2126</v>
      </c>
      <c r="I342" s="1" t="s">
        <v>5446</v>
      </c>
      <c r="J342" s="1" t="s">
        <v>119</v>
      </c>
    </row>
    <row r="343" spans="1:10" hidden="1">
      <c r="A343" s="1" t="s">
        <v>119</v>
      </c>
      <c r="B343" s="1" t="s">
        <v>2454</v>
      </c>
      <c r="C343" s="1" t="s">
        <v>1590</v>
      </c>
      <c r="D343" s="1" t="s">
        <v>1872</v>
      </c>
      <c r="E343" s="1" t="s">
        <v>119</v>
      </c>
      <c r="F343" s="1" t="s">
        <v>1590</v>
      </c>
      <c r="G343" s="1" t="s">
        <v>2123</v>
      </c>
      <c r="H343" s="1" t="s">
        <v>2126</v>
      </c>
      <c r="I343" s="1" t="s">
        <v>5446</v>
      </c>
      <c r="J343" s="1" t="s">
        <v>119</v>
      </c>
    </row>
    <row r="344" spans="1:10" hidden="1">
      <c r="A344" s="1" t="s">
        <v>119</v>
      </c>
      <c r="B344" s="1" t="s">
        <v>2455</v>
      </c>
      <c r="C344" s="1" t="s">
        <v>1590</v>
      </c>
      <c r="D344" s="1" t="s">
        <v>1873</v>
      </c>
      <c r="E344" s="1" t="s">
        <v>119</v>
      </c>
      <c r="F344" s="1" t="s">
        <v>1590</v>
      </c>
      <c r="G344" s="1" t="s">
        <v>2123</v>
      </c>
      <c r="H344" s="1" t="s">
        <v>2126</v>
      </c>
      <c r="I344" s="1" t="s">
        <v>5446</v>
      </c>
      <c r="J344" s="1" t="s">
        <v>119</v>
      </c>
    </row>
    <row r="345" spans="1:10" hidden="1">
      <c r="A345" s="1" t="s">
        <v>119</v>
      </c>
      <c r="B345" s="1" t="s">
        <v>2459</v>
      </c>
      <c r="C345" s="1" t="s">
        <v>1590</v>
      </c>
      <c r="D345" s="1" t="s">
        <v>1877</v>
      </c>
      <c r="E345" s="1" t="s">
        <v>119</v>
      </c>
      <c r="F345" s="1" t="s">
        <v>1590</v>
      </c>
      <c r="G345" s="1" t="s">
        <v>2123</v>
      </c>
      <c r="H345" s="1" t="s">
        <v>2126</v>
      </c>
      <c r="I345" s="1" t="s">
        <v>5446</v>
      </c>
      <c r="J345" s="1" t="s">
        <v>119</v>
      </c>
    </row>
    <row r="346" spans="1:10" hidden="1">
      <c r="A346" s="1" t="s">
        <v>119</v>
      </c>
      <c r="B346" s="1" t="s">
        <v>2466</v>
      </c>
      <c r="C346" s="1" t="s">
        <v>1590</v>
      </c>
      <c r="D346" s="1" t="s">
        <v>1884</v>
      </c>
      <c r="E346" s="1" t="s">
        <v>119</v>
      </c>
      <c r="F346" s="1" t="s">
        <v>1590</v>
      </c>
      <c r="G346" s="1" t="s">
        <v>2123</v>
      </c>
      <c r="H346" s="1" t="s">
        <v>2126</v>
      </c>
      <c r="I346" s="1" t="s">
        <v>5446</v>
      </c>
      <c r="J346" s="1" t="s">
        <v>119</v>
      </c>
    </row>
    <row r="347" spans="1:10" hidden="1">
      <c r="A347" s="1" t="s">
        <v>119</v>
      </c>
      <c r="B347" s="1" t="s">
        <v>2468</v>
      </c>
      <c r="C347" s="1" t="s">
        <v>1590</v>
      </c>
      <c r="D347" s="1" t="s">
        <v>1888</v>
      </c>
      <c r="E347" s="1" t="s">
        <v>119</v>
      </c>
      <c r="F347" s="1" t="s">
        <v>1590</v>
      </c>
      <c r="G347" s="1" t="s">
        <v>2123</v>
      </c>
      <c r="H347" s="1" t="s">
        <v>2126</v>
      </c>
      <c r="I347" s="1" t="s">
        <v>5446</v>
      </c>
      <c r="J347" s="1" t="s">
        <v>119</v>
      </c>
    </row>
    <row r="348" spans="1:10" hidden="1">
      <c r="A348" s="1" t="s">
        <v>119</v>
      </c>
      <c r="B348" s="1" t="s">
        <v>2469</v>
      </c>
      <c r="C348" s="1" t="s">
        <v>1590</v>
      </c>
      <c r="D348" s="1" t="s">
        <v>1889</v>
      </c>
      <c r="E348" s="1" t="s">
        <v>119</v>
      </c>
      <c r="F348" s="1" t="s">
        <v>1590</v>
      </c>
      <c r="G348" s="1" t="s">
        <v>2123</v>
      </c>
      <c r="H348" s="1" t="s">
        <v>2126</v>
      </c>
      <c r="I348" s="1" t="s">
        <v>5446</v>
      </c>
      <c r="J348" s="1" t="s">
        <v>119</v>
      </c>
    </row>
    <row r="349" spans="1:10" hidden="1">
      <c r="A349" s="1" t="s">
        <v>119</v>
      </c>
      <c r="B349" s="1" t="s">
        <v>2470</v>
      </c>
      <c r="C349" s="1" t="s">
        <v>1590</v>
      </c>
      <c r="D349" s="1" t="s">
        <v>1890</v>
      </c>
      <c r="E349" s="1" t="s">
        <v>119</v>
      </c>
      <c r="F349" s="1" t="s">
        <v>1590</v>
      </c>
      <c r="G349" s="1" t="s">
        <v>2123</v>
      </c>
      <c r="H349" s="1" t="s">
        <v>2126</v>
      </c>
      <c r="I349" s="1" t="s">
        <v>5446</v>
      </c>
      <c r="J349" s="1" t="s">
        <v>119</v>
      </c>
    </row>
    <row r="350" spans="1:10" hidden="1">
      <c r="A350" s="1" t="s">
        <v>119</v>
      </c>
      <c r="B350" s="1" t="s">
        <v>2471</v>
      </c>
      <c r="C350" s="1" t="s">
        <v>1590</v>
      </c>
      <c r="D350" s="1" t="s">
        <v>1892</v>
      </c>
      <c r="E350" s="1" t="s">
        <v>119</v>
      </c>
      <c r="F350" s="1" t="s">
        <v>1590</v>
      </c>
      <c r="G350" s="1" t="s">
        <v>2123</v>
      </c>
      <c r="H350" s="1" t="s">
        <v>2126</v>
      </c>
      <c r="I350" s="1" t="s">
        <v>5446</v>
      </c>
      <c r="J350" s="1" t="s">
        <v>119</v>
      </c>
    </row>
    <row r="351" spans="1:10" hidden="1">
      <c r="A351" s="1" t="s">
        <v>119</v>
      </c>
      <c r="B351" s="1" t="s">
        <v>2472</v>
      </c>
      <c r="C351" s="1" t="s">
        <v>1590</v>
      </c>
      <c r="D351" s="1" t="s">
        <v>1893</v>
      </c>
      <c r="E351" s="1" t="s">
        <v>119</v>
      </c>
      <c r="F351" s="1" t="s">
        <v>1590</v>
      </c>
      <c r="G351" s="1" t="s">
        <v>2123</v>
      </c>
      <c r="H351" s="1" t="s">
        <v>2126</v>
      </c>
      <c r="I351" s="1" t="s">
        <v>5446</v>
      </c>
      <c r="J351" s="1" t="s">
        <v>119</v>
      </c>
    </row>
    <row r="352" spans="1:10" hidden="1">
      <c r="A352" s="1" t="s">
        <v>119</v>
      </c>
      <c r="B352" s="1" t="s">
        <v>2473</v>
      </c>
      <c r="C352" s="1" t="s">
        <v>1590</v>
      </c>
      <c r="D352" s="1" t="s">
        <v>1894</v>
      </c>
      <c r="E352" s="1" t="s">
        <v>119</v>
      </c>
      <c r="F352" s="1" t="s">
        <v>1590</v>
      </c>
      <c r="G352" s="1" t="s">
        <v>2123</v>
      </c>
      <c r="H352" s="1" t="s">
        <v>2126</v>
      </c>
      <c r="I352" s="1" t="s">
        <v>5446</v>
      </c>
      <c r="J352" s="1" t="s">
        <v>119</v>
      </c>
    </row>
    <row r="353" spans="1:26" hidden="1">
      <c r="A353" s="1" t="s">
        <v>119</v>
      </c>
      <c r="B353" s="1" t="s">
        <v>2474</v>
      </c>
      <c r="C353" s="1" t="s">
        <v>1590</v>
      </c>
      <c r="D353" s="1" t="s">
        <v>1895</v>
      </c>
      <c r="E353" s="1" t="s">
        <v>119</v>
      </c>
      <c r="F353" s="1" t="s">
        <v>1590</v>
      </c>
      <c r="G353" s="1" t="s">
        <v>2123</v>
      </c>
      <c r="H353" s="1" t="s">
        <v>2126</v>
      </c>
      <c r="I353" s="1" t="s">
        <v>5446</v>
      </c>
      <c r="J353" s="1" t="s">
        <v>119</v>
      </c>
    </row>
    <row r="354" spans="1:26" hidden="1">
      <c r="A354" s="1" t="s">
        <v>119</v>
      </c>
      <c r="B354" s="1" t="s">
        <v>2483</v>
      </c>
      <c r="C354" s="1" t="s">
        <v>1590</v>
      </c>
      <c r="D354" s="1" t="s">
        <v>1905</v>
      </c>
      <c r="E354" s="1" t="s">
        <v>119</v>
      </c>
      <c r="F354" s="1" t="s">
        <v>1590</v>
      </c>
      <c r="G354" s="1" t="s">
        <v>2123</v>
      </c>
      <c r="H354" s="1" t="s">
        <v>2126</v>
      </c>
      <c r="I354" s="1" t="s">
        <v>5446</v>
      </c>
      <c r="J354" s="1" t="s">
        <v>119</v>
      </c>
    </row>
    <row r="355" spans="1:26" hidden="1">
      <c r="A355" s="1" t="s">
        <v>119</v>
      </c>
      <c r="B355" s="1" t="s">
        <v>2486</v>
      </c>
      <c r="C355" s="1" t="s">
        <v>1590</v>
      </c>
      <c r="D355" s="1" t="s">
        <v>1908</v>
      </c>
      <c r="E355" s="1" t="s">
        <v>119</v>
      </c>
      <c r="F355" s="1" t="s">
        <v>1590</v>
      </c>
      <c r="G355" s="1" t="s">
        <v>2123</v>
      </c>
      <c r="H355" s="1" t="s">
        <v>2126</v>
      </c>
      <c r="I355" s="1" t="s">
        <v>5446</v>
      </c>
      <c r="J355" s="1" t="s">
        <v>119</v>
      </c>
    </row>
    <row r="356" spans="1:26" hidden="1">
      <c r="A356" s="1" t="s">
        <v>119</v>
      </c>
      <c r="B356" s="1" t="s">
        <v>2487</v>
      </c>
      <c r="C356" s="1" t="s">
        <v>1590</v>
      </c>
      <c r="D356" s="1" t="s">
        <v>1909</v>
      </c>
      <c r="E356" s="1" t="s">
        <v>119</v>
      </c>
      <c r="F356" s="1" t="s">
        <v>1590</v>
      </c>
      <c r="G356" s="1" t="s">
        <v>2123</v>
      </c>
      <c r="H356" s="1" t="s">
        <v>2126</v>
      </c>
      <c r="I356" s="1" t="s">
        <v>5446</v>
      </c>
      <c r="J356" s="1" t="s">
        <v>119</v>
      </c>
    </row>
    <row r="357" spans="1:26" hidden="1">
      <c r="A357" s="1" t="s">
        <v>119</v>
      </c>
      <c r="B357" s="1" t="s">
        <v>2490</v>
      </c>
      <c r="C357" s="1" t="s">
        <v>1590</v>
      </c>
      <c r="D357" s="1" t="s">
        <v>1912</v>
      </c>
      <c r="E357" s="1" t="s">
        <v>119</v>
      </c>
      <c r="F357" s="1" t="s">
        <v>1590</v>
      </c>
      <c r="G357" s="1" t="s">
        <v>2123</v>
      </c>
      <c r="H357" s="1" t="s">
        <v>2126</v>
      </c>
      <c r="I357" s="1" t="s">
        <v>5446</v>
      </c>
      <c r="J357" s="1" t="s">
        <v>119</v>
      </c>
    </row>
    <row r="358" spans="1:26" hidden="1">
      <c r="A358" s="1" t="s">
        <v>119</v>
      </c>
      <c r="B358" s="1" t="s">
        <v>2491</v>
      </c>
      <c r="C358" s="1" t="s">
        <v>1590</v>
      </c>
      <c r="D358" s="1" t="s">
        <v>1913</v>
      </c>
      <c r="E358" s="1" t="s">
        <v>119</v>
      </c>
      <c r="F358" s="1" t="s">
        <v>1590</v>
      </c>
      <c r="G358" s="1" t="s">
        <v>2123</v>
      </c>
      <c r="H358" s="1" t="s">
        <v>2126</v>
      </c>
      <c r="I358" s="1" t="s">
        <v>5446</v>
      </c>
      <c r="J358" s="1" t="s">
        <v>119</v>
      </c>
    </row>
    <row r="359" spans="1:26" hidden="1">
      <c r="A359" s="1" t="s">
        <v>120</v>
      </c>
      <c r="B359" s="1" t="s">
        <v>2362</v>
      </c>
      <c r="C359" s="1" t="s">
        <v>1851</v>
      </c>
      <c r="D359" s="1" t="s">
        <v>674</v>
      </c>
      <c r="E359" s="1" t="s">
        <v>120</v>
      </c>
      <c r="F359" s="1" t="s">
        <v>1851</v>
      </c>
      <c r="G359" s="1" t="s">
        <v>2123</v>
      </c>
      <c r="H359" s="1" t="s">
        <v>2126</v>
      </c>
      <c r="I359" s="1" t="s">
        <v>5446</v>
      </c>
      <c r="J359" s="1" t="s">
        <v>120</v>
      </c>
    </row>
    <row r="360" spans="1:26" hidden="1">
      <c r="A360" s="1" t="s">
        <v>120</v>
      </c>
      <c r="B360" s="1" t="s">
        <v>2384</v>
      </c>
      <c r="C360" s="1" t="s">
        <v>1851</v>
      </c>
      <c r="D360" s="1" t="s">
        <v>1408</v>
      </c>
      <c r="E360" s="1" t="s">
        <v>120</v>
      </c>
      <c r="F360" s="1" t="s">
        <v>1851</v>
      </c>
      <c r="G360" s="1" t="s">
        <v>2123</v>
      </c>
      <c r="H360" s="1" t="s">
        <v>2126</v>
      </c>
      <c r="I360" s="1" t="s">
        <v>5446</v>
      </c>
      <c r="J360" s="1" t="s">
        <v>120</v>
      </c>
    </row>
    <row r="361" spans="1:26" hidden="1">
      <c r="A361" s="1" t="s">
        <v>120</v>
      </c>
      <c r="B361" s="1" t="s">
        <v>2391</v>
      </c>
      <c r="C361" s="1" t="s">
        <v>1851</v>
      </c>
      <c r="D361" s="1" t="s">
        <v>1505</v>
      </c>
      <c r="E361" s="1" t="s">
        <v>120</v>
      </c>
      <c r="F361" s="1" t="s">
        <v>1851</v>
      </c>
      <c r="G361" s="1" t="s">
        <v>2123</v>
      </c>
      <c r="H361" s="1" t="s">
        <v>2126</v>
      </c>
      <c r="I361" s="1" t="s">
        <v>5446</v>
      </c>
      <c r="J361" s="1" t="s">
        <v>120</v>
      </c>
    </row>
    <row r="362" spans="1:26" hidden="1">
      <c r="A362" s="1" t="s">
        <v>120</v>
      </c>
      <c r="B362" s="1" t="s">
        <v>2400</v>
      </c>
      <c r="C362" s="1" t="s">
        <v>1851</v>
      </c>
      <c r="D362" s="1" t="s">
        <v>1598</v>
      </c>
      <c r="E362" s="1" t="s">
        <v>120</v>
      </c>
      <c r="F362" s="1" t="s">
        <v>1851</v>
      </c>
      <c r="G362" s="1" t="s">
        <v>2123</v>
      </c>
      <c r="H362" s="1" t="s">
        <v>2126</v>
      </c>
      <c r="I362" s="1" t="s">
        <v>5446</v>
      </c>
      <c r="J362" s="1" t="s">
        <v>120</v>
      </c>
    </row>
    <row r="363" spans="1:26" hidden="1">
      <c r="A363" s="1" t="s">
        <v>120</v>
      </c>
      <c r="B363" s="1" t="s">
        <v>2425</v>
      </c>
      <c r="C363" s="1" t="s">
        <v>1851</v>
      </c>
      <c r="D363" s="1" t="s">
        <v>1753</v>
      </c>
      <c r="E363" s="1" t="s">
        <v>120</v>
      </c>
      <c r="F363" s="1" t="s">
        <v>1851</v>
      </c>
      <c r="G363" s="1" t="s">
        <v>2123</v>
      </c>
      <c r="H363" s="1" t="s">
        <v>2126</v>
      </c>
      <c r="I363" s="1" t="s">
        <v>5446</v>
      </c>
      <c r="J363" s="1" t="s">
        <v>120</v>
      </c>
    </row>
    <row r="364" spans="1:26" hidden="1">
      <c r="A364" s="1" t="s">
        <v>120</v>
      </c>
      <c r="B364" s="1" t="s">
        <v>120</v>
      </c>
      <c r="C364" s="1" t="s">
        <v>1851</v>
      </c>
      <c r="D364" s="1" t="s">
        <v>1851</v>
      </c>
      <c r="E364" s="1" t="s">
        <v>120</v>
      </c>
      <c r="F364" s="1" t="s">
        <v>1851</v>
      </c>
      <c r="G364" s="1" t="s">
        <v>2123</v>
      </c>
      <c r="H364" s="1" t="s">
        <v>2126</v>
      </c>
      <c r="I364" s="1" t="s">
        <v>5446</v>
      </c>
      <c r="J364" s="1" t="s">
        <v>120</v>
      </c>
    </row>
    <row r="365" spans="1:26" hidden="1">
      <c r="A365" s="1" t="s">
        <v>120</v>
      </c>
      <c r="B365" s="1" t="s">
        <v>2449</v>
      </c>
      <c r="C365" s="1" t="s">
        <v>1851</v>
      </c>
      <c r="D365" s="1" t="s">
        <v>1865</v>
      </c>
      <c r="E365" s="1" t="s">
        <v>120</v>
      </c>
      <c r="F365" s="1" t="s">
        <v>1851</v>
      </c>
      <c r="G365" s="1" t="s">
        <v>2123</v>
      </c>
      <c r="H365" s="1" t="s">
        <v>2126</v>
      </c>
      <c r="I365" s="1" t="s">
        <v>5446</v>
      </c>
      <c r="J365" s="1" t="s">
        <v>120</v>
      </c>
    </row>
    <row r="366" spans="1:26" hidden="1">
      <c r="A366" s="1" t="s">
        <v>129</v>
      </c>
      <c r="B366" s="1" t="s">
        <v>129</v>
      </c>
      <c r="C366" s="1" t="s">
        <v>1681</v>
      </c>
      <c r="D366" s="1" t="s">
        <v>1681</v>
      </c>
      <c r="E366" s="1" t="s">
        <v>129</v>
      </c>
      <c r="F366" s="1" t="s">
        <v>1681</v>
      </c>
      <c r="G366" s="1" t="s">
        <v>2123</v>
      </c>
      <c r="H366" s="1" t="s">
        <v>2126</v>
      </c>
      <c r="I366" s="1" t="s">
        <v>5446</v>
      </c>
      <c r="J366" s="1" t="s">
        <v>129</v>
      </c>
    </row>
    <row r="367" spans="1:26" hidden="1">
      <c r="A367" s="1" t="s">
        <v>114</v>
      </c>
      <c r="B367" s="1" t="s">
        <v>114</v>
      </c>
      <c r="C367" s="1" t="s">
        <v>1779</v>
      </c>
      <c r="D367" s="1" t="s">
        <v>1779</v>
      </c>
      <c r="E367" s="1" t="s">
        <v>114</v>
      </c>
      <c r="F367" s="1" t="s">
        <v>1779</v>
      </c>
      <c r="G367" s="1" t="s">
        <v>2123</v>
      </c>
      <c r="H367" s="1" t="s">
        <v>2126</v>
      </c>
      <c r="I367" s="1" t="s">
        <v>5446</v>
      </c>
      <c r="J367" s="1" t="s">
        <v>114</v>
      </c>
    </row>
    <row r="368" spans="1:26" s="60" customFormat="1">
      <c r="A368" s="60" t="s">
        <v>121</v>
      </c>
      <c r="B368" s="60" t="s">
        <v>7055</v>
      </c>
      <c r="C368" s="60" t="s">
        <v>7054</v>
      </c>
      <c r="D368" s="60" t="s">
        <v>7054</v>
      </c>
      <c r="E368" s="60" t="s">
        <v>121</v>
      </c>
      <c r="F368" s="60" t="s">
        <v>7054</v>
      </c>
      <c r="G368" s="60" t="s">
        <v>2123</v>
      </c>
      <c r="H368" s="60" t="s">
        <v>2126</v>
      </c>
      <c r="I368" s="60" t="s">
        <v>5445</v>
      </c>
      <c r="J368" s="60" t="s">
        <v>121</v>
      </c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10">
      <c r="A369" s="1" t="s">
        <v>121</v>
      </c>
      <c r="B369" s="1" t="s">
        <v>2361</v>
      </c>
      <c r="C369" s="1" t="s">
        <v>1771</v>
      </c>
      <c r="D369" s="1" t="s">
        <v>577</v>
      </c>
      <c r="E369" s="1" t="s">
        <v>2361</v>
      </c>
      <c r="F369" s="1" t="s">
        <v>1771</v>
      </c>
      <c r="G369" s="1" t="s">
        <v>2123</v>
      </c>
      <c r="H369" s="1" t="s">
        <v>2126</v>
      </c>
      <c r="I369" s="1" t="s">
        <v>5445</v>
      </c>
      <c r="J369" s="1" t="s">
        <v>121</v>
      </c>
    </row>
    <row r="370" spans="1:10">
      <c r="A370" s="1" t="s">
        <v>121</v>
      </c>
      <c r="B370" s="1" t="s">
        <v>2366</v>
      </c>
      <c r="C370" s="1" t="s">
        <v>1771</v>
      </c>
      <c r="D370" s="1" t="s">
        <v>1000</v>
      </c>
      <c r="E370" s="1" t="s">
        <v>2366</v>
      </c>
      <c r="F370" s="1" t="s">
        <v>1771</v>
      </c>
      <c r="G370" s="1" t="s">
        <v>2123</v>
      </c>
      <c r="H370" s="1" t="s">
        <v>2126</v>
      </c>
      <c r="I370" s="1" t="s">
        <v>5445</v>
      </c>
      <c r="J370" s="1" t="s">
        <v>121</v>
      </c>
    </row>
    <row r="371" spans="1:10">
      <c r="A371" s="1" t="s">
        <v>121</v>
      </c>
      <c r="B371" s="1" t="s">
        <v>2367</v>
      </c>
      <c r="C371" s="1" t="s">
        <v>1771</v>
      </c>
      <c r="D371" s="1" t="s">
        <v>1036</v>
      </c>
      <c r="E371" s="1" t="s">
        <v>2367</v>
      </c>
      <c r="F371" s="1" t="s">
        <v>1771</v>
      </c>
      <c r="G371" s="1" t="s">
        <v>2123</v>
      </c>
      <c r="H371" s="1" t="s">
        <v>2126</v>
      </c>
      <c r="I371" s="1" t="s">
        <v>5445</v>
      </c>
      <c r="J371" s="1" t="s">
        <v>121</v>
      </c>
    </row>
    <row r="372" spans="1:10">
      <c r="A372" s="1" t="s">
        <v>121</v>
      </c>
      <c r="B372" s="1" t="s">
        <v>2369</v>
      </c>
      <c r="C372" s="1" t="s">
        <v>1771</v>
      </c>
      <c r="D372" s="1" t="s">
        <v>1098</v>
      </c>
      <c r="E372" s="1" t="s">
        <v>2369</v>
      </c>
      <c r="F372" s="1" t="s">
        <v>1771</v>
      </c>
      <c r="G372" s="1" t="s">
        <v>2123</v>
      </c>
      <c r="H372" s="1" t="s">
        <v>2126</v>
      </c>
      <c r="I372" s="1" t="s">
        <v>5445</v>
      </c>
      <c r="J372" s="1" t="s">
        <v>121</v>
      </c>
    </row>
    <row r="373" spans="1:10">
      <c r="A373" s="1" t="s">
        <v>121</v>
      </c>
      <c r="B373" s="1" t="s">
        <v>2370</v>
      </c>
      <c r="C373" s="1" t="s">
        <v>1771</v>
      </c>
      <c r="D373" s="1" t="s">
        <v>1126</v>
      </c>
      <c r="E373" s="1" t="s">
        <v>2370</v>
      </c>
      <c r="F373" s="1" t="s">
        <v>1771</v>
      </c>
      <c r="G373" s="1" t="s">
        <v>2123</v>
      </c>
      <c r="H373" s="1" t="s">
        <v>2126</v>
      </c>
      <c r="I373" s="1" t="s">
        <v>5445</v>
      </c>
      <c r="J373" s="1" t="s">
        <v>121</v>
      </c>
    </row>
    <row r="374" spans="1:10">
      <c r="A374" s="1" t="s">
        <v>121</v>
      </c>
      <c r="B374" s="1" t="s">
        <v>2373</v>
      </c>
      <c r="C374" s="1" t="s">
        <v>1771</v>
      </c>
      <c r="D374" s="1" t="s">
        <v>1203</v>
      </c>
      <c r="E374" s="1" t="s">
        <v>2373</v>
      </c>
      <c r="F374" s="1" t="s">
        <v>1771</v>
      </c>
      <c r="G374" s="1" t="s">
        <v>2123</v>
      </c>
      <c r="H374" s="1" t="s">
        <v>2126</v>
      </c>
      <c r="I374" s="1" t="s">
        <v>5445</v>
      </c>
      <c r="J374" s="1" t="s">
        <v>121</v>
      </c>
    </row>
    <row r="375" spans="1:10">
      <c r="A375" s="1" t="s">
        <v>121</v>
      </c>
      <c r="B375" s="1" t="s">
        <v>2397</v>
      </c>
      <c r="C375" s="1" t="s">
        <v>1771</v>
      </c>
      <c r="D375" s="1" t="s">
        <v>1564</v>
      </c>
      <c r="E375" s="1" t="s">
        <v>2397</v>
      </c>
      <c r="F375" s="1" t="s">
        <v>1771</v>
      </c>
      <c r="G375" s="1" t="s">
        <v>2123</v>
      </c>
      <c r="H375" s="1" t="s">
        <v>2126</v>
      </c>
      <c r="I375" s="1" t="s">
        <v>5445</v>
      </c>
      <c r="J375" s="1" t="s">
        <v>121</v>
      </c>
    </row>
    <row r="376" spans="1:10">
      <c r="A376" s="1" t="s">
        <v>121</v>
      </c>
      <c r="B376" s="1" t="s">
        <v>2403</v>
      </c>
      <c r="C376" s="1" t="s">
        <v>1771</v>
      </c>
      <c r="D376" s="1" t="s">
        <v>1621</v>
      </c>
      <c r="E376" s="1" t="s">
        <v>2403</v>
      </c>
      <c r="F376" s="1" t="s">
        <v>1771</v>
      </c>
      <c r="G376" s="1" t="s">
        <v>2123</v>
      </c>
      <c r="H376" s="1" t="s">
        <v>2126</v>
      </c>
      <c r="I376" s="1" t="s">
        <v>5445</v>
      </c>
      <c r="J376" s="1" t="s">
        <v>121</v>
      </c>
    </row>
    <row r="377" spans="1:10">
      <c r="A377" s="1" t="s">
        <v>121</v>
      </c>
      <c r="B377" s="1" t="s">
        <v>2408</v>
      </c>
      <c r="C377" s="1" t="s">
        <v>1771</v>
      </c>
      <c r="D377" s="1" t="s">
        <v>1654</v>
      </c>
      <c r="E377" s="1" t="s">
        <v>2408</v>
      </c>
      <c r="F377" s="1" t="s">
        <v>1771</v>
      </c>
      <c r="G377" s="1" t="s">
        <v>2123</v>
      </c>
      <c r="H377" s="1" t="s">
        <v>2126</v>
      </c>
      <c r="I377" s="1" t="s">
        <v>5445</v>
      </c>
      <c r="J377" s="1" t="s">
        <v>121</v>
      </c>
    </row>
    <row r="378" spans="1:10">
      <c r="A378" s="1" t="s">
        <v>121</v>
      </c>
      <c r="B378" s="1" t="s">
        <v>2410</v>
      </c>
      <c r="C378" s="1" t="s">
        <v>1771</v>
      </c>
      <c r="D378" s="1" t="s">
        <v>1666</v>
      </c>
      <c r="E378" s="1" t="s">
        <v>2410</v>
      </c>
      <c r="F378" s="1" t="s">
        <v>1771</v>
      </c>
      <c r="G378" s="1" t="s">
        <v>2123</v>
      </c>
      <c r="H378" s="1" t="s">
        <v>2126</v>
      </c>
      <c r="I378" s="1" t="s">
        <v>5445</v>
      </c>
      <c r="J378" s="1" t="s">
        <v>121</v>
      </c>
    </row>
    <row r="379" spans="1:10">
      <c r="A379" s="1" t="s">
        <v>121</v>
      </c>
      <c r="B379" s="1" t="s">
        <v>2422</v>
      </c>
      <c r="C379" s="1" t="s">
        <v>1771</v>
      </c>
      <c r="D379" s="1" t="s">
        <v>1736</v>
      </c>
      <c r="E379" s="1" t="s">
        <v>2422</v>
      </c>
      <c r="F379" s="1" t="s">
        <v>1771</v>
      </c>
      <c r="G379" s="1" t="s">
        <v>2123</v>
      </c>
      <c r="H379" s="1" t="s">
        <v>2126</v>
      </c>
      <c r="I379" s="1" t="s">
        <v>5445</v>
      </c>
      <c r="J379" s="1" t="s">
        <v>121</v>
      </c>
    </row>
    <row r="380" spans="1:10">
      <c r="A380" s="1" t="s">
        <v>121</v>
      </c>
      <c r="B380" s="1" t="s">
        <v>2423</v>
      </c>
      <c r="C380" s="1" t="s">
        <v>1771</v>
      </c>
      <c r="D380" s="1" t="s">
        <v>1741</v>
      </c>
      <c r="E380" s="1" t="s">
        <v>2423</v>
      </c>
      <c r="F380" s="1" t="s">
        <v>1771</v>
      </c>
      <c r="G380" s="1" t="s">
        <v>2123</v>
      </c>
      <c r="H380" s="1" t="s">
        <v>2126</v>
      </c>
      <c r="I380" s="1" t="s">
        <v>5445</v>
      </c>
      <c r="J380" s="1" t="s">
        <v>121</v>
      </c>
    </row>
    <row r="381" spans="1:10">
      <c r="A381" s="1" t="s">
        <v>121</v>
      </c>
      <c r="B381" s="1" t="s">
        <v>2427</v>
      </c>
      <c r="C381" s="1" t="s">
        <v>1771</v>
      </c>
      <c r="D381" s="1" t="s">
        <v>1763</v>
      </c>
      <c r="E381" s="1" t="s">
        <v>2427</v>
      </c>
      <c r="F381" s="1" t="s">
        <v>1771</v>
      </c>
      <c r="G381" s="1" t="s">
        <v>2123</v>
      </c>
      <c r="H381" s="1" t="s">
        <v>2126</v>
      </c>
      <c r="I381" s="1" t="s">
        <v>5445</v>
      </c>
      <c r="J381" s="1" t="s">
        <v>121</v>
      </c>
    </row>
    <row r="382" spans="1:10">
      <c r="A382" s="1" t="s">
        <v>121</v>
      </c>
      <c r="B382" s="1" t="s">
        <v>121</v>
      </c>
      <c r="C382" s="1" t="s">
        <v>1771</v>
      </c>
      <c r="D382" s="1" t="s">
        <v>1771</v>
      </c>
      <c r="E382" s="1" t="s">
        <v>121</v>
      </c>
      <c r="F382" s="1" t="s">
        <v>1771</v>
      </c>
      <c r="G382" s="1" t="s">
        <v>2123</v>
      </c>
      <c r="H382" s="1" t="s">
        <v>2126</v>
      </c>
      <c r="I382" s="1" t="s">
        <v>5445</v>
      </c>
      <c r="J382" s="1" t="s">
        <v>121</v>
      </c>
    </row>
    <row r="383" spans="1:10">
      <c r="A383" s="1" t="s">
        <v>121</v>
      </c>
      <c r="B383" s="1" t="s">
        <v>2431</v>
      </c>
      <c r="C383" s="1" t="s">
        <v>1771</v>
      </c>
      <c r="D383" s="1" t="s">
        <v>1787</v>
      </c>
      <c r="E383" s="1" t="s">
        <v>2431</v>
      </c>
      <c r="F383" s="1" t="s">
        <v>1771</v>
      </c>
      <c r="G383" s="1" t="s">
        <v>2123</v>
      </c>
      <c r="H383" s="1" t="s">
        <v>2126</v>
      </c>
      <c r="I383" s="1" t="s">
        <v>5445</v>
      </c>
      <c r="J383" s="1" t="s">
        <v>121</v>
      </c>
    </row>
    <row r="384" spans="1:10">
      <c r="A384" s="1" t="s">
        <v>121</v>
      </c>
      <c r="B384" s="1" t="s">
        <v>2456</v>
      </c>
      <c r="C384" s="1" t="s">
        <v>1771</v>
      </c>
      <c r="D384" s="1" t="s">
        <v>1874</v>
      </c>
      <c r="E384" s="1" t="s">
        <v>2456</v>
      </c>
      <c r="F384" s="1" t="s">
        <v>1771</v>
      </c>
      <c r="G384" s="1" t="s">
        <v>2123</v>
      </c>
      <c r="H384" s="1" t="s">
        <v>2126</v>
      </c>
      <c r="I384" s="1" t="s">
        <v>5445</v>
      </c>
      <c r="J384" s="1" t="s">
        <v>121</v>
      </c>
    </row>
    <row r="385" spans="1:10">
      <c r="A385" s="1" t="s">
        <v>121</v>
      </c>
      <c r="B385" s="1" t="s">
        <v>2458</v>
      </c>
      <c r="C385" s="1" t="s">
        <v>1771</v>
      </c>
      <c r="D385" s="1" t="s">
        <v>1876</v>
      </c>
      <c r="E385" s="1" t="s">
        <v>2458</v>
      </c>
      <c r="F385" s="1" t="s">
        <v>1771</v>
      </c>
      <c r="G385" s="1" t="s">
        <v>2123</v>
      </c>
      <c r="H385" s="1" t="s">
        <v>2126</v>
      </c>
      <c r="I385" s="1" t="s">
        <v>5445</v>
      </c>
      <c r="J385" s="1" t="s">
        <v>121</v>
      </c>
    </row>
    <row r="386" spans="1:10">
      <c r="A386" s="1" t="s">
        <v>121</v>
      </c>
      <c r="B386" s="1" t="s">
        <v>2462</v>
      </c>
      <c r="C386" s="1" t="s">
        <v>1771</v>
      </c>
      <c r="D386" s="1" t="s">
        <v>1880</v>
      </c>
      <c r="E386" s="1" t="s">
        <v>2462</v>
      </c>
      <c r="F386" s="1" t="s">
        <v>1771</v>
      </c>
      <c r="G386" s="1" t="s">
        <v>2123</v>
      </c>
      <c r="H386" s="1" t="s">
        <v>2126</v>
      </c>
      <c r="I386" s="1" t="s">
        <v>5445</v>
      </c>
      <c r="J386" s="1" t="s">
        <v>121</v>
      </c>
    </row>
    <row r="387" spans="1:10">
      <c r="A387" s="1" t="s">
        <v>121</v>
      </c>
      <c r="B387" s="1" t="s">
        <v>2463</v>
      </c>
      <c r="C387" s="1" t="s">
        <v>1771</v>
      </c>
      <c r="D387" s="1" t="s">
        <v>1881</v>
      </c>
      <c r="E387" s="1" t="s">
        <v>2463</v>
      </c>
      <c r="F387" s="1" t="s">
        <v>1771</v>
      </c>
      <c r="G387" s="1" t="s">
        <v>2123</v>
      </c>
      <c r="H387" s="1" t="s">
        <v>2126</v>
      </c>
      <c r="I387" s="1" t="s">
        <v>5445</v>
      </c>
      <c r="J387" s="1" t="s">
        <v>121</v>
      </c>
    </row>
    <row r="388" spans="1:10">
      <c r="A388" s="1" t="s">
        <v>121</v>
      </c>
      <c r="B388" s="1" t="s">
        <v>2475</v>
      </c>
      <c r="C388" s="1" t="s">
        <v>1771</v>
      </c>
      <c r="D388" s="1" t="s">
        <v>1896</v>
      </c>
      <c r="E388" s="1" t="s">
        <v>2475</v>
      </c>
      <c r="F388" s="1" t="s">
        <v>1771</v>
      </c>
      <c r="G388" s="1" t="s">
        <v>2123</v>
      </c>
      <c r="H388" s="1" t="s">
        <v>2126</v>
      </c>
      <c r="I388" s="1" t="s">
        <v>5445</v>
      </c>
      <c r="J388" s="1" t="s">
        <v>121</v>
      </c>
    </row>
    <row r="389" spans="1:10">
      <c r="A389" s="1" t="s">
        <v>121</v>
      </c>
      <c r="B389" s="1" t="s">
        <v>2478</v>
      </c>
      <c r="C389" s="1" t="s">
        <v>1771</v>
      </c>
      <c r="D389" s="1" t="s">
        <v>1900</v>
      </c>
      <c r="E389" s="1" t="s">
        <v>2478</v>
      </c>
      <c r="F389" s="1" t="s">
        <v>1771</v>
      </c>
      <c r="G389" s="1" t="s">
        <v>2123</v>
      </c>
      <c r="H389" s="1" t="s">
        <v>2126</v>
      </c>
      <c r="I389" s="1" t="s">
        <v>5445</v>
      </c>
      <c r="J389" s="1" t="s">
        <v>121</v>
      </c>
    </row>
    <row r="390" spans="1:10">
      <c r="A390" s="1" t="s">
        <v>121</v>
      </c>
      <c r="B390" s="1" t="s">
        <v>2479</v>
      </c>
      <c r="C390" s="1" t="s">
        <v>1771</v>
      </c>
      <c r="D390" s="1" t="s">
        <v>1901</v>
      </c>
      <c r="E390" s="1" t="s">
        <v>2479</v>
      </c>
      <c r="F390" s="1" t="s">
        <v>1771</v>
      </c>
      <c r="G390" s="1" t="s">
        <v>2123</v>
      </c>
      <c r="H390" s="1" t="s">
        <v>2126</v>
      </c>
      <c r="I390" s="1" t="s">
        <v>5445</v>
      </c>
      <c r="J390" s="1" t="s">
        <v>121</v>
      </c>
    </row>
    <row r="391" spans="1:10">
      <c r="A391" s="1" t="s">
        <v>121</v>
      </c>
      <c r="B391" s="1" t="s">
        <v>2484</v>
      </c>
      <c r="C391" s="1" t="s">
        <v>1771</v>
      </c>
      <c r="D391" s="1" t="s">
        <v>1906</v>
      </c>
      <c r="E391" s="1" t="s">
        <v>2484</v>
      </c>
      <c r="F391" s="1" t="s">
        <v>1771</v>
      </c>
      <c r="G391" s="1" t="s">
        <v>2123</v>
      </c>
      <c r="H391" s="1" t="s">
        <v>2126</v>
      </c>
      <c r="I391" s="1" t="s">
        <v>5445</v>
      </c>
      <c r="J391" s="1" t="s">
        <v>121</v>
      </c>
    </row>
    <row r="392" spans="1:10">
      <c r="A392" s="1" t="s">
        <v>121</v>
      </c>
      <c r="B392" s="1" t="s">
        <v>2489</v>
      </c>
      <c r="C392" s="1" t="s">
        <v>1771</v>
      </c>
      <c r="D392" s="1" t="s">
        <v>1911</v>
      </c>
      <c r="E392" s="1" t="s">
        <v>2489</v>
      </c>
      <c r="F392" s="1" t="s">
        <v>1771</v>
      </c>
      <c r="G392" s="1" t="s">
        <v>2123</v>
      </c>
      <c r="H392" s="1" t="s">
        <v>2126</v>
      </c>
      <c r="I392" s="1" t="s">
        <v>5445</v>
      </c>
      <c r="J392" s="1" t="s">
        <v>121</v>
      </c>
    </row>
    <row r="393" spans="1:10">
      <c r="A393" s="1" t="s">
        <v>122</v>
      </c>
      <c r="B393" s="1" t="s">
        <v>2394</v>
      </c>
      <c r="C393" s="1" t="s">
        <v>1791</v>
      </c>
      <c r="D393" s="1" t="s">
        <v>1535</v>
      </c>
      <c r="E393" s="1" t="s">
        <v>2394</v>
      </c>
      <c r="F393" s="1" t="s">
        <v>1791</v>
      </c>
      <c r="G393" s="1" t="s">
        <v>2123</v>
      </c>
      <c r="H393" s="1" t="s">
        <v>2126</v>
      </c>
      <c r="I393" s="1" t="s">
        <v>5445</v>
      </c>
      <c r="J393" s="1" t="s">
        <v>122</v>
      </c>
    </row>
    <row r="394" spans="1:10">
      <c r="A394" s="1" t="s">
        <v>122</v>
      </c>
      <c r="B394" s="1" t="s">
        <v>2395</v>
      </c>
      <c r="C394" s="1" t="s">
        <v>1791</v>
      </c>
      <c r="D394" s="1" t="s">
        <v>1545</v>
      </c>
      <c r="E394" s="1" t="s">
        <v>2395</v>
      </c>
      <c r="F394" s="1" t="s">
        <v>1791</v>
      </c>
      <c r="G394" s="1" t="s">
        <v>2123</v>
      </c>
      <c r="H394" s="1" t="s">
        <v>2126</v>
      </c>
      <c r="I394" s="1" t="s">
        <v>5445</v>
      </c>
      <c r="J394" s="1" t="s">
        <v>122</v>
      </c>
    </row>
    <row r="395" spans="1:10">
      <c r="A395" s="1" t="s">
        <v>122</v>
      </c>
      <c r="B395" s="1" t="s">
        <v>2407</v>
      </c>
      <c r="C395" s="1" t="s">
        <v>1791</v>
      </c>
      <c r="D395" s="1" t="s">
        <v>1648</v>
      </c>
      <c r="E395" s="1" t="s">
        <v>2407</v>
      </c>
      <c r="F395" s="1" t="s">
        <v>1791</v>
      </c>
      <c r="G395" s="1" t="s">
        <v>2123</v>
      </c>
      <c r="H395" s="1" t="s">
        <v>2126</v>
      </c>
      <c r="I395" s="1" t="s">
        <v>5445</v>
      </c>
      <c r="J395" s="1" t="s">
        <v>122</v>
      </c>
    </row>
    <row r="396" spans="1:10">
      <c r="A396" s="1" t="s">
        <v>122</v>
      </c>
      <c r="B396" s="1" t="s">
        <v>122</v>
      </c>
      <c r="C396" s="1" t="s">
        <v>1791</v>
      </c>
      <c r="D396" s="1" t="s">
        <v>1791</v>
      </c>
      <c r="E396" s="1" t="s">
        <v>122</v>
      </c>
      <c r="F396" s="1" t="s">
        <v>1791</v>
      </c>
      <c r="G396" s="1" t="s">
        <v>2123</v>
      </c>
      <c r="H396" s="1" t="s">
        <v>2126</v>
      </c>
      <c r="I396" s="1" t="s">
        <v>5445</v>
      </c>
      <c r="J396" s="1" t="s">
        <v>122</v>
      </c>
    </row>
    <row r="397" spans="1:10">
      <c r="A397" s="1" t="s">
        <v>122</v>
      </c>
      <c r="B397" s="1" t="s">
        <v>2461</v>
      </c>
      <c r="C397" s="1" t="s">
        <v>1791</v>
      </c>
      <c r="D397" s="1" t="s">
        <v>1879</v>
      </c>
      <c r="E397" s="1" t="s">
        <v>2461</v>
      </c>
      <c r="F397" s="1" t="s">
        <v>1791</v>
      </c>
      <c r="G397" s="1" t="s">
        <v>2123</v>
      </c>
      <c r="H397" s="1" t="s">
        <v>2126</v>
      </c>
      <c r="I397" s="1" t="s">
        <v>5445</v>
      </c>
      <c r="J397" s="1" t="s">
        <v>122</v>
      </c>
    </row>
    <row r="398" spans="1:10">
      <c r="A398" s="1" t="s">
        <v>122</v>
      </c>
      <c r="B398" s="1" t="s">
        <v>2477</v>
      </c>
      <c r="C398" s="1" t="s">
        <v>1791</v>
      </c>
      <c r="D398" s="1" t="s">
        <v>1899</v>
      </c>
      <c r="E398" s="1" t="s">
        <v>2477</v>
      </c>
      <c r="F398" s="1" t="s">
        <v>1791</v>
      </c>
      <c r="G398" s="1" t="s">
        <v>2123</v>
      </c>
      <c r="H398" s="1" t="s">
        <v>2126</v>
      </c>
      <c r="I398" s="1" t="s">
        <v>5445</v>
      </c>
      <c r="J398" s="1" t="s">
        <v>122</v>
      </c>
    </row>
    <row r="399" spans="1:10">
      <c r="A399" s="1" t="s">
        <v>123</v>
      </c>
      <c r="B399" s="1" t="s">
        <v>2401</v>
      </c>
      <c r="C399" s="1" t="s">
        <v>1842</v>
      </c>
      <c r="D399" s="1" t="s">
        <v>1607</v>
      </c>
      <c r="E399" s="1" t="s">
        <v>2401</v>
      </c>
      <c r="F399" s="1" t="s">
        <v>1842</v>
      </c>
      <c r="G399" s="1" t="s">
        <v>2123</v>
      </c>
      <c r="H399" s="1" t="s">
        <v>2126</v>
      </c>
      <c r="I399" s="1" t="s">
        <v>5445</v>
      </c>
      <c r="J399" s="1" t="s">
        <v>123</v>
      </c>
    </row>
    <row r="400" spans="1:10">
      <c r="A400" s="1" t="s">
        <v>123</v>
      </c>
      <c r="B400" s="1" t="s">
        <v>2413</v>
      </c>
      <c r="C400" s="1" t="s">
        <v>1842</v>
      </c>
      <c r="D400" s="1" t="s">
        <v>1686</v>
      </c>
      <c r="E400" s="1" t="s">
        <v>2413</v>
      </c>
      <c r="F400" s="1" t="s">
        <v>1842</v>
      </c>
      <c r="G400" s="1" t="s">
        <v>2123</v>
      </c>
      <c r="H400" s="1" t="s">
        <v>2126</v>
      </c>
      <c r="I400" s="1" t="s">
        <v>5445</v>
      </c>
      <c r="J400" s="1" t="s">
        <v>123</v>
      </c>
    </row>
    <row r="401" spans="1:10">
      <c r="A401" s="1" t="s">
        <v>123</v>
      </c>
      <c r="B401" s="1" t="s">
        <v>2433</v>
      </c>
      <c r="C401" s="1" t="s">
        <v>1842</v>
      </c>
      <c r="D401" s="1" t="s">
        <v>1799</v>
      </c>
      <c r="E401" s="1" t="s">
        <v>2433</v>
      </c>
      <c r="F401" s="1" t="s">
        <v>1842</v>
      </c>
      <c r="G401" s="1" t="s">
        <v>2123</v>
      </c>
      <c r="H401" s="1" t="s">
        <v>2126</v>
      </c>
      <c r="I401" s="1" t="s">
        <v>5445</v>
      </c>
      <c r="J401" s="1" t="s">
        <v>123</v>
      </c>
    </row>
    <row r="402" spans="1:10">
      <c r="A402" s="1" t="s">
        <v>123</v>
      </c>
      <c r="B402" s="1" t="s">
        <v>123</v>
      </c>
      <c r="C402" s="1" t="s">
        <v>1842</v>
      </c>
      <c r="D402" s="1" t="s">
        <v>1842</v>
      </c>
      <c r="E402" s="1" t="s">
        <v>123</v>
      </c>
      <c r="F402" s="1" t="s">
        <v>1842</v>
      </c>
      <c r="G402" s="1" t="s">
        <v>2123</v>
      </c>
      <c r="H402" s="1" t="s">
        <v>2126</v>
      </c>
      <c r="I402" s="1" t="s">
        <v>5445</v>
      </c>
      <c r="J402" s="1" t="s">
        <v>123</v>
      </c>
    </row>
    <row r="403" spans="1:10">
      <c r="A403" s="1" t="s">
        <v>123</v>
      </c>
      <c r="B403" s="1" t="s">
        <v>2452</v>
      </c>
      <c r="C403" s="1" t="s">
        <v>1842</v>
      </c>
      <c r="D403" s="1" t="s">
        <v>1870</v>
      </c>
      <c r="E403" s="1" t="s">
        <v>2452</v>
      </c>
      <c r="F403" s="1" t="s">
        <v>1842</v>
      </c>
      <c r="G403" s="1" t="s">
        <v>2123</v>
      </c>
      <c r="H403" s="1" t="s">
        <v>2126</v>
      </c>
      <c r="I403" s="1" t="s">
        <v>5445</v>
      </c>
      <c r="J403" s="1" t="s">
        <v>123</v>
      </c>
    </row>
    <row r="404" spans="1:10">
      <c r="A404" s="1" t="s">
        <v>123</v>
      </c>
      <c r="B404" s="1" t="s">
        <v>2453</v>
      </c>
      <c r="C404" s="1" t="s">
        <v>1842</v>
      </c>
      <c r="D404" s="1" t="s">
        <v>1871</v>
      </c>
      <c r="E404" s="1" t="s">
        <v>2453</v>
      </c>
      <c r="F404" s="1" t="s">
        <v>1842</v>
      </c>
      <c r="G404" s="1" t="s">
        <v>2123</v>
      </c>
      <c r="H404" s="1" t="s">
        <v>2126</v>
      </c>
      <c r="I404" s="1" t="s">
        <v>5445</v>
      </c>
      <c r="J404" s="1" t="s">
        <v>123</v>
      </c>
    </row>
    <row r="405" spans="1:10">
      <c r="A405" s="1" t="s">
        <v>123</v>
      </c>
      <c r="B405" s="1" t="s">
        <v>2464</v>
      </c>
      <c r="C405" s="1" t="s">
        <v>1842</v>
      </c>
      <c r="D405" s="1" t="s">
        <v>1882</v>
      </c>
      <c r="E405" s="1" t="s">
        <v>2464</v>
      </c>
      <c r="F405" s="1" t="s">
        <v>1842</v>
      </c>
      <c r="G405" s="1" t="s">
        <v>2123</v>
      </c>
      <c r="H405" s="1" t="s">
        <v>2126</v>
      </c>
      <c r="I405" s="1" t="s">
        <v>5445</v>
      </c>
      <c r="J405" s="1" t="s">
        <v>123</v>
      </c>
    </row>
    <row r="406" spans="1:10">
      <c r="A406" s="1" t="s">
        <v>123</v>
      </c>
      <c r="B406" s="1" t="s">
        <v>2465</v>
      </c>
      <c r="C406" s="1" t="s">
        <v>1842</v>
      </c>
      <c r="D406" s="1" t="s">
        <v>1883</v>
      </c>
      <c r="E406" s="1" t="s">
        <v>2465</v>
      </c>
      <c r="F406" s="1" t="s">
        <v>1842</v>
      </c>
      <c r="G406" s="1" t="s">
        <v>2123</v>
      </c>
      <c r="H406" s="1" t="s">
        <v>2126</v>
      </c>
      <c r="I406" s="1" t="s">
        <v>5445</v>
      </c>
      <c r="J406" s="1" t="s">
        <v>123</v>
      </c>
    </row>
    <row r="407" spans="1:10" hidden="1">
      <c r="A407" s="1" t="s">
        <v>130</v>
      </c>
      <c r="B407" s="1" t="s">
        <v>2396</v>
      </c>
      <c r="C407" s="1" t="s">
        <v>1857</v>
      </c>
      <c r="D407" s="1" t="s">
        <v>1555</v>
      </c>
      <c r="E407" s="1" t="s">
        <v>2396</v>
      </c>
      <c r="F407" s="1" t="s">
        <v>1857</v>
      </c>
      <c r="G407" s="1" t="s">
        <v>2123</v>
      </c>
      <c r="H407" s="1" t="s">
        <v>2126</v>
      </c>
      <c r="I407" s="1" t="s">
        <v>5447</v>
      </c>
      <c r="J407" s="1" t="s">
        <v>130</v>
      </c>
    </row>
    <row r="408" spans="1:10" hidden="1">
      <c r="A408" s="1" t="s">
        <v>130</v>
      </c>
      <c r="B408" s="1" t="s">
        <v>130</v>
      </c>
      <c r="C408" s="1" t="s">
        <v>1857</v>
      </c>
      <c r="D408" s="1" t="s">
        <v>1857</v>
      </c>
      <c r="E408" s="1" t="s">
        <v>130</v>
      </c>
      <c r="F408" s="1" t="s">
        <v>1857</v>
      </c>
      <c r="G408" s="1" t="s">
        <v>2123</v>
      </c>
      <c r="H408" s="1" t="s">
        <v>2126</v>
      </c>
      <c r="I408" s="1" t="s">
        <v>5447</v>
      </c>
      <c r="J408" s="1" t="s">
        <v>130</v>
      </c>
    </row>
    <row r="409" spans="1:10" hidden="1">
      <c r="A409" s="1" t="s">
        <v>125</v>
      </c>
      <c r="B409" s="1" t="s">
        <v>2375</v>
      </c>
      <c r="C409" s="1" t="s">
        <v>1807</v>
      </c>
      <c r="D409" s="1" t="s">
        <v>1269</v>
      </c>
      <c r="E409" s="1" t="s">
        <v>2375</v>
      </c>
      <c r="F409" s="1" t="s">
        <v>1807</v>
      </c>
      <c r="G409" s="1" t="s">
        <v>2123</v>
      </c>
      <c r="H409" s="1" t="s">
        <v>2126</v>
      </c>
      <c r="I409" s="1" t="s">
        <v>5447</v>
      </c>
      <c r="J409" s="1" t="s">
        <v>125</v>
      </c>
    </row>
    <row r="410" spans="1:10" hidden="1">
      <c r="A410" s="1" t="s">
        <v>125</v>
      </c>
      <c r="B410" s="1" t="s">
        <v>2417</v>
      </c>
      <c r="C410" s="1" t="s">
        <v>1807</v>
      </c>
      <c r="D410" s="1" t="s">
        <v>1710</v>
      </c>
      <c r="E410" s="1" t="s">
        <v>2417</v>
      </c>
      <c r="F410" s="1" t="s">
        <v>1807</v>
      </c>
      <c r="G410" s="1" t="s">
        <v>2123</v>
      </c>
      <c r="H410" s="1" t="s">
        <v>2126</v>
      </c>
      <c r="I410" s="1" t="s">
        <v>5447</v>
      </c>
      <c r="J410" s="1" t="s">
        <v>125</v>
      </c>
    </row>
    <row r="411" spans="1:10" hidden="1">
      <c r="A411" s="1" t="s">
        <v>125</v>
      </c>
      <c r="B411" s="1" t="s">
        <v>2420</v>
      </c>
      <c r="C411" s="1" t="s">
        <v>1807</v>
      </c>
      <c r="D411" s="1" t="s">
        <v>1726</v>
      </c>
      <c r="E411" s="1" t="s">
        <v>2420</v>
      </c>
      <c r="F411" s="1" t="s">
        <v>1807</v>
      </c>
      <c r="G411" s="1" t="s">
        <v>2123</v>
      </c>
      <c r="H411" s="1" t="s">
        <v>2126</v>
      </c>
      <c r="I411" s="1" t="s">
        <v>5447</v>
      </c>
      <c r="J411" s="1" t="s">
        <v>125</v>
      </c>
    </row>
    <row r="412" spans="1:10" hidden="1">
      <c r="A412" s="1" t="s">
        <v>125</v>
      </c>
      <c r="B412" s="1" t="s">
        <v>125</v>
      </c>
      <c r="C412" s="1" t="s">
        <v>1807</v>
      </c>
      <c r="D412" s="1" t="s">
        <v>1807</v>
      </c>
      <c r="E412" s="1" t="s">
        <v>125</v>
      </c>
      <c r="F412" s="1" t="s">
        <v>1807</v>
      </c>
      <c r="G412" s="1" t="s">
        <v>2123</v>
      </c>
      <c r="H412" s="1" t="s">
        <v>2126</v>
      </c>
      <c r="I412" s="1" t="s">
        <v>5447</v>
      </c>
      <c r="J412" s="1" t="s">
        <v>125</v>
      </c>
    </row>
    <row r="413" spans="1:10" hidden="1">
      <c r="A413" s="1" t="s">
        <v>125</v>
      </c>
      <c r="B413" s="1" t="s">
        <v>2439</v>
      </c>
      <c r="C413" s="1" t="s">
        <v>1807</v>
      </c>
      <c r="D413" s="1" t="s">
        <v>1827</v>
      </c>
      <c r="E413" s="1" t="s">
        <v>2439</v>
      </c>
      <c r="F413" s="1" t="s">
        <v>1807</v>
      </c>
      <c r="G413" s="1" t="s">
        <v>2123</v>
      </c>
      <c r="H413" s="1" t="s">
        <v>2126</v>
      </c>
      <c r="I413" s="1" t="s">
        <v>5447</v>
      </c>
      <c r="J413" s="1" t="s">
        <v>125</v>
      </c>
    </row>
    <row r="414" spans="1:10" hidden="1">
      <c r="A414" s="1" t="s">
        <v>125</v>
      </c>
      <c r="B414" s="1" t="s">
        <v>2448</v>
      </c>
      <c r="C414" s="1" t="s">
        <v>1807</v>
      </c>
      <c r="D414" s="1" t="s">
        <v>1863</v>
      </c>
      <c r="E414" s="1" t="s">
        <v>2448</v>
      </c>
      <c r="F414" s="1" t="s">
        <v>1807</v>
      </c>
      <c r="G414" s="1" t="s">
        <v>2123</v>
      </c>
      <c r="H414" s="1" t="s">
        <v>2126</v>
      </c>
      <c r="I414" s="1" t="s">
        <v>5447</v>
      </c>
      <c r="J414" s="1" t="s">
        <v>125</v>
      </c>
    </row>
    <row r="415" spans="1:10" hidden="1">
      <c r="A415" s="1" t="s">
        <v>125</v>
      </c>
      <c r="B415" s="1" t="s">
        <v>2460</v>
      </c>
      <c r="C415" s="1" t="s">
        <v>1807</v>
      </c>
      <c r="D415" s="1" t="s">
        <v>1878</v>
      </c>
      <c r="E415" s="1" t="s">
        <v>2460</v>
      </c>
      <c r="F415" s="1" t="s">
        <v>1807</v>
      </c>
      <c r="G415" s="1" t="s">
        <v>2123</v>
      </c>
      <c r="H415" s="1" t="s">
        <v>2126</v>
      </c>
      <c r="I415" s="1" t="s">
        <v>5447</v>
      </c>
      <c r="J415" s="1" t="s">
        <v>125</v>
      </c>
    </row>
    <row r="416" spans="1:10" hidden="1">
      <c r="A416" s="1" t="s">
        <v>125</v>
      </c>
      <c r="B416" s="1" t="s">
        <v>2476</v>
      </c>
      <c r="C416" s="1" t="s">
        <v>1807</v>
      </c>
      <c r="D416" s="1" t="s">
        <v>1897</v>
      </c>
      <c r="E416" s="1" t="s">
        <v>2476</v>
      </c>
      <c r="F416" s="1" t="s">
        <v>1807</v>
      </c>
      <c r="G416" s="1" t="s">
        <v>2123</v>
      </c>
      <c r="H416" s="1" t="s">
        <v>2126</v>
      </c>
      <c r="I416" s="1" t="s">
        <v>5447</v>
      </c>
      <c r="J416" s="1" t="s">
        <v>125</v>
      </c>
    </row>
    <row r="417" spans="1:26" hidden="1">
      <c r="A417" s="1" t="s">
        <v>125</v>
      </c>
      <c r="B417" s="1" t="s">
        <v>2481</v>
      </c>
      <c r="C417" s="1" t="s">
        <v>1807</v>
      </c>
      <c r="D417" s="1" t="s">
        <v>1903</v>
      </c>
      <c r="E417" s="1" t="s">
        <v>2481</v>
      </c>
      <c r="F417" s="1" t="s">
        <v>1807</v>
      </c>
      <c r="G417" s="1" t="s">
        <v>2123</v>
      </c>
      <c r="H417" s="1" t="s">
        <v>2126</v>
      </c>
      <c r="I417" s="1" t="s">
        <v>5447</v>
      </c>
      <c r="J417" s="1" t="s">
        <v>125</v>
      </c>
    </row>
    <row r="418" spans="1:26" hidden="1">
      <c r="A418" s="1" t="s">
        <v>125</v>
      </c>
      <c r="B418" s="1" t="s">
        <v>2493</v>
      </c>
      <c r="C418" s="1" t="s">
        <v>1807</v>
      </c>
      <c r="D418" s="1" t="s">
        <v>1915</v>
      </c>
      <c r="E418" s="1" t="s">
        <v>2493</v>
      </c>
      <c r="F418" s="1" t="s">
        <v>1807</v>
      </c>
      <c r="G418" s="1" t="s">
        <v>2123</v>
      </c>
      <c r="H418" s="1" t="s">
        <v>2126</v>
      </c>
      <c r="I418" s="1" t="s">
        <v>5447</v>
      </c>
      <c r="J418" s="1" t="s">
        <v>125</v>
      </c>
    </row>
    <row r="419" spans="1:26" hidden="1">
      <c r="A419" s="1" t="s">
        <v>131</v>
      </c>
      <c r="B419" s="1" t="s">
        <v>131</v>
      </c>
      <c r="C419" s="1" t="s">
        <v>1885</v>
      </c>
      <c r="D419" s="1" t="s">
        <v>1885</v>
      </c>
      <c r="E419" s="1" t="s">
        <v>131</v>
      </c>
      <c r="F419" s="1" t="s">
        <v>1885</v>
      </c>
      <c r="G419" s="1" t="s">
        <v>2123</v>
      </c>
      <c r="H419" s="1" t="s">
        <v>2126</v>
      </c>
      <c r="I419" s="1" t="s">
        <v>5447</v>
      </c>
      <c r="J419" s="1" t="s">
        <v>131</v>
      </c>
    </row>
    <row r="420" spans="1:26" hidden="1">
      <c r="A420" s="1" t="s">
        <v>131</v>
      </c>
      <c r="B420" s="1" t="s">
        <v>2488</v>
      </c>
      <c r="C420" s="1" t="s">
        <v>1885</v>
      </c>
      <c r="D420" s="1" t="s">
        <v>1910</v>
      </c>
      <c r="E420" s="1" t="s">
        <v>2488</v>
      </c>
      <c r="F420" s="1" t="s">
        <v>1885</v>
      </c>
      <c r="G420" s="1" t="s">
        <v>2123</v>
      </c>
      <c r="H420" s="1" t="s">
        <v>2126</v>
      </c>
      <c r="I420" s="1" t="s">
        <v>5447</v>
      </c>
      <c r="J420" s="1" t="s">
        <v>131</v>
      </c>
    </row>
    <row r="421" spans="1:26">
      <c r="A421" s="1" t="s">
        <v>126</v>
      </c>
      <c r="B421" s="1" t="s">
        <v>2383</v>
      </c>
      <c r="C421" s="1" t="s">
        <v>1886</v>
      </c>
      <c r="D421" s="1" t="s">
        <v>1391</v>
      </c>
      <c r="E421" s="1" t="s">
        <v>2383</v>
      </c>
      <c r="F421" s="1" t="s">
        <v>1886</v>
      </c>
      <c r="G421" s="1" t="s">
        <v>2123</v>
      </c>
      <c r="H421" s="1" t="s">
        <v>2126</v>
      </c>
      <c r="I421" s="1" t="s">
        <v>5445</v>
      </c>
      <c r="J421" s="1" t="s">
        <v>126</v>
      </c>
    </row>
    <row r="422" spans="1:26">
      <c r="A422" s="1" t="s">
        <v>126</v>
      </c>
      <c r="B422" s="1" t="s">
        <v>2385</v>
      </c>
      <c r="C422" s="1" t="s">
        <v>1886</v>
      </c>
      <c r="D422" s="1" t="s">
        <v>1422</v>
      </c>
      <c r="E422" s="1" t="s">
        <v>2385</v>
      </c>
      <c r="F422" s="1" t="s">
        <v>1886</v>
      </c>
      <c r="G422" s="1" t="s">
        <v>2123</v>
      </c>
      <c r="H422" s="1" t="s">
        <v>2126</v>
      </c>
      <c r="I422" s="1" t="s">
        <v>5445</v>
      </c>
      <c r="J422" s="1" t="s">
        <v>126</v>
      </c>
    </row>
    <row r="423" spans="1:26">
      <c r="A423" s="1" t="s">
        <v>126</v>
      </c>
      <c r="B423" s="1" t="s">
        <v>2426</v>
      </c>
      <c r="C423" s="1" t="s">
        <v>1886</v>
      </c>
      <c r="D423" s="1" t="s">
        <v>1758</v>
      </c>
      <c r="E423" s="1" t="s">
        <v>2426</v>
      </c>
      <c r="F423" s="1" t="s">
        <v>1886</v>
      </c>
      <c r="G423" s="1" t="s">
        <v>2123</v>
      </c>
      <c r="H423" s="1" t="s">
        <v>2126</v>
      </c>
      <c r="I423" s="1" t="s">
        <v>5445</v>
      </c>
      <c r="J423" s="1" t="s">
        <v>126</v>
      </c>
    </row>
    <row r="424" spans="1:26">
      <c r="A424" s="1" t="s">
        <v>126</v>
      </c>
      <c r="B424" s="1" t="s">
        <v>2434</v>
      </c>
      <c r="C424" s="1" t="s">
        <v>1886</v>
      </c>
      <c r="D424" s="1" t="s">
        <v>1803</v>
      </c>
      <c r="E424" s="1" t="s">
        <v>2434</v>
      </c>
      <c r="F424" s="1" t="s">
        <v>1886</v>
      </c>
      <c r="G424" s="1" t="s">
        <v>2123</v>
      </c>
      <c r="H424" s="1" t="s">
        <v>2126</v>
      </c>
      <c r="I424" s="1" t="s">
        <v>5445</v>
      </c>
      <c r="J424" s="1" t="s">
        <v>126</v>
      </c>
    </row>
    <row r="425" spans="1:26">
      <c r="A425" s="1" t="s">
        <v>126</v>
      </c>
      <c r="B425" s="1" t="s">
        <v>2438</v>
      </c>
      <c r="C425" s="1" t="s">
        <v>1886</v>
      </c>
      <c r="D425" s="1" t="s">
        <v>1823</v>
      </c>
      <c r="E425" s="1" t="s">
        <v>2438</v>
      </c>
      <c r="F425" s="1" t="s">
        <v>1886</v>
      </c>
      <c r="G425" s="1" t="s">
        <v>2123</v>
      </c>
      <c r="H425" s="1" t="s">
        <v>2126</v>
      </c>
      <c r="I425" s="1" t="s">
        <v>5445</v>
      </c>
      <c r="J425" s="1" t="s">
        <v>126</v>
      </c>
    </row>
    <row r="426" spans="1:26">
      <c r="A426" s="1" t="s">
        <v>126</v>
      </c>
      <c r="B426" s="1" t="s">
        <v>126</v>
      </c>
      <c r="C426" s="1" t="s">
        <v>1886</v>
      </c>
      <c r="D426" s="1" t="s">
        <v>1886</v>
      </c>
      <c r="E426" s="1" t="s">
        <v>126</v>
      </c>
      <c r="F426" s="1" t="s">
        <v>1886</v>
      </c>
      <c r="G426" s="1" t="s">
        <v>2123</v>
      </c>
      <c r="H426" s="1" t="s">
        <v>2126</v>
      </c>
      <c r="I426" s="1" t="s">
        <v>5445</v>
      </c>
      <c r="J426" s="1" t="s">
        <v>126</v>
      </c>
    </row>
    <row r="427" spans="1:26">
      <c r="A427" s="1" t="s">
        <v>126</v>
      </c>
      <c r="B427" s="1" t="s">
        <v>2485</v>
      </c>
      <c r="C427" s="1" t="s">
        <v>1886</v>
      </c>
      <c r="D427" s="1" t="s">
        <v>1907</v>
      </c>
      <c r="E427" s="1" t="s">
        <v>2485</v>
      </c>
      <c r="F427" s="1" t="s">
        <v>1886</v>
      </c>
      <c r="G427" s="1" t="s">
        <v>2123</v>
      </c>
      <c r="H427" s="1" t="s">
        <v>2126</v>
      </c>
      <c r="I427" s="1" t="s">
        <v>5445</v>
      </c>
      <c r="J427" s="1" t="s">
        <v>126</v>
      </c>
    </row>
    <row r="428" spans="1:26" hidden="1">
      <c r="A428" s="1" t="s">
        <v>127</v>
      </c>
      <c r="B428" s="1" t="s">
        <v>2447</v>
      </c>
      <c r="C428" s="1" t="s">
        <v>1898</v>
      </c>
      <c r="D428" s="1" t="s">
        <v>1860</v>
      </c>
      <c r="E428" s="1" t="s">
        <v>127</v>
      </c>
      <c r="F428" s="1" t="s">
        <v>1898</v>
      </c>
      <c r="G428" s="1" t="s">
        <v>2123</v>
      </c>
      <c r="H428" s="1" t="s">
        <v>2126</v>
      </c>
      <c r="I428" s="1" t="s">
        <v>5446</v>
      </c>
      <c r="J428" s="1" t="s">
        <v>127</v>
      </c>
    </row>
    <row r="429" spans="1:26" hidden="1">
      <c r="A429" s="1" t="s">
        <v>127</v>
      </c>
      <c r="B429" s="1" t="s">
        <v>127</v>
      </c>
      <c r="C429" s="1" t="s">
        <v>1898</v>
      </c>
      <c r="D429" s="1" t="s">
        <v>1898</v>
      </c>
      <c r="E429" s="1" t="s">
        <v>127</v>
      </c>
      <c r="F429" s="1" t="s">
        <v>1898</v>
      </c>
      <c r="G429" s="1" t="s">
        <v>2123</v>
      </c>
      <c r="H429" s="1" t="s">
        <v>2126</v>
      </c>
      <c r="I429" s="1" t="s">
        <v>5446</v>
      </c>
      <c r="J429" s="1" t="s">
        <v>127</v>
      </c>
    </row>
    <row r="430" spans="1:26" s="60" customFormat="1" hidden="1">
      <c r="A430" s="60" t="s">
        <v>2357</v>
      </c>
      <c r="B430" s="60" t="s">
        <v>2358</v>
      </c>
      <c r="C430" s="60" t="s">
        <v>2359</v>
      </c>
      <c r="D430" s="60" t="s">
        <v>2360</v>
      </c>
      <c r="E430" s="60" t="s">
        <v>2358</v>
      </c>
      <c r="F430" s="60" t="s">
        <v>2359</v>
      </c>
      <c r="G430" s="60" t="s">
        <v>2049</v>
      </c>
      <c r="H430" s="60" t="s">
        <v>2120</v>
      </c>
      <c r="I430" s="60" t="s">
        <v>1936</v>
      </c>
      <c r="J430" s="60" t="s">
        <v>2357</v>
      </c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idden="1">
      <c r="A431" s="1" t="s">
        <v>2357</v>
      </c>
      <c r="B431" s="1" t="s">
        <v>2500</v>
      </c>
      <c r="C431" s="1" t="s">
        <v>2359</v>
      </c>
      <c r="D431" s="1" t="s">
        <v>2501</v>
      </c>
      <c r="E431" s="1" t="s">
        <v>2500</v>
      </c>
      <c r="F431" s="1" t="s">
        <v>2359</v>
      </c>
      <c r="G431" s="1" t="s">
        <v>2049</v>
      </c>
      <c r="H431" s="1" t="s">
        <v>2120</v>
      </c>
      <c r="I431" s="1" t="s">
        <v>1936</v>
      </c>
      <c r="J431" s="1" t="s">
        <v>2357</v>
      </c>
    </row>
    <row r="432" spans="1:26" hidden="1">
      <c r="A432" s="1" t="s">
        <v>2357</v>
      </c>
      <c r="B432" s="1" t="s">
        <v>2357</v>
      </c>
      <c r="C432" s="1" t="s">
        <v>2359</v>
      </c>
      <c r="D432" s="1" t="s">
        <v>2359</v>
      </c>
      <c r="E432" s="1" t="s">
        <v>2357</v>
      </c>
      <c r="F432" s="1" t="s">
        <v>2359</v>
      </c>
      <c r="G432" s="1" t="s">
        <v>2049</v>
      </c>
      <c r="H432" s="1" t="s">
        <v>2120</v>
      </c>
      <c r="I432" s="1" t="s">
        <v>1936</v>
      </c>
      <c r="J432" s="1" t="s">
        <v>2357</v>
      </c>
    </row>
    <row r="433" spans="1:10" hidden="1">
      <c r="A433" s="1" t="s">
        <v>2357</v>
      </c>
      <c r="B433" s="1" t="s">
        <v>2502</v>
      </c>
      <c r="C433" s="1" t="s">
        <v>2359</v>
      </c>
      <c r="D433" s="1" t="s">
        <v>2503</v>
      </c>
      <c r="E433" s="1" t="s">
        <v>2502</v>
      </c>
      <c r="F433" s="1" t="s">
        <v>2359</v>
      </c>
      <c r="G433" s="1" t="s">
        <v>2049</v>
      </c>
      <c r="H433" s="1" t="s">
        <v>2120</v>
      </c>
      <c r="I433" s="1" t="s">
        <v>1936</v>
      </c>
      <c r="J433" s="1" t="s">
        <v>2357</v>
      </c>
    </row>
    <row r="434" spans="1:10" hidden="1">
      <c r="A434" s="1" t="s">
        <v>2357</v>
      </c>
      <c r="B434" s="1" t="s">
        <v>2504</v>
      </c>
      <c r="C434" s="1" t="s">
        <v>2359</v>
      </c>
      <c r="D434" s="1" t="s">
        <v>2505</v>
      </c>
      <c r="E434" s="1" t="s">
        <v>2504</v>
      </c>
      <c r="F434" s="1" t="s">
        <v>2359</v>
      </c>
      <c r="G434" s="1" t="s">
        <v>2049</v>
      </c>
      <c r="H434" s="1" t="s">
        <v>2120</v>
      </c>
      <c r="I434" s="1" t="s">
        <v>1936</v>
      </c>
      <c r="J434" s="1" t="s">
        <v>2357</v>
      </c>
    </row>
    <row r="435" spans="1:10" hidden="1">
      <c r="A435" s="1" t="s">
        <v>2357</v>
      </c>
      <c r="B435" s="1" t="s">
        <v>2506</v>
      </c>
      <c r="C435" s="1" t="s">
        <v>2359</v>
      </c>
      <c r="D435" s="1" t="s">
        <v>2507</v>
      </c>
      <c r="E435" s="1" t="s">
        <v>2506</v>
      </c>
      <c r="F435" s="1" t="s">
        <v>2359</v>
      </c>
      <c r="G435" s="1" t="s">
        <v>2049</v>
      </c>
      <c r="H435" s="1" t="s">
        <v>2120</v>
      </c>
      <c r="I435" s="1" t="s">
        <v>1936</v>
      </c>
      <c r="J435" s="1" t="s">
        <v>2357</v>
      </c>
    </row>
    <row r="436" spans="1:10" hidden="1">
      <c r="A436" s="1" t="s">
        <v>2357</v>
      </c>
      <c r="B436" s="1" t="s">
        <v>2508</v>
      </c>
      <c r="C436" s="1" t="s">
        <v>2359</v>
      </c>
      <c r="D436" s="1" t="s">
        <v>2509</v>
      </c>
      <c r="E436" s="1" t="s">
        <v>2508</v>
      </c>
      <c r="F436" s="1" t="s">
        <v>2359</v>
      </c>
      <c r="G436" s="1" t="s">
        <v>2049</v>
      </c>
      <c r="H436" s="1" t="s">
        <v>2120</v>
      </c>
      <c r="I436" s="1" t="s">
        <v>1936</v>
      </c>
      <c r="J436" s="1" t="s">
        <v>2357</v>
      </c>
    </row>
    <row r="437" spans="1:10" hidden="1">
      <c r="A437" s="1" t="s">
        <v>2357</v>
      </c>
      <c r="B437" s="1" t="s">
        <v>2510</v>
      </c>
      <c r="C437" s="1" t="s">
        <v>2359</v>
      </c>
      <c r="D437" s="1" t="s">
        <v>2511</v>
      </c>
      <c r="E437" s="1" t="s">
        <v>2510</v>
      </c>
      <c r="F437" s="1" t="s">
        <v>2359</v>
      </c>
      <c r="G437" s="1" t="s">
        <v>2049</v>
      </c>
      <c r="H437" s="1" t="s">
        <v>2120</v>
      </c>
      <c r="I437" s="1" t="s">
        <v>1936</v>
      </c>
      <c r="J437" s="1" t="s">
        <v>2357</v>
      </c>
    </row>
    <row r="438" spans="1:10" hidden="1">
      <c r="A438" s="1" t="s">
        <v>2357</v>
      </c>
      <c r="B438" s="1" t="s">
        <v>2512</v>
      </c>
      <c r="C438" s="1" t="s">
        <v>2359</v>
      </c>
      <c r="D438" s="1" t="s">
        <v>2513</v>
      </c>
      <c r="E438" s="1" t="s">
        <v>2512</v>
      </c>
      <c r="F438" s="1" t="s">
        <v>2359</v>
      </c>
      <c r="G438" s="1" t="s">
        <v>2049</v>
      </c>
      <c r="H438" s="1" t="s">
        <v>2120</v>
      </c>
      <c r="I438" s="1" t="s">
        <v>1936</v>
      </c>
      <c r="J438" s="1" t="s">
        <v>2357</v>
      </c>
    </row>
    <row r="439" spans="1:10" hidden="1">
      <c r="A439" s="1" t="s">
        <v>2494</v>
      </c>
      <c r="B439" s="1" t="s">
        <v>2495</v>
      </c>
      <c r="C439" s="1" t="s">
        <v>2496</v>
      </c>
      <c r="D439" s="1" t="s">
        <v>2497</v>
      </c>
      <c r="E439" s="1" t="s">
        <v>2495</v>
      </c>
      <c r="F439" s="1" t="s">
        <v>2496</v>
      </c>
      <c r="G439" s="1" t="s">
        <v>2049</v>
      </c>
      <c r="H439" s="1" t="s">
        <v>2120</v>
      </c>
      <c r="I439" s="1" t="s">
        <v>1936</v>
      </c>
      <c r="J439" s="1" t="s">
        <v>2494</v>
      </c>
    </row>
    <row r="440" spans="1:10" hidden="1">
      <c r="A440" s="1" t="s">
        <v>2494</v>
      </c>
      <c r="B440" s="1" t="s">
        <v>2498</v>
      </c>
      <c r="C440" s="1" t="s">
        <v>2496</v>
      </c>
      <c r="D440" s="1" t="s">
        <v>2499</v>
      </c>
      <c r="E440" s="1" t="s">
        <v>2498</v>
      </c>
      <c r="F440" s="1" t="s">
        <v>2496</v>
      </c>
      <c r="G440" s="1" t="s">
        <v>2049</v>
      </c>
      <c r="H440" s="1" t="s">
        <v>2120</v>
      </c>
      <c r="I440" s="1" t="s">
        <v>1936</v>
      </c>
      <c r="J440" s="1" t="s">
        <v>2494</v>
      </c>
    </row>
    <row r="441" spans="1:10" hidden="1">
      <c r="A441" s="1" t="s">
        <v>2494</v>
      </c>
      <c r="B441" s="1" t="s">
        <v>2516</v>
      </c>
      <c r="C441" s="1" t="s">
        <v>2496</v>
      </c>
      <c r="D441" s="1" t="s">
        <v>2517</v>
      </c>
      <c r="E441" s="1" t="s">
        <v>2516</v>
      </c>
      <c r="F441" s="1" t="s">
        <v>2496</v>
      </c>
      <c r="G441" s="1" t="s">
        <v>2049</v>
      </c>
      <c r="H441" s="1" t="s">
        <v>2120</v>
      </c>
      <c r="I441" s="1" t="s">
        <v>1938</v>
      </c>
      <c r="J441" s="1" t="s">
        <v>2494</v>
      </c>
    </row>
    <row r="442" spans="1:10" hidden="1">
      <c r="A442" s="1" t="s">
        <v>2494</v>
      </c>
      <c r="B442" s="1" t="s">
        <v>2518</v>
      </c>
      <c r="C442" s="1" t="s">
        <v>2496</v>
      </c>
      <c r="D442" s="1" t="s">
        <v>2519</v>
      </c>
      <c r="E442" s="1" t="s">
        <v>2518</v>
      </c>
      <c r="F442" s="1" t="s">
        <v>2496</v>
      </c>
      <c r="G442" s="1" t="s">
        <v>2049</v>
      </c>
      <c r="H442" s="1" t="s">
        <v>2120</v>
      </c>
      <c r="I442" s="1" t="s">
        <v>1938</v>
      </c>
      <c r="J442" s="1" t="s">
        <v>2494</v>
      </c>
    </row>
    <row r="443" spans="1:10" hidden="1">
      <c r="A443" s="1" t="s">
        <v>2494</v>
      </c>
      <c r="B443" s="1" t="s">
        <v>2520</v>
      </c>
      <c r="C443" s="1" t="s">
        <v>2496</v>
      </c>
      <c r="D443" s="1" t="s">
        <v>2521</v>
      </c>
      <c r="E443" s="1" t="s">
        <v>2520</v>
      </c>
      <c r="F443" s="1" t="s">
        <v>2496</v>
      </c>
      <c r="G443" s="1" t="s">
        <v>2049</v>
      </c>
      <c r="H443" s="1" t="s">
        <v>2120</v>
      </c>
      <c r="I443" s="1" t="s">
        <v>1938</v>
      </c>
      <c r="J443" s="1" t="s">
        <v>2494</v>
      </c>
    </row>
    <row r="444" spans="1:10" hidden="1">
      <c r="A444" s="1" t="s">
        <v>2494</v>
      </c>
      <c r="B444" s="1" t="s">
        <v>2522</v>
      </c>
      <c r="C444" s="1" t="s">
        <v>2496</v>
      </c>
      <c r="D444" s="1" t="s">
        <v>2523</v>
      </c>
      <c r="E444" s="1" t="s">
        <v>2522</v>
      </c>
      <c r="F444" s="1" t="s">
        <v>2496</v>
      </c>
      <c r="G444" s="1" t="s">
        <v>2049</v>
      </c>
      <c r="H444" s="1" t="s">
        <v>2120</v>
      </c>
      <c r="I444" s="1" t="s">
        <v>1938</v>
      </c>
      <c r="J444" s="1" t="s">
        <v>2494</v>
      </c>
    </row>
    <row r="445" spans="1:10" hidden="1">
      <c r="A445" s="1" t="s">
        <v>2494</v>
      </c>
      <c r="B445" s="1" t="s">
        <v>2524</v>
      </c>
      <c r="C445" s="1" t="s">
        <v>2496</v>
      </c>
      <c r="D445" s="1" t="s">
        <v>2525</v>
      </c>
      <c r="E445" s="1" t="s">
        <v>2524</v>
      </c>
      <c r="F445" s="1" t="s">
        <v>2496</v>
      </c>
      <c r="G445" s="1" t="s">
        <v>2049</v>
      </c>
      <c r="H445" s="1" t="s">
        <v>2120</v>
      </c>
      <c r="I445" s="1" t="s">
        <v>1938</v>
      </c>
      <c r="J445" s="1" t="s">
        <v>2494</v>
      </c>
    </row>
    <row r="446" spans="1:10" hidden="1">
      <c r="A446" s="1" t="s">
        <v>2494</v>
      </c>
      <c r="B446" s="1" t="s">
        <v>2526</v>
      </c>
      <c r="C446" s="1" t="s">
        <v>2496</v>
      </c>
      <c r="D446" s="1" t="s">
        <v>2527</v>
      </c>
      <c r="E446" s="1" t="s">
        <v>2526</v>
      </c>
      <c r="F446" s="1" t="s">
        <v>2496</v>
      </c>
      <c r="G446" s="1" t="s">
        <v>2049</v>
      </c>
      <c r="H446" s="1" t="s">
        <v>2120</v>
      </c>
      <c r="I446" s="1" t="s">
        <v>1938</v>
      </c>
      <c r="J446" s="1" t="s">
        <v>2494</v>
      </c>
    </row>
    <row r="447" spans="1:10" hidden="1">
      <c r="A447" s="1" t="s">
        <v>2494</v>
      </c>
      <c r="B447" s="1" t="s">
        <v>2528</v>
      </c>
      <c r="C447" s="1" t="s">
        <v>2496</v>
      </c>
      <c r="D447" s="1" t="s">
        <v>2529</v>
      </c>
      <c r="E447" s="1" t="s">
        <v>2528</v>
      </c>
      <c r="F447" s="1" t="s">
        <v>2496</v>
      </c>
      <c r="G447" s="1" t="s">
        <v>2049</v>
      </c>
      <c r="H447" s="1" t="s">
        <v>2120</v>
      </c>
      <c r="I447" s="1" t="s">
        <v>2530</v>
      </c>
      <c r="J447" s="1" t="s">
        <v>2494</v>
      </c>
    </row>
    <row r="448" spans="1:10" hidden="1">
      <c r="A448" s="1" t="s">
        <v>2494</v>
      </c>
      <c r="B448" s="1" t="s">
        <v>2531</v>
      </c>
      <c r="C448" s="1" t="s">
        <v>2496</v>
      </c>
      <c r="D448" s="1" t="s">
        <v>2532</v>
      </c>
      <c r="E448" s="1" t="s">
        <v>2531</v>
      </c>
      <c r="F448" s="1" t="s">
        <v>2496</v>
      </c>
      <c r="G448" s="1" t="s">
        <v>2049</v>
      </c>
      <c r="H448" s="1" t="s">
        <v>2120</v>
      </c>
      <c r="I448" s="1" t="s">
        <v>2530</v>
      </c>
      <c r="J448" s="1" t="s">
        <v>2494</v>
      </c>
    </row>
    <row r="449" spans="1:10" hidden="1">
      <c r="A449" s="1" t="s">
        <v>2494</v>
      </c>
      <c r="B449" s="1" t="s">
        <v>2533</v>
      </c>
      <c r="C449" s="1" t="s">
        <v>2496</v>
      </c>
      <c r="D449" s="1" t="s">
        <v>2534</v>
      </c>
      <c r="E449" s="1" t="s">
        <v>2533</v>
      </c>
      <c r="F449" s="1" t="s">
        <v>2496</v>
      </c>
      <c r="G449" s="1" t="s">
        <v>2049</v>
      </c>
      <c r="H449" s="1" t="s">
        <v>2120</v>
      </c>
      <c r="I449" s="1" t="s">
        <v>2530</v>
      </c>
      <c r="J449" s="1" t="s">
        <v>2494</v>
      </c>
    </row>
    <row r="450" spans="1:10" hidden="1">
      <c r="A450" s="1" t="s">
        <v>2494</v>
      </c>
      <c r="B450" s="1" t="s">
        <v>2535</v>
      </c>
      <c r="C450" s="1" t="s">
        <v>2496</v>
      </c>
      <c r="D450" s="1" t="s">
        <v>2536</v>
      </c>
      <c r="E450" s="1" t="s">
        <v>2535</v>
      </c>
      <c r="F450" s="1" t="s">
        <v>2496</v>
      </c>
      <c r="G450" s="1" t="s">
        <v>2049</v>
      </c>
      <c r="H450" s="1" t="s">
        <v>2120</v>
      </c>
      <c r="I450" s="1" t="s">
        <v>2530</v>
      </c>
      <c r="J450" s="1" t="s">
        <v>2494</v>
      </c>
    </row>
    <row r="451" spans="1:10" hidden="1">
      <c r="A451" s="1" t="s">
        <v>2494</v>
      </c>
      <c r="B451" s="1" t="s">
        <v>2537</v>
      </c>
      <c r="C451" s="1" t="s">
        <v>2496</v>
      </c>
      <c r="D451" s="1" t="s">
        <v>2538</v>
      </c>
      <c r="E451" s="1" t="s">
        <v>2537</v>
      </c>
      <c r="F451" s="1" t="s">
        <v>2496</v>
      </c>
      <c r="G451" s="1" t="s">
        <v>2049</v>
      </c>
      <c r="H451" s="1" t="s">
        <v>2120</v>
      </c>
      <c r="I451" s="1" t="s">
        <v>2530</v>
      </c>
      <c r="J451" s="1" t="s">
        <v>2494</v>
      </c>
    </row>
    <row r="452" spans="1:10" hidden="1">
      <c r="A452" s="1" t="s">
        <v>2494</v>
      </c>
      <c r="B452" s="1" t="s">
        <v>2539</v>
      </c>
      <c r="C452" s="1" t="s">
        <v>2496</v>
      </c>
      <c r="D452" s="1" t="s">
        <v>2540</v>
      </c>
      <c r="E452" s="1" t="s">
        <v>2539</v>
      </c>
      <c r="F452" s="1" t="s">
        <v>2496</v>
      </c>
      <c r="G452" s="1" t="s">
        <v>2049</v>
      </c>
      <c r="H452" s="1" t="s">
        <v>2120</v>
      </c>
      <c r="I452" s="1" t="s">
        <v>2530</v>
      </c>
      <c r="J452" s="1" t="s">
        <v>2494</v>
      </c>
    </row>
    <row r="453" spans="1:10" hidden="1">
      <c r="A453" s="1" t="s">
        <v>2494</v>
      </c>
      <c r="B453" s="1" t="s">
        <v>2541</v>
      </c>
      <c r="C453" s="1" t="s">
        <v>2496</v>
      </c>
      <c r="D453" s="1" t="s">
        <v>2542</v>
      </c>
      <c r="E453" s="1" t="s">
        <v>2541</v>
      </c>
      <c r="F453" s="1" t="s">
        <v>2496</v>
      </c>
      <c r="G453" s="1" t="s">
        <v>2049</v>
      </c>
      <c r="H453" s="1" t="s">
        <v>2120</v>
      </c>
      <c r="I453" s="1" t="s">
        <v>2530</v>
      </c>
      <c r="J453" s="1" t="s">
        <v>2494</v>
      </c>
    </row>
    <row r="454" spans="1:10" hidden="1">
      <c r="A454" s="1" t="s">
        <v>2494</v>
      </c>
      <c r="B454" s="1" t="s">
        <v>2543</v>
      </c>
      <c r="C454" s="1" t="s">
        <v>2496</v>
      </c>
      <c r="D454" s="1" t="s">
        <v>2544</v>
      </c>
      <c r="E454" s="1" t="s">
        <v>2543</v>
      </c>
      <c r="F454" s="1" t="s">
        <v>2496</v>
      </c>
      <c r="G454" s="1" t="s">
        <v>2049</v>
      </c>
      <c r="H454" s="1" t="s">
        <v>2120</v>
      </c>
      <c r="I454" s="1" t="s">
        <v>2530</v>
      </c>
      <c r="J454" s="1" t="s">
        <v>2494</v>
      </c>
    </row>
    <row r="455" spans="1:10" hidden="1">
      <c r="A455" s="1" t="s">
        <v>2494</v>
      </c>
      <c r="B455" s="1" t="s">
        <v>2545</v>
      </c>
      <c r="C455" s="1" t="s">
        <v>2496</v>
      </c>
      <c r="D455" s="1" t="s">
        <v>2546</v>
      </c>
      <c r="E455" s="1" t="s">
        <v>2545</v>
      </c>
      <c r="F455" s="1" t="s">
        <v>2496</v>
      </c>
      <c r="G455" s="1" t="s">
        <v>2049</v>
      </c>
      <c r="H455" s="1" t="s">
        <v>2120</v>
      </c>
      <c r="I455" s="1" t="s">
        <v>2530</v>
      </c>
      <c r="J455" s="1" t="s">
        <v>2494</v>
      </c>
    </row>
    <row r="456" spans="1:10" hidden="1">
      <c r="A456" s="1" t="s">
        <v>2494</v>
      </c>
      <c r="B456" s="1" t="s">
        <v>2547</v>
      </c>
      <c r="C456" s="1" t="s">
        <v>2496</v>
      </c>
      <c r="D456" s="1" t="s">
        <v>2548</v>
      </c>
      <c r="E456" s="1" t="s">
        <v>2547</v>
      </c>
      <c r="F456" s="1" t="s">
        <v>2496</v>
      </c>
      <c r="G456" s="1" t="s">
        <v>2049</v>
      </c>
      <c r="H456" s="1" t="s">
        <v>2120</v>
      </c>
      <c r="I456" s="1" t="s">
        <v>2530</v>
      </c>
      <c r="J456" s="1" t="s">
        <v>2494</v>
      </c>
    </row>
    <row r="457" spans="1:10" hidden="1">
      <c r="A457" s="1" t="s">
        <v>2494</v>
      </c>
      <c r="B457" s="1" t="s">
        <v>2549</v>
      </c>
      <c r="C457" s="1" t="s">
        <v>2496</v>
      </c>
      <c r="D457" s="1" t="s">
        <v>2550</v>
      </c>
      <c r="E457" s="1" t="s">
        <v>2549</v>
      </c>
      <c r="F457" s="1" t="s">
        <v>2496</v>
      </c>
      <c r="G457" s="1" t="s">
        <v>2049</v>
      </c>
      <c r="H457" s="1" t="s">
        <v>2120</v>
      </c>
      <c r="I457" s="1" t="s">
        <v>2530</v>
      </c>
      <c r="J457" s="1" t="s">
        <v>2494</v>
      </c>
    </row>
    <row r="458" spans="1:10" hidden="1">
      <c r="A458" s="1" t="s">
        <v>2494</v>
      </c>
      <c r="B458" s="1" t="s">
        <v>2551</v>
      </c>
      <c r="C458" s="1" t="s">
        <v>2496</v>
      </c>
      <c r="D458" s="1" t="s">
        <v>2552</v>
      </c>
      <c r="E458" s="1" t="s">
        <v>2551</v>
      </c>
      <c r="F458" s="1" t="s">
        <v>2496</v>
      </c>
      <c r="G458" s="1" t="s">
        <v>2049</v>
      </c>
      <c r="H458" s="1" t="s">
        <v>2120</v>
      </c>
      <c r="I458" s="1" t="s">
        <v>2530</v>
      </c>
      <c r="J458" s="1" t="s">
        <v>2494</v>
      </c>
    </row>
    <row r="459" spans="1:10" hidden="1">
      <c r="A459" s="1" t="s">
        <v>2494</v>
      </c>
      <c r="B459" s="1" t="s">
        <v>2553</v>
      </c>
      <c r="C459" s="1" t="s">
        <v>2496</v>
      </c>
      <c r="D459" s="1" t="s">
        <v>2554</v>
      </c>
      <c r="E459" s="1" t="s">
        <v>2553</v>
      </c>
      <c r="F459" s="1" t="s">
        <v>2496</v>
      </c>
      <c r="G459" s="1" t="s">
        <v>2049</v>
      </c>
      <c r="H459" s="1" t="s">
        <v>2120</v>
      </c>
      <c r="I459" s="1" t="s">
        <v>2530</v>
      </c>
      <c r="J459" s="1" t="s">
        <v>2494</v>
      </c>
    </row>
    <row r="460" spans="1:10" hidden="1">
      <c r="A460" s="1" t="s">
        <v>2494</v>
      </c>
      <c r="B460" s="1" t="s">
        <v>2555</v>
      </c>
      <c r="C460" s="1" t="s">
        <v>2496</v>
      </c>
      <c r="D460" s="1" t="s">
        <v>2556</v>
      </c>
      <c r="E460" s="1" t="s">
        <v>2555</v>
      </c>
      <c r="F460" s="1" t="s">
        <v>2496</v>
      </c>
      <c r="G460" s="1" t="s">
        <v>2049</v>
      </c>
      <c r="H460" s="1" t="s">
        <v>2120</v>
      </c>
      <c r="I460" s="1" t="s">
        <v>2530</v>
      </c>
      <c r="J460" s="1" t="s">
        <v>2494</v>
      </c>
    </row>
    <row r="461" spans="1:10" hidden="1">
      <c r="A461" s="1" t="s">
        <v>2494</v>
      </c>
      <c r="B461" s="1" t="s">
        <v>2557</v>
      </c>
      <c r="C461" s="1" t="s">
        <v>2496</v>
      </c>
      <c r="D461" s="1" t="s">
        <v>2558</v>
      </c>
      <c r="E461" s="1" t="s">
        <v>2557</v>
      </c>
      <c r="F461" s="1" t="s">
        <v>2496</v>
      </c>
      <c r="G461" s="1" t="s">
        <v>2049</v>
      </c>
      <c r="H461" s="1" t="s">
        <v>2120</v>
      </c>
      <c r="I461" s="1" t="s">
        <v>2530</v>
      </c>
      <c r="J461" s="1" t="s">
        <v>2494</v>
      </c>
    </row>
    <row r="462" spans="1:10" hidden="1">
      <c r="A462" s="1" t="s">
        <v>2494</v>
      </c>
      <c r="B462" s="1" t="s">
        <v>2559</v>
      </c>
      <c r="C462" s="1" t="s">
        <v>2496</v>
      </c>
      <c r="D462" s="1" t="s">
        <v>2560</v>
      </c>
      <c r="E462" s="1" t="s">
        <v>2559</v>
      </c>
      <c r="F462" s="1" t="s">
        <v>2496</v>
      </c>
      <c r="G462" s="1" t="s">
        <v>2049</v>
      </c>
      <c r="H462" s="1" t="s">
        <v>2120</v>
      </c>
      <c r="I462" s="1" t="s">
        <v>2530</v>
      </c>
      <c r="J462" s="1" t="s">
        <v>2494</v>
      </c>
    </row>
    <row r="463" spans="1:10" hidden="1">
      <c r="A463" s="1" t="s">
        <v>2494</v>
      </c>
      <c r="B463" s="1" t="s">
        <v>2561</v>
      </c>
      <c r="C463" s="1" t="s">
        <v>2496</v>
      </c>
      <c r="D463" s="1" t="s">
        <v>2562</v>
      </c>
      <c r="E463" s="1" t="s">
        <v>2561</v>
      </c>
      <c r="F463" s="1" t="s">
        <v>2496</v>
      </c>
      <c r="G463" s="1" t="s">
        <v>2049</v>
      </c>
      <c r="H463" s="1" t="s">
        <v>2120</v>
      </c>
      <c r="I463" s="1" t="s">
        <v>2530</v>
      </c>
      <c r="J463" s="1" t="s">
        <v>2494</v>
      </c>
    </row>
    <row r="464" spans="1:10" hidden="1">
      <c r="A464" s="1" t="s">
        <v>2494</v>
      </c>
      <c r="B464" s="1" t="s">
        <v>2563</v>
      </c>
      <c r="C464" s="1" t="s">
        <v>2496</v>
      </c>
      <c r="D464" s="1" t="s">
        <v>2564</v>
      </c>
      <c r="E464" s="1" t="s">
        <v>2563</v>
      </c>
      <c r="F464" s="1" t="s">
        <v>2496</v>
      </c>
      <c r="G464" s="1" t="s">
        <v>2049</v>
      </c>
      <c r="H464" s="1" t="s">
        <v>2120</v>
      </c>
      <c r="I464" s="1" t="s">
        <v>2530</v>
      </c>
      <c r="J464" s="1" t="s">
        <v>2494</v>
      </c>
    </row>
    <row r="465" spans="1:10" hidden="1">
      <c r="A465" s="1" t="s">
        <v>2494</v>
      </c>
      <c r="B465" s="1" t="s">
        <v>2565</v>
      </c>
      <c r="C465" s="1" t="s">
        <v>2496</v>
      </c>
      <c r="D465" s="1" t="s">
        <v>2566</v>
      </c>
      <c r="E465" s="1" t="s">
        <v>2565</v>
      </c>
      <c r="F465" s="1" t="s">
        <v>2496</v>
      </c>
      <c r="G465" s="1" t="s">
        <v>2049</v>
      </c>
      <c r="H465" s="1" t="s">
        <v>2120</v>
      </c>
      <c r="I465" s="1" t="s">
        <v>2530</v>
      </c>
      <c r="J465" s="1" t="s">
        <v>2494</v>
      </c>
    </row>
    <row r="466" spans="1:10" hidden="1">
      <c r="A466" s="1" t="s">
        <v>2494</v>
      </c>
      <c r="B466" s="1" t="s">
        <v>2567</v>
      </c>
      <c r="C466" s="1" t="s">
        <v>2496</v>
      </c>
      <c r="D466" s="1" t="s">
        <v>2568</v>
      </c>
      <c r="E466" s="1" t="s">
        <v>2567</v>
      </c>
      <c r="F466" s="1" t="s">
        <v>2496</v>
      </c>
      <c r="G466" s="1" t="s">
        <v>2049</v>
      </c>
      <c r="H466" s="1" t="s">
        <v>2120</v>
      </c>
      <c r="I466" s="1" t="s">
        <v>2530</v>
      </c>
      <c r="J466" s="1" t="s">
        <v>2494</v>
      </c>
    </row>
    <row r="467" spans="1:10" hidden="1">
      <c r="A467" s="1" t="s">
        <v>2494</v>
      </c>
      <c r="B467" s="1" t="s">
        <v>2569</v>
      </c>
      <c r="C467" s="1" t="s">
        <v>2496</v>
      </c>
      <c r="D467" s="1" t="s">
        <v>2570</v>
      </c>
      <c r="E467" s="1" t="s">
        <v>2569</v>
      </c>
      <c r="F467" s="1" t="s">
        <v>2496</v>
      </c>
      <c r="G467" s="1" t="s">
        <v>2049</v>
      </c>
      <c r="H467" s="1" t="s">
        <v>2120</v>
      </c>
      <c r="I467" s="1" t="s">
        <v>2530</v>
      </c>
      <c r="J467" s="1" t="s">
        <v>2494</v>
      </c>
    </row>
    <row r="468" spans="1:10" hidden="1">
      <c r="A468" s="1" t="s">
        <v>2494</v>
      </c>
      <c r="B468" s="1" t="s">
        <v>2571</v>
      </c>
      <c r="C468" s="1" t="s">
        <v>2496</v>
      </c>
      <c r="D468" s="1" t="s">
        <v>2572</v>
      </c>
      <c r="E468" s="1" t="s">
        <v>2571</v>
      </c>
      <c r="F468" s="1" t="s">
        <v>2496</v>
      </c>
      <c r="G468" s="1" t="s">
        <v>2049</v>
      </c>
      <c r="H468" s="1" t="s">
        <v>2120</v>
      </c>
      <c r="I468" s="1" t="s">
        <v>2530</v>
      </c>
      <c r="J468" s="1" t="s">
        <v>2494</v>
      </c>
    </row>
    <row r="469" spans="1:10" hidden="1">
      <c r="A469" s="1" t="s">
        <v>2494</v>
      </c>
      <c r="B469" s="1" t="s">
        <v>2573</v>
      </c>
      <c r="C469" s="1" t="s">
        <v>2496</v>
      </c>
      <c r="D469" s="1" t="s">
        <v>2574</v>
      </c>
      <c r="E469" s="1" t="s">
        <v>2573</v>
      </c>
      <c r="F469" s="1" t="s">
        <v>2496</v>
      </c>
      <c r="G469" s="1" t="s">
        <v>2049</v>
      </c>
      <c r="H469" s="1" t="s">
        <v>2120</v>
      </c>
      <c r="I469" s="1" t="s">
        <v>2530</v>
      </c>
      <c r="J469" s="1" t="s">
        <v>2494</v>
      </c>
    </row>
    <row r="470" spans="1:10" hidden="1">
      <c r="A470" s="1" t="s">
        <v>2494</v>
      </c>
      <c r="B470" s="1" t="s">
        <v>2575</v>
      </c>
      <c r="C470" s="1" t="s">
        <v>2496</v>
      </c>
      <c r="D470" s="1" t="s">
        <v>2576</v>
      </c>
      <c r="E470" s="1" t="s">
        <v>2575</v>
      </c>
      <c r="F470" s="1" t="s">
        <v>2496</v>
      </c>
      <c r="G470" s="1" t="s">
        <v>2049</v>
      </c>
      <c r="H470" s="1" t="s">
        <v>2120</v>
      </c>
      <c r="I470" s="1" t="s">
        <v>2530</v>
      </c>
      <c r="J470" s="1" t="s">
        <v>2494</v>
      </c>
    </row>
    <row r="471" spans="1:10" hidden="1">
      <c r="A471" s="1" t="s">
        <v>2494</v>
      </c>
      <c r="B471" s="1" t="s">
        <v>2577</v>
      </c>
      <c r="C471" s="1" t="s">
        <v>2496</v>
      </c>
      <c r="D471" s="1" t="s">
        <v>2578</v>
      </c>
      <c r="E471" s="1" t="s">
        <v>2577</v>
      </c>
      <c r="F471" s="1" t="s">
        <v>2496</v>
      </c>
      <c r="G471" s="1" t="s">
        <v>2049</v>
      </c>
      <c r="H471" s="1" t="s">
        <v>2120</v>
      </c>
      <c r="I471" s="1" t="s">
        <v>2530</v>
      </c>
      <c r="J471" s="1" t="s">
        <v>2494</v>
      </c>
    </row>
    <row r="472" spans="1:10" hidden="1">
      <c r="A472" s="1" t="s">
        <v>2494</v>
      </c>
      <c r="B472" s="1" t="s">
        <v>2579</v>
      </c>
      <c r="C472" s="1" t="s">
        <v>2496</v>
      </c>
      <c r="D472" s="1" t="s">
        <v>2580</v>
      </c>
      <c r="E472" s="1" t="s">
        <v>2579</v>
      </c>
      <c r="F472" s="1" t="s">
        <v>2496</v>
      </c>
      <c r="G472" s="1" t="s">
        <v>2049</v>
      </c>
      <c r="H472" s="1" t="s">
        <v>2120</v>
      </c>
      <c r="I472" s="1" t="s">
        <v>2530</v>
      </c>
      <c r="J472" s="1" t="s">
        <v>2494</v>
      </c>
    </row>
    <row r="473" spans="1:10" hidden="1">
      <c r="A473" s="1" t="s">
        <v>2494</v>
      </c>
      <c r="B473" s="1" t="s">
        <v>2581</v>
      </c>
      <c r="C473" s="1" t="s">
        <v>2496</v>
      </c>
      <c r="D473" s="1" t="s">
        <v>2582</v>
      </c>
      <c r="E473" s="1" t="s">
        <v>2581</v>
      </c>
      <c r="F473" s="1" t="s">
        <v>2496</v>
      </c>
      <c r="G473" s="1" t="s">
        <v>2049</v>
      </c>
      <c r="H473" s="1" t="s">
        <v>2120</v>
      </c>
      <c r="I473" s="1" t="s">
        <v>2530</v>
      </c>
      <c r="J473" s="1" t="s">
        <v>2494</v>
      </c>
    </row>
    <row r="474" spans="1:10" hidden="1">
      <c r="A474" s="1" t="s">
        <v>2494</v>
      </c>
      <c r="B474" s="1" t="s">
        <v>2583</v>
      </c>
      <c r="C474" s="1" t="s">
        <v>2496</v>
      </c>
      <c r="D474" s="1" t="s">
        <v>2584</v>
      </c>
      <c r="E474" s="1" t="s">
        <v>2583</v>
      </c>
      <c r="F474" s="1" t="s">
        <v>2496</v>
      </c>
      <c r="G474" s="1" t="s">
        <v>2049</v>
      </c>
      <c r="H474" s="1" t="s">
        <v>2120</v>
      </c>
      <c r="I474" s="1" t="s">
        <v>2530</v>
      </c>
      <c r="J474" s="1" t="s">
        <v>2494</v>
      </c>
    </row>
    <row r="475" spans="1:10" hidden="1">
      <c r="A475" s="1" t="s">
        <v>2494</v>
      </c>
      <c r="B475" s="1" t="s">
        <v>2585</v>
      </c>
      <c r="C475" s="1" t="s">
        <v>2496</v>
      </c>
      <c r="D475" s="1" t="s">
        <v>2586</v>
      </c>
      <c r="E475" s="1" t="s">
        <v>2585</v>
      </c>
      <c r="F475" s="1" t="s">
        <v>2496</v>
      </c>
      <c r="G475" s="1" t="s">
        <v>2049</v>
      </c>
      <c r="H475" s="1" t="s">
        <v>2120</v>
      </c>
      <c r="I475" s="1" t="s">
        <v>2530</v>
      </c>
      <c r="J475" s="1" t="s">
        <v>2494</v>
      </c>
    </row>
    <row r="476" spans="1:10" hidden="1">
      <c r="A476" s="1" t="s">
        <v>2494</v>
      </c>
      <c r="B476" s="1" t="s">
        <v>2587</v>
      </c>
      <c r="C476" s="1" t="s">
        <v>2496</v>
      </c>
      <c r="D476" s="1" t="s">
        <v>2588</v>
      </c>
      <c r="E476" s="1" t="s">
        <v>2587</v>
      </c>
      <c r="F476" s="1" t="s">
        <v>2496</v>
      </c>
      <c r="G476" s="1" t="s">
        <v>2049</v>
      </c>
      <c r="H476" s="1" t="s">
        <v>2120</v>
      </c>
      <c r="I476" s="1" t="s">
        <v>2530</v>
      </c>
      <c r="J476" s="1" t="s">
        <v>2494</v>
      </c>
    </row>
    <row r="477" spans="1:10" hidden="1">
      <c r="A477" s="1" t="s">
        <v>2494</v>
      </c>
      <c r="B477" s="1" t="s">
        <v>2589</v>
      </c>
      <c r="C477" s="1" t="s">
        <v>2496</v>
      </c>
      <c r="D477" s="1" t="s">
        <v>2590</v>
      </c>
      <c r="E477" s="1" t="s">
        <v>2589</v>
      </c>
      <c r="F477" s="1" t="s">
        <v>2496</v>
      </c>
      <c r="G477" s="1" t="s">
        <v>2049</v>
      </c>
      <c r="H477" s="1" t="s">
        <v>2120</v>
      </c>
      <c r="I477" s="1" t="s">
        <v>2530</v>
      </c>
      <c r="J477" s="1" t="s">
        <v>2494</v>
      </c>
    </row>
    <row r="478" spans="1:10" hidden="1">
      <c r="A478" s="1" t="s">
        <v>2494</v>
      </c>
      <c r="B478" s="1" t="s">
        <v>2591</v>
      </c>
      <c r="C478" s="1" t="s">
        <v>2496</v>
      </c>
      <c r="D478" s="1" t="s">
        <v>2592</v>
      </c>
      <c r="E478" s="1" t="s">
        <v>2591</v>
      </c>
      <c r="F478" s="1" t="s">
        <v>2496</v>
      </c>
      <c r="G478" s="1" t="s">
        <v>2049</v>
      </c>
      <c r="H478" s="1" t="s">
        <v>2120</v>
      </c>
      <c r="I478" s="1" t="s">
        <v>2530</v>
      </c>
      <c r="J478" s="1" t="s">
        <v>2494</v>
      </c>
    </row>
    <row r="479" spans="1:10" hidden="1">
      <c r="A479" s="1" t="s">
        <v>2494</v>
      </c>
      <c r="B479" s="1" t="s">
        <v>2593</v>
      </c>
      <c r="C479" s="1" t="s">
        <v>2496</v>
      </c>
      <c r="D479" s="1" t="s">
        <v>2594</v>
      </c>
      <c r="E479" s="1" t="s">
        <v>2593</v>
      </c>
      <c r="F479" s="1" t="s">
        <v>2496</v>
      </c>
      <c r="G479" s="1" t="s">
        <v>2049</v>
      </c>
      <c r="H479" s="1" t="s">
        <v>2120</v>
      </c>
      <c r="I479" s="1" t="s">
        <v>2530</v>
      </c>
      <c r="J479" s="1" t="s">
        <v>2494</v>
      </c>
    </row>
    <row r="480" spans="1:10" hidden="1">
      <c r="A480" s="1" t="s">
        <v>2494</v>
      </c>
      <c r="B480" s="1" t="s">
        <v>2595</v>
      </c>
      <c r="C480" s="1" t="s">
        <v>2496</v>
      </c>
      <c r="D480" s="1" t="s">
        <v>2596</v>
      </c>
      <c r="E480" s="1" t="s">
        <v>2595</v>
      </c>
      <c r="F480" s="1" t="s">
        <v>2496</v>
      </c>
      <c r="G480" s="1" t="s">
        <v>2049</v>
      </c>
      <c r="H480" s="1" t="s">
        <v>2120</v>
      </c>
      <c r="I480" s="1" t="s">
        <v>2530</v>
      </c>
      <c r="J480" s="1" t="s">
        <v>2494</v>
      </c>
    </row>
    <row r="481" spans="1:10" hidden="1">
      <c r="A481" s="1" t="s">
        <v>2494</v>
      </c>
      <c r="B481" s="1" t="s">
        <v>2597</v>
      </c>
      <c r="C481" s="1" t="s">
        <v>2496</v>
      </c>
      <c r="D481" s="1" t="s">
        <v>2598</v>
      </c>
      <c r="E481" s="1" t="s">
        <v>2597</v>
      </c>
      <c r="F481" s="1" t="s">
        <v>2496</v>
      </c>
      <c r="G481" s="1" t="s">
        <v>2049</v>
      </c>
      <c r="H481" s="1" t="s">
        <v>2120</v>
      </c>
      <c r="I481" s="1" t="s">
        <v>2530</v>
      </c>
      <c r="J481" s="1" t="s">
        <v>2494</v>
      </c>
    </row>
    <row r="482" spans="1:10" hidden="1">
      <c r="A482" s="1" t="s">
        <v>2494</v>
      </c>
      <c r="B482" s="1" t="s">
        <v>2599</v>
      </c>
      <c r="C482" s="1" t="s">
        <v>2496</v>
      </c>
      <c r="D482" s="1" t="s">
        <v>2600</v>
      </c>
      <c r="E482" s="1" t="s">
        <v>2599</v>
      </c>
      <c r="F482" s="1" t="s">
        <v>2496</v>
      </c>
      <c r="G482" s="1" t="s">
        <v>2049</v>
      </c>
      <c r="H482" s="1" t="s">
        <v>2120</v>
      </c>
      <c r="I482" s="1" t="s">
        <v>2530</v>
      </c>
      <c r="J482" s="1" t="s">
        <v>2494</v>
      </c>
    </row>
    <row r="483" spans="1:10" hidden="1">
      <c r="A483" s="1" t="s">
        <v>2494</v>
      </c>
      <c r="B483" s="1" t="s">
        <v>2601</v>
      </c>
      <c r="C483" s="1" t="s">
        <v>2496</v>
      </c>
      <c r="D483" s="1" t="s">
        <v>2602</v>
      </c>
      <c r="E483" s="1" t="s">
        <v>2601</v>
      </c>
      <c r="F483" s="1" t="s">
        <v>2496</v>
      </c>
      <c r="G483" s="1" t="s">
        <v>2049</v>
      </c>
      <c r="H483" s="1" t="s">
        <v>2120</v>
      </c>
      <c r="I483" s="1" t="s">
        <v>2530</v>
      </c>
      <c r="J483" s="1" t="s">
        <v>2494</v>
      </c>
    </row>
    <row r="484" spans="1:10" hidden="1">
      <c r="A484" s="1" t="s">
        <v>2494</v>
      </c>
      <c r="B484" s="1" t="s">
        <v>2603</v>
      </c>
      <c r="C484" s="1" t="s">
        <v>2496</v>
      </c>
      <c r="D484" s="1" t="s">
        <v>2604</v>
      </c>
      <c r="E484" s="1" t="s">
        <v>2603</v>
      </c>
      <c r="F484" s="1" t="s">
        <v>2496</v>
      </c>
      <c r="G484" s="1" t="s">
        <v>2049</v>
      </c>
      <c r="H484" s="1" t="s">
        <v>2120</v>
      </c>
      <c r="I484" s="1" t="s">
        <v>2530</v>
      </c>
      <c r="J484" s="1" t="s">
        <v>2494</v>
      </c>
    </row>
    <row r="485" spans="1:10" hidden="1">
      <c r="A485" s="1" t="s">
        <v>2494</v>
      </c>
      <c r="B485" s="1" t="s">
        <v>2605</v>
      </c>
      <c r="C485" s="1" t="s">
        <v>2496</v>
      </c>
      <c r="D485" s="1" t="s">
        <v>2606</v>
      </c>
      <c r="E485" s="1" t="s">
        <v>2605</v>
      </c>
      <c r="F485" s="1" t="s">
        <v>2496</v>
      </c>
      <c r="G485" s="1" t="s">
        <v>2049</v>
      </c>
      <c r="H485" s="1" t="s">
        <v>2120</v>
      </c>
      <c r="I485" s="1" t="s">
        <v>2530</v>
      </c>
      <c r="J485" s="1" t="s">
        <v>2494</v>
      </c>
    </row>
    <row r="486" spans="1:10" hidden="1">
      <c r="A486" s="1" t="s">
        <v>2494</v>
      </c>
      <c r="B486" s="1" t="s">
        <v>2607</v>
      </c>
      <c r="C486" s="1" t="s">
        <v>2496</v>
      </c>
      <c r="D486" s="1" t="s">
        <v>2608</v>
      </c>
      <c r="E486" s="1" t="s">
        <v>2607</v>
      </c>
      <c r="F486" s="1" t="s">
        <v>2496</v>
      </c>
      <c r="G486" s="1" t="s">
        <v>2049</v>
      </c>
      <c r="H486" s="1" t="s">
        <v>2120</v>
      </c>
      <c r="I486" s="1" t="s">
        <v>2530</v>
      </c>
      <c r="J486" s="1" t="s">
        <v>2494</v>
      </c>
    </row>
    <row r="487" spans="1:10" hidden="1">
      <c r="A487" s="1" t="s">
        <v>2494</v>
      </c>
      <c r="B487" s="1" t="s">
        <v>2609</v>
      </c>
      <c r="C487" s="1" t="s">
        <v>2496</v>
      </c>
      <c r="D487" s="1" t="s">
        <v>2610</v>
      </c>
      <c r="E487" s="1" t="s">
        <v>2609</v>
      </c>
      <c r="F487" s="1" t="s">
        <v>2496</v>
      </c>
      <c r="G487" s="1" t="s">
        <v>2049</v>
      </c>
      <c r="H487" s="1" t="s">
        <v>2120</v>
      </c>
      <c r="I487" s="1" t="s">
        <v>2530</v>
      </c>
      <c r="J487" s="1" t="s">
        <v>2494</v>
      </c>
    </row>
    <row r="488" spans="1:10" hidden="1">
      <c r="A488" s="1" t="s">
        <v>2494</v>
      </c>
      <c r="B488" s="1" t="s">
        <v>2611</v>
      </c>
      <c r="C488" s="1" t="s">
        <v>2496</v>
      </c>
      <c r="D488" s="1" t="s">
        <v>2612</v>
      </c>
      <c r="E488" s="1" t="s">
        <v>2611</v>
      </c>
      <c r="F488" s="1" t="s">
        <v>2496</v>
      </c>
      <c r="G488" s="1" t="s">
        <v>2049</v>
      </c>
      <c r="H488" s="1" t="s">
        <v>2120</v>
      </c>
      <c r="I488" s="1" t="s">
        <v>2530</v>
      </c>
      <c r="J488" s="1" t="s">
        <v>2494</v>
      </c>
    </row>
    <row r="489" spans="1:10" hidden="1">
      <c r="A489" s="1" t="s">
        <v>2494</v>
      </c>
      <c r="B489" s="1" t="s">
        <v>2613</v>
      </c>
      <c r="C489" s="1" t="s">
        <v>2496</v>
      </c>
      <c r="D489" s="1" t="s">
        <v>2614</v>
      </c>
      <c r="E489" s="1" t="s">
        <v>2613</v>
      </c>
      <c r="F489" s="1" t="s">
        <v>2496</v>
      </c>
      <c r="G489" s="1" t="s">
        <v>2049</v>
      </c>
      <c r="H489" s="1" t="s">
        <v>2120</v>
      </c>
      <c r="I489" s="1" t="s">
        <v>2530</v>
      </c>
      <c r="J489" s="1" t="s">
        <v>2494</v>
      </c>
    </row>
    <row r="490" spans="1:10" hidden="1">
      <c r="A490" s="1" t="s">
        <v>2494</v>
      </c>
      <c r="B490" s="1" t="s">
        <v>2615</v>
      </c>
      <c r="C490" s="1" t="s">
        <v>2496</v>
      </c>
      <c r="D490" s="1" t="s">
        <v>2616</v>
      </c>
      <c r="E490" s="1" t="s">
        <v>2615</v>
      </c>
      <c r="F490" s="1" t="s">
        <v>2496</v>
      </c>
      <c r="G490" s="1" t="s">
        <v>2049</v>
      </c>
      <c r="H490" s="1" t="s">
        <v>2120</v>
      </c>
      <c r="I490" s="1" t="s">
        <v>2530</v>
      </c>
      <c r="J490" s="1" t="s">
        <v>2494</v>
      </c>
    </row>
    <row r="491" spans="1:10" hidden="1">
      <c r="A491" s="1" t="s">
        <v>2494</v>
      </c>
      <c r="B491" s="1" t="s">
        <v>2617</v>
      </c>
      <c r="C491" s="1" t="s">
        <v>2496</v>
      </c>
      <c r="D491" s="1" t="s">
        <v>2618</v>
      </c>
      <c r="E491" s="1" t="s">
        <v>2617</v>
      </c>
      <c r="F491" s="1" t="s">
        <v>2496</v>
      </c>
      <c r="G491" s="1" t="s">
        <v>2049</v>
      </c>
      <c r="H491" s="1" t="s">
        <v>2120</v>
      </c>
      <c r="I491" s="1" t="s">
        <v>2530</v>
      </c>
      <c r="J491" s="1" t="s">
        <v>2494</v>
      </c>
    </row>
    <row r="492" spans="1:10" hidden="1">
      <c r="A492" s="1" t="s">
        <v>2494</v>
      </c>
      <c r="B492" s="1" t="s">
        <v>2619</v>
      </c>
      <c r="C492" s="1" t="s">
        <v>2496</v>
      </c>
      <c r="D492" s="1" t="s">
        <v>2620</v>
      </c>
      <c r="E492" s="1" t="s">
        <v>2619</v>
      </c>
      <c r="F492" s="1" t="s">
        <v>2496</v>
      </c>
      <c r="G492" s="1" t="s">
        <v>2049</v>
      </c>
      <c r="H492" s="1" t="s">
        <v>2120</v>
      </c>
      <c r="I492" s="1" t="s">
        <v>2530</v>
      </c>
      <c r="J492" s="1" t="s">
        <v>2494</v>
      </c>
    </row>
    <row r="493" spans="1:10" hidden="1">
      <c r="A493" s="1" t="s">
        <v>2494</v>
      </c>
      <c r="B493" s="1" t="s">
        <v>2621</v>
      </c>
      <c r="C493" s="1" t="s">
        <v>2496</v>
      </c>
      <c r="D493" s="1" t="s">
        <v>2622</v>
      </c>
      <c r="E493" s="1" t="s">
        <v>2621</v>
      </c>
      <c r="F493" s="1" t="s">
        <v>2496</v>
      </c>
      <c r="G493" s="1" t="s">
        <v>2049</v>
      </c>
      <c r="H493" s="1" t="s">
        <v>2120</v>
      </c>
      <c r="I493" s="1" t="s">
        <v>2530</v>
      </c>
      <c r="J493" s="1" t="s">
        <v>2494</v>
      </c>
    </row>
    <row r="494" spans="1:10" hidden="1">
      <c r="A494" s="1" t="s">
        <v>2494</v>
      </c>
      <c r="B494" s="1" t="s">
        <v>2623</v>
      </c>
      <c r="C494" s="1" t="s">
        <v>2496</v>
      </c>
      <c r="D494" s="1" t="s">
        <v>2624</v>
      </c>
      <c r="E494" s="1" t="s">
        <v>2623</v>
      </c>
      <c r="F494" s="1" t="s">
        <v>2496</v>
      </c>
      <c r="G494" s="1" t="s">
        <v>2049</v>
      </c>
      <c r="H494" s="1" t="s">
        <v>2120</v>
      </c>
      <c r="I494" s="1" t="s">
        <v>2530</v>
      </c>
      <c r="J494" s="1" t="s">
        <v>2494</v>
      </c>
    </row>
    <row r="495" spans="1:10" hidden="1">
      <c r="A495" s="1" t="s">
        <v>2494</v>
      </c>
      <c r="B495" s="1" t="s">
        <v>2625</v>
      </c>
      <c r="C495" s="1" t="s">
        <v>2496</v>
      </c>
      <c r="D495" s="1" t="s">
        <v>2626</v>
      </c>
      <c r="E495" s="1" t="s">
        <v>2625</v>
      </c>
      <c r="F495" s="1" t="s">
        <v>2496</v>
      </c>
      <c r="G495" s="1" t="s">
        <v>2049</v>
      </c>
      <c r="H495" s="1" t="s">
        <v>2120</v>
      </c>
      <c r="I495" s="1" t="s">
        <v>2530</v>
      </c>
      <c r="J495" s="1" t="s">
        <v>2494</v>
      </c>
    </row>
    <row r="496" spans="1:10" hidden="1">
      <c r="A496" s="1" t="s">
        <v>2494</v>
      </c>
      <c r="B496" s="1" t="s">
        <v>2627</v>
      </c>
      <c r="C496" s="1" t="s">
        <v>2496</v>
      </c>
      <c r="D496" s="1" t="s">
        <v>2628</v>
      </c>
      <c r="E496" s="1" t="s">
        <v>2627</v>
      </c>
      <c r="F496" s="1" t="s">
        <v>2496</v>
      </c>
      <c r="G496" s="1" t="s">
        <v>2049</v>
      </c>
      <c r="H496" s="1" t="s">
        <v>2120</v>
      </c>
      <c r="I496" s="1" t="s">
        <v>2530</v>
      </c>
      <c r="J496" s="1" t="s">
        <v>2494</v>
      </c>
    </row>
    <row r="497" spans="1:10" hidden="1">
      <c r="A497" s="1" t="s">
        <v>2494</v>
      </c>
      <c r="B497" s="1" t="s">
        <v>2629</v>
      </c>
      <c r="C497" s="1" t="s">
        <v>2496</v>
      </c>
      <c r="D497" s="1" t="s">
        <v>2630</v>
      </c>
      <c r="E497" s="1" t="s">
        <v>2629</v>
      </c>
      <c r="F497" s="1" t="s">
        <v>2496</v>
      </c>
      <c r="G497" s="1" t="s">
        <v>2049</v>
      </c>
      <c r="H497" s="1" t="s">
        <v>2120</v>
      </c>
      <c r="I497" s="1" t="s">
        <v>2530</v>
      </c>
      <c r="J497" s="1" t="s">
        <v>2494</v>
      </c>
    </row>
    <row r="498" spans="1:10" hidden="1">
      <c r="A498" s="1" t="s">
        <v>2494</v>
      </c>
      <c r="B498" s="1" t="s">
        <v>2631</v>
      </c>
      <c r="C498" s="1" t="s">
        <v>2496</v>
      </c>
      <c r="D498" s="1" t="s">
        <v>2632</v>
      </c>
      <c r="E498" s="1" t="s">
        <v>2631</v>
      </c>
      <c r="F498" s="1" t="s">
        <v>2496</v>
      </c>
      <c r="G498" s="1" t="s">
        <v>2049</v>
      </c>
      <c r="H498" s="1" t="s">
        <v>2120</v>
      </c>
      <c r="I498" s="1" t="s">
        <v>2530</v>
      </c>
      <c r="J498" s="1" t="s">
        <v>2494</v>
      </c>
    </row>
    <row r="499" spans="1:10" hidden="1">
      <c r="A499" s="1" t="s">
        <v>2494</v>
      </c>
      <c r="B499" s="1" t="s">
        <v>2633</v>
      </c>
      <c r="C499" s="1" t="s">
        <v>2496</v>
      </c>
      <c r="D499" s="1" t="s">
        <v>2634</v>
      </c>
      <c r="E499" s="1" t="s">
        <v>2633</v>
      </c>
      <c r="F499" s="1" t="s">
        <v>2496</v>
      </c>
      <c r="G499" s="1" t="s">
        <v>2049</v>
      </c>
      <c r="H499" s="1" t="s">
        <v>2120</v>
      </c>
      <c r="I499" s="1" t="s">
        <v>2530</v>
      </c>
      <c r="J499" s="1" t="s">
        <v>2494</v>
      </c>
    </row>
    <row r="500" spans="1:10" hidden="1">
      <c r="A500" s="1" t="s">
        <v>2494</v>
      </c>
      <c r="B500" s="1" t="s">
        <v>2635</v>
      </c>
      <c r="C500" s="1" t="s">
        <v>2496</v>
      </c>
      <c r="D500" s="1" t="s">
        <v>2636</v>
      </c>
      <c r="E500" s="1" t="s">
        <v>2635</v>
      </c>
      <c r="F500" s="1" t="s">
        <v>2496</v>
      </c>
      <c r="G500" s="1" t="s">
        <v>2049</v>
      </c>
      <c r="H500" s="1" t="s">
        <v>2120</v>
      </c>
      <c r="I500" s="1" t="s">
        <v>2530</v>
      </c>
      <c r="J500" s="1" t="s">
        <v>2494</v>
      </c>
    </row>
    <row r="501" spans="1:10" hidden="1">
      <c r="A501" s="1" t="s">
        <v>2494</v>
      </c>
      <c r="B501" s="1" t="s">
        <v>2637</v>
      </c>
      <c r="C501" s="1" t="s">
        <v>2496</v>
      </c>
      <c r="D501" s="1" t="s">
        <v>2638</v>
      </c>
      <c r="E501" s="1" t="s">
        <v>2637</v>
      </c>
      <c r="F501" s="1" t="s">
        <v>2496</v>
      </c>
      <c r="G501" s="1" t="s">
        <v>2049</v>
      </c>
      <c r="H501" s="1" t="s">
        <v>2120</v>
      </c>
      <c r="I501" s="1" t="s">
        <v>2530</v>
      </c>
      <c r="J501" s="1" t="s">
        <v>2494</v>
      </c>
    </row>
    <row r="502" spans="1:10" hidden="1">
      <c r="A502" s="1" t="s">
        <v>2494</v>
      </c>
      <c r="B502" s="1" t="s">
        <v>2639</v>
      </c>
      <c r="C502" s="1" t="s">
        <v>2496</v>
      </c>
      <c r="D502" s="1" t="s">
        <v>2640</v>
      </c>
      <c r="E502" s="1" t="s">
        <v>2639</v>
      </c>
      <c r="F502" s="1" t="s">
        <v>2496</v>
      </c>
      <c r="G502" s="1" t="s">
        <v>2049</v>
      </c>
      <c r="H502" s="1" t="s">
        <v>2120</v>
      </c>
      <c r="I502" s="1" t="s">
        <v>2530</v>
      </c>
      <c r="J502" s="1" t="s">
        <v>2494</v>
      </c>
    </row>
    <row r="503" spans="1:10" hidden="1">
      <c r="A503" s="1" t="s">
        <v>2494</v>
      </c>
      <c r="B503" s="1" t="s">
        <v>2641</v>
      </c>
      <c r="C503" s="1" t="s">
        <v>2496</v>
      </c>
      <c r="D503" s="1" t="s">
        <v>2642</v>
      </c>
      <c r="E503" s="1" t="s">
        <v>2641</v>
      </c>
      <c r="F503" s="1" t="s">
        <v>2496</v>
      </c>
      <c r="G503" s="1" t="s">
        <v>2049</v>
      </c>
      <c r="H503" s="1" t="s">
        <v>2120</v>
      </c>
      <c r="I503" s="1" t="s">
        <v>2530</v>
      </c>
      <c r="J503" s="1" t="s">
        <v>2494</v>
      </c>
    </row>
    <row r="504" spans="1:10" hidden="1">
      <c r="A504" s="1" t="s">
        <v>2494</v>
      </c>
      <c r="B504" s="1" t="s">
        <v>2643</v>
      </c>
      <c r="C504" s="1" t="s">
        <v>2496</v>
      </c>
      <c r="D504" s="1" t="s">
        <v>2644</v>
      </c>
      <c r="E504" s="1" t="s">
        <v>2643</v>
      </c>
      <c r="F504" s="1" t="s">
        <v>2496</v>
      </c>
      <c r="G504" s="1" t="s">
        <v>2049</v>
      </c>
      <c r="H504" s="1" t="s">
        <v>2120</v>
      </c>
      <c r="I504" s="1" t="s">
        <v>2530</v>
      </c>
      <c r="J504" s="1" t="s">
        <v>2494</v>
      </c>
    </row>
    <row r="505" spans="1:10" hidden="1">
      <c r="A505" s="1" t="s">
        <v>2494</v>
      </c>
      <c r="B505" s="1" t="s">
        <v>2645</v>
      </c>
      <c r="C505" s="1" t="s">
        <v>2496</v>
      </c>
      <c r="D505" s="1" t="s">
        <v>2646</v>
      </c>
      <c r="E505" s="1" t="s">
        <v>2645</v>
      </c>
      <c r="F505" s="1" t="s">
        <v>2496</v>
      </c>
      <c r="G505" s="1" t="s">
        <v>2049</v>
      </c>
      <c r="H505" s="1" t="s">
        <v>2120</v>
      </c>
      <c r="I505" s="1" t="s">
        <v>2530</v>
      </c>
      <c r="J505" s="1" t="s">
        <v>2494</v>
      </c>
    </row>
    <row r="506" spans="1:10" hidden="1">
      <c r="A506" s="1" t="s">
        <v>2494</v>
      </c>
      <c r="B506" s="1" t="s">
        <v>2647</v>
      </c>
      <c r="C506" s="1" t="s">
        <v>2496</v>
      </c>
      <c r="D506" s="1" t="s">
        <v>2648</v>
      </c>
      <c r="E506" s="1" t="s">
        <v>2647</v>
      </c>
      <c r="F506" s="1" t="s">
        <v>2496</v>
      </c>
      <c r="G506" s="1" t="s">
        <v>2049</v>
      </c>
      <c r="H506" s="1" t="s">
        <v>2120</v>
      </c>
      <c r="I506" s="1" t="s">
        <v>2530</v>
      </c>
      <c r="J506" s="1" t="s">
        <v>2494</v>
      </c>
    </row>
    <row r="507" spans="1:10" hidden="1">
      <c r="A507" s="1" t="s">
        <v>2494</v>
      </c>
      <c r="B507" s="1" t="s">
        <v>2649</v>
      </c>
      <c r="C507" s="1" t="s">
        <v>2496</v>
      </c>
      <c r="D507" s="1" t="s">
        <v>2650</v>
      </c>
      <c r="E507" s="1" t="s">
        <v>2649</v>
      </c>
      <c r="F507" s="1" t="s">
        <v>2496</v>
      </c>
      <c r="G507" s="1" t="s">
        <v>2049</v>
      </c>
      <c r="H507" s="1" t="s">
        <v>2120</v>
      </c>
      <c r="I507" s="1" t="s">
        <v>2530</v>
      </c>
      <c r="J507" s="1" t="s">
        <v>2494</v>
      </c>
    </row>
    <row r="508" spans="1:10" hidden="1">
      <c r="A508" s="1" t="s">
        <v>2494</v>
      </c>
      <c r="B508" s="1" t="s">
        <v>2651</v>
      </c>
      <c r="C508" s="1" t="s">
        <v>2496</v>
      </c>
      <c r="D508" s="1" t="s">
        <v>2652</v>
      </c>
      <c r="E508" s="1" t="s">
        <v>2651</v>
      </c>
      <c r="F508" s="1" t="s">
        <v>2496</v>
      </c>
      <c r="G508" s="1" t="s">
        <v>2049</v>
      </c>
      <c r="H508" s="1" t="s">
        <v>2120</v>
      </c>
      <c r="I508" s="1" t="s">
        <v>2530</v>
      </c>
      <c r="J508" s="1" t="s">
        <v>2494</v>
      </c>
    </row>
    <row r="509" spans="1:10" hidden="1">
      <c r="A509" s="1" t="s">
        <v>2494</v>
      </c>
      <c r="B509" s="1" t="s">
        <v>2653</v>
      </c>
      <c r="C509" s="1" t="s">
        <v>2496</v>
      </c>
      <c r="D509" s="1" t="s">
        <v>2654</v>
      </c>
      <c r="E509" s="1" t="s">
        <v>2653</v>
      </c>
      <c r="F509" s="1" t="s">
        <v>2496</v>
      </c>
      <c r="G509" s="1" t="s">
        <v>2049</v>
      </c>
      <c r="H509" s="1" t="s">
        <v>2120</v>
      </c>
      <c r="I509" s="1" t="s">
        <v>2530</v>
      </c>
      <c r="J509" s="1" t="s">
        <v>2494</v>
      </c>
    </row>
    <row r="510" spans="1:10" hidden="1">
      <c r="A510" s="1" t="s">
        <v>2494</v>
      </c>
      <c r="B510" s="1" t="s">
        <v>2655</v>
      </c>
      <c r="C510" s="1" t="s">
        <v>2496</v>
      </c>
      <c r="D510" s="1" t="s">
        <v>2656</v>
      </c>
      <c r="E510" s="1" t="s">
        <v>2655</v>
      </c>
      <c r="F510" s="1" t="s">
        <v>2496</v>
      </c>
      <c r="G510" s="1" t="s">
        <v>2049</v>
      </c>
      <c r="H510" s="1" t="s">
        <v>2120</v>
      </c>
      <c r="I510" s="1" t="s">
        <v>2530</v>
      </c>
      <c r="J510" s="1" t="s">
        <v>2494</v>
      </c>
    </row>
    <row r="511" spans="1:10" hidden="1">
      <c r="A511" s="1" t="s">
        <v>2494</v>
      </c>
      <c r="B511" s="1" t="s">
        <v>2657</v>
      </c>
      <c r="C511" s="1" t="s">
        <v>2496</v>
      </c>
      <c r="D511" s="1" t="s">
        <v>2658</v>
      </c>
      <c r="E511" s="1" t="s">
        <v>2657</v>
      </c>
      <c r="F511" s="1" t="s">
        <v>2496</v>
      </c>
      <c r="G511" s="1" t="s">
        <v>2049</v>
      </c>
      <c r="H511" s="1" t="s">
        <v>2120</v>
      </c>
      <c r="I511" s="1" t="s">
        <v>2530</v>
      </c>
      <c r="J511" s="1" t="s">
        <v>2494</v>
      </c>
    </row>
    <row r="512" spans="1:10" hidden="1">
      <c r="A512" s="1" t="s">
        <v>2494</v>
      </c>
      <c r="B512" s="1" t="s">
        <v>2659</v>
      </c>
      <c r="C512" s="1" t="s">
        <v>2496</v>
      </c>
      <c r="D512" s="1" t="s">
        <v>2660</v>
      </c>
      <c r="E512" s="1" t="s">
        <v>2659</v>
      </c>
      <c r="F512" s="1" t="s">
        <v>2496</v>
      </c>
      <c r="G512" s="1" t="s">
        <v>2049</v>
      </c>
      <c r="H512" s="1" t="s">
        <v>2120</v>
      </c>
      <c r="I512" s="1" t="s">
        <v>2530</v>
      </c>
      <c r="J512" s="1" t="s">
        <v>2494</v>
      </c>
    </row>
    <row r="513" spans="1:10" hidden="1">
      <c r="A513" s="1" t="s">
        <v>2494</v>
      </c>
      <c r="B513" s="1" t="s">
        <v>2661</v>
      </c>
      <c r="C513" s="1" t="s">
        <v>2496</v>
      </c>
      <c r="D513" s="1" t="s">
        <v>2662</v>
      </c>
      <c r="E513" s="1" t="s">
        <v>2661</v>
      </c>
      <c r="F513" s="1" t="s">
        <v>2496</v>
      </c>
      <c r="G513" s="1" t="s">
        <v>2049</v>
      </c>
      <c r="H513" s="1" t="s">
        <v>2120</v>
      </c>
      <c r="I513" s="1" t="s">
        <v>2530</v>
      </c>
      <c r="J513" s="1" t="s">
        <v>2494</v>
      </c>
    </row>
    <row r="514" spans="1:10" hidden="1">
      <c r="A514" s="1" t="s">
        <v>2494</v>
      </c>
      <c r="B514" s="1" t="s">
        <v>2663</v>
      </c>
      <c r="C514" s="1" t="s">
        <v>2496</v>
      </c>
      <c r="D514" s="1" t="s">
        <v>2664</v>
      </c>
      <c r="E514" s="1" t="s">
        <v>2663</v>
      </c>
      <c r="F514" s="1" t="s">
        <v>2496</v>
      </c>
      <c r="G514" s="1" t="s">
        <v>2049</v>
      </c>
      <c r="H514" s="1" t="s">
        <v>2120</v>
      </c>
      <c r="I514" s="1" t="s">
        <v>2530</v>
      </c>
      <c r="J514" s="1" t="s">
        <v>2494</v>
      </c>
    </row>
    <row r="515" spans="1:10" hidden="1">
      <c r="A515" s="1" t="s">
        <v>2494</v>
      </c>
      <c r="B515" s="1" t="s">
        <v>2665</v>
      </c>
      <c r="C515" s="1" t="s">
        <v>2496</v>
      </c>
      <c r="D515" s="1" t="s">
        <v>2666</v>
      </c>
      <c r="E515" s="1" t="s">
        <v>2665</v>
      </c>
      <c r="F515" s="1" t="s">
        <v>2496</v>
      </c>
      <c r="G515" s="1" t="s">
        <v>2049</v>
      </c>
      <c r="H515" s="1" t="s">
        <v>2120</v>
      </c>
      <c r="I515" s="1" t="s">
        <v>2530</v>
      </c>
      <c r="J515" s="1" t="s">
        <v>2494</v>
      </c>
    </row>
    <row r="516" spans="1:10" hidden="1">
      <c r="A516" s="1" t="s">
        <v>2494</v>
      </c>
      <c r="B516" s="1" t="s">
        <v>2667</v>
      </c>
      <c r="C516" s="1" t="s">
        <v>2496</v>
      </c>
      <c r="D516" s="1" t="s">
        <v>2668</v>
      </c>
      <c r="E516" s="1" t="s">
        <v>2667</v>
      </c>
      <c r="F516" s="1" t="s">
        <v>2496</v>
      </c>
      <c r="G516" s="1" t="s">
        <v>2049</v>
      </c>
      <c r="H516" s="1" t="s">
        <v>2120</v>
      </c>
      <c r="I516" s="1" t="s">
        <v>2530</v>
      </c>
      <c r="J516" s="1" t="s">
        <v>2494</v>
      </c>
    </row>
    <row r="517" spans="1:10" hidden="1">
      <c r="A517" s="1" t="s">
        <v>2494</v>
      </c>
      <c r="B517" s="1" t="s">
        <v>2669</v>
      </c>
      <c r="C517" s="1" t="s">
        <v>2496</v>
      </c>
      <c r="D517" s="1" t="s">
        <v>2670</v>
      </c>
      <c r="E517" s="1" t="s">
        <v>2669</v>
      </c>
      <c r="F517" s="1" t="s">
        <v>2496</v>
      </c>
      <c r="G517" s="1" t="s">
        <v>2049</v>
      </c>
      <c r="H517" s="1" t="s">
        <v>2120</v>
      </c>
      <c r="I517" s="1" t="s">
        <v>2530</v>
      </c>
      <c r="J517" s="1" t="s">
        <v>2494</v>
      </c>
    </row>
    <row r="518" spans="1:10" hidden="1">
      <c r="A518" s="1" t="s">
        <v>2494</v>
      </c>
      <c r="B518" s="1" t="s">
        <v>2671</v>
      </c>
      <c r="C518" s="1" t="s">
        <v>2496</v>
      </c>
      <c r="D518" s="1" t="s">
        <v>2672</v>
      </c>
      <c r="E518" s="1" t="s">
        <v>2671</v>
      </c>
      <c r="F518" s="1" t="s">
        <v>2496</v>
      </c>
      <c r="G518" s="1" t="s">
        <v>2049</v>
      </c>
      <c r="H518" s="1" t="s">
        <v>2120</v>
      </c>
      <c r="I518" s="1" t="s">
        <v>2530</v>
      </c>
      <c r="J518" s="1" t="s">
        <v>2494</v>
      </c>
    </row>
    <row r="519" spans="1:10" hidden="1">
      <c r="A519" s="1" t="s">
        <v>2494</v>
      </c>
      <c r="B519" s="1" t="s">
        <v>2673</v>
      </c>
      <c r="C519" s="1" t="s">
        <v>2496</v>
      </c>
      <c r="D519" s="1" t="s">
        <v>2674</v>
      </c>
      <c r="E519" s="1" t="s">
        <v>2673</v>
      </c>
      <c r="F519" s="1" t="s">
        <v>2496</v>
      </c>
      <c r="G519" s="1" t="s">
        <v>2049</v>
      </c>
      <c r="H519" s="1" t="s">
        <v>2120</v>
      </c>
      <c r="I519" s="1" t="s">
        <v>2530</v>
      </c>
      <c r="J519" s="1" t="s">
        <v>2494</v>
      </c>
    </row>
    <row r="520" spans="1:10" hidden="1">
      <c r="A520" s="1" t="s">
        <v>2494</v>
      </c>
      <c r="B520" s="1" t="s">
        <v>2675</v>
      </c>
      <c r="C520" s="1" t="s">
        <v>2496</v>
      </c>
      <c r="D520" s="1" t="s">
        <v>2676</v>
      </c>
      <c r="E520" s="1" t="s">
        <v>2675</v>
      </c>
      <c r="F520" s="1" t="s">
        <v>2496</v>
      </c>
      <c r="G520" s="1" t="s">
        <v>2049</v>
      </c>
      <c r="H520" s="1" t="s">
        <v>2120</v>
      </c>
      <c r="I520" s="1" t="s">
        <v>2530</v>
      </c>
      <c r="J520" s="1" t="s">
        <v>2494</v>
      </c>
    </row>
    <row r="521" spans="1:10" hidden="1">
      <c r="A521" s="1" t="s">
        <v>2494</v>
      </c>
      <c r="B521" s="1" t="s">
        <v>2677</v>
      </c>
      <c r="C521" s="1" t="s">
        <v>2496</v>
      </c>
      <c r="D521" s="1" t="s">
        <v>2678</v>
      </c>
      <c r="E521" s="1" t="s">
        <v>2677</v>
      </c>
      <c r="F521" s="1" t="s">
        <v>2496</v>
      </c>
      <c r="G521" s="1" t="s">
        <v>2049</v>
      </c>
      <c r="H521" s="1" t="s">
        <v>2120</v>
      </c>
      <c r="I521" s="1" t="s">
        <v>2530</v>
      </c>
      <c r="J521" s="1" t="s">
        <v>2494</v>
      </c>
    </row>
    <row r="522" spans="1:10" hidden="1">
      <c r="A522" s="1" t="s">
        <v>2494</v>
      </c>
      <c r="B522" s="1" t="s">
        <v>2679</v>
      </c>
      <c r="C522" s="1" t="s">
        <v>2496</v>
      </c>
      <c r="D522" s="1" t="s">
        <v>2680</v>
      </c>
      <c r="E522" s="1" t="s">
        <v>2679</v>
      </c>
      <c r="F522" s="1" t="s">
        <v>2496</v>
      </c>
      <c r="G522" s="1" t="s">
        <v>2049</v>
      </c>
      <c r="H522" s="1" t="s">
        <v>2120</v>
      </c>
      <c r="I522" s="1" t="s">
        <v>2530</v>
      </c>
      <c r="J522" s="1" t="s">
        <v>2494</v>
      </c>
    </row>
    <row r="523" spans="1:10" hidden="1">
      <c r="A523" s="1" t="s">
        <v>2494</v>
      </c>
      <c r="B523" s="1" t="s">
        <v>2681</v>
      </c>
      <c r="C523" s="1" t="s">
        <v>2496</v>
      </c>
      <c r="D523" s="1" t="s">
        <v>2682</v>
      </c>
      <c r="E523" s="1" t="s">
        <v>2681</v>
      </c>
      <c r="F523" s="1" t="s">
        <v>2496</v>
      </c>
      <c r="G523" s="1" t="s">
        <v>2049</v>
      </c>
      <c r="H523" s="1" t="s">
        <v>2120</v>
      </c>
      <c r="I523" s="1" t="s">
        <v>2530</v>
      </c>
      <c r="J523" s="1" t="s">
        <v>2494</v>
      </c>
    </row>
    <row r="524" spans="1:10" hidden="1">
      <c r="A524" s="1" t="s">
        <v>2494</v>
      </c>
      <c r="B524" s="1" t="s">
        <v>2683</v>
      </c>
      <c r="C524" s="1" t="s">
        <v>2496</v>
      </c>
      <c r="D524" s="1" t="s">
        <v>2684</v>
      </c>
      <c r="E524" s="1" t="s">
        <v>2683</v>
      </c>
      <c r="F524" s="1" t="s">
        <v>2496</v>
      </c>
      <c r="G524" s="1" t="s">
        <v>2049</v>
      </c>
      <c r="H524" s="1" t="s">
        <v>2120</v>
      </c>
      <c r="I524" s="1" t="s">
        <v>2530</v>
      </c>
      <c r="J524" s="1" t="s">
        <v>2494</v>
      </c>
    </row>
    <row r="525" spans="1:10" hidden="1">
      <c r="A525" s="1" t="s">
        <v>2494</v>
      </c>
      <c r="B525" s="1" t="s">
        <v>2685</v>
      </c>
      <c r="C525" s="1" t="s">
        <v>2496</v>
      </c>
      <c r="D525" s="1" t="s">
        <v>2686</v>
      </c>
      <c r="E525" s="1" t="s">
        <v>2685</v>
      </c>
      <c r="F525" s="1" t="s">
        <v>2496</v>
      </c>
      <c r="G525" s="1" t="s">
        <v>2049</v>
      </c>
      <c r="H525" s="1" t="s">
        <v>2120</v>
      </c>
      <c r="I525" s="1" t="s">
        <v>2530</v>
      </c>
      <c r="J525" s="1" t="s">
        <v>2494</v>
      </c>
    </row>
    <row r="526" spans="1:10" hidden="1">
      <c r="A526" s="1" t="s">
        <v>2494</v>
      </c>
      <c r="B526" s="1" t="s">
        <v>2687</v>
      </c>
      <c r="C526" s="1" t="s">
        <v>2496</v>
      </c>
      <c r="D526" s="1" t="s">
        <v>2688</v>
      </c>
      <c r="E526" s="1" t="s">
        <v>2687</v>
      </c>
      <c r="F526" s="1" t="s">
        <v>2496</v>
      </c>
      <c r="G526" s="1" t="s">
        <v>2049</v>
      </c>
      <c r="H526" s="1" t="s">
        <v>2120</v>
      </c>
      <c r="I526" s="1" t="s">
        <v>2530</v>
      </c>
      <c r="J526" s="1" t="s">
        <v>2494</v>
      </c>
    </row>
    <row r="527" spans="1:10" hidden="1">
      <c r="A527" s="1" t="s">
        <v>2494</v>
      </c>
      <c r="B527" s="1" t="s">
        <v>2689</v>
      </c>
      <c r="C527" s="1" t="s">
        <v>2496</v>
      </c>
      <c r="D527" s="1" t="s">
        <v>2690</v>
      </c>
      <c r="E527" s="1" t="s">
        <v>2689</v>
      </c>
      <c r="F527" s="1" t="s">
        <v>2496</v>
      </c>
      <c r="G527" s="1" t="s">
        <v>2049</v>
      </c>
      <c r="H527" s="1" t="s">
        <v>2120</v>
      </c>
      <c r="I527" s="1" t="s">
        <v>2530</v>
      </c>
      <c r="J527" s="1" t="s">
        <v>2494</v>
      </c>
    </row>
    <row r="528" spans="1:10" hidden="1">
      <c r="A528" s="1" t="s">
        <v>2494</v>
      </c>
      <c r="B528" s="1" t="s">
        <v>2691</v>
      </c>
      <c r="C528" s="1" t="s">
        <v>2496</v>
      </c>
      <c r="D528" s="1" t="s">
        <v>2692</v>
      </c>
      <c r="E528" s="1" t="s">
        <v>2691</v>
      </c>
      <c r="F528" s="1" t="s">
        <v>2496</v>
      </c>
      <c r="G528" s="1" t="s">
        <v>2049</v>
      </c>
      <c r="H528" s="1" t="s">
        <v>2120</v>
      </c>
      <c r="I528" s="1" t="s">
        <v>2530</v>
      </c>
      <c r="J528" s="1" t="s">
        <v>2494</v>
      </c>
    </row>
    <row r="529" spans="1:10" hidden="1">
      <c r="A529" s="1" t="s">
        <v>2494</v>
      </c>
      <c r="B529" s="1" t="s">
        <v>2494</v>
      </c>
      <c r="C529" s="1" t="s">
        <v>2496</v>
      </c>
      <c r="D529" s="1" t="s">
        <v>2496</v>
      </c>
      <c r="E529" s="1" t="s">
        <v>2494</v>
      </c>
      <c r="F529" s="1" t="s">
        <v>2496</v>
      </c>
      <c r="G529" s="1" t="s">
        <v>2049</v>
      </c>
      <c r="H529" s="1" t="s">
        <v>2120</v>
      </c>
      <c r="I529" s="1" t="s">
        <v>2530</v>
      </c>
      <c r="J529" s="1" t="s">
        <v>2494</v>
      </c>
    </row>
    <row r="530" spans="1:10" hidden="1">
      <c r="A530" s="1" t="s">
        <v>2494</v>
      </c>
      <c r="B530" s="1" t="s">
        <v>2693</v>
      </c>
      <c r="C530" s="1" t="s">
        <v>2496</v>
      </c>
      <c r="D530" s="1" t="s">
        <v>2694</v>
      </c>
      <c r="E530" s="1" t="s">
        <v>2693</v>
      </c>
      <c r="F530" s="1" t="s">
        <v>2496</v>
      </c>
      <c r="G530" s="1" t="s">
        <v>2049</v>
      </c>
      <c r="H530" s="1" t="s">
        <v>2120</v>
      </c>
      <c r="I530" s="1" t="s">
        <v>2530</v>
      </c>
      <c r="J530" s="1" t="s">
        <v>2494</v>
      </c>
    </row>
    <row r="531" spans="1:10" hidden="1">
      <c r="A531" s="1" t="s">
        <v>2494</v>
      </c>
      <c r="B531" s="1" t="s">
        <v>2695</v>
      </c>
      <c r="C531" s="1" t="s">
        <v>2496</v>
      </c>
      <c r="D531" s="1" t="s">
        <v>2696</v>
      </c>
      <c r="E531" s="1" t="s">
        <v>2695</v>
      </c>
      <c r="F531" s="1" t="s">
        <v>2496</v>
      </c>
      <c r="G531" s="1" t="s">
        <v>2049</v>
      </c>
      <c r="H531" s="1" t="s">
        <v>2120</v>
      </c>
      <c r="I531" s="1" t="s">
        <v>2530</v>
      </c>
      <c r="J531" s="1" t="s">
        <v>2494</v>
      </c>
    </row>
    <row r="532" spans="1:10" hidden="1">
      <c r="A532" s="1" t="s">
        <v>2494</v>
      </c>
      <c r="B532" s="1" t="s">
        <v>2697</v>
      </c>
      <c r="C532" s="1" t="s">
        <v>2496</v>
      </c>
      <c r="D532" s="1" t="s">
        <v>2698</v>
      </c>
      <c r="E532" s="1" t="s">
        <v>2697</v>
      </c>
      <c r="F532" s="1" t="s">
        <v>2496</v>
      </c>
      <c r="G532" s="1" t="s">
        <v>2049</v>
      </c>
      <c r="H532" s="1" t="s">
        <v>2120</v>
      </c>
      <c r="I532" s="1" t="s">
        <v>2530</v>
      </c>
      <c r="J532" s="1" t="s">
        <v>2494</v>
      </c>
    </row>
    <row r="533" spans="1:10" hidden="1">
      <c r="A533" s="1" t="s">
        <v>2494</v>
      </c>
      <c r="B533" s="1" t="s">
        <v>2699</v>
      </c>
      <c r="C533" s="1" t="s">
        <v>2496</v>
      </c>
      <c r="D533" s="1" t="s">
        <v>2700</v>
      </c>
      <c r="E533" s="1" t="s">
        <v>2699</v>
      </c>
      <c r="F533" s="1" t="s">
        <v>2496</v>
      </c>
      <c r="G533" s="1" t="s">
        <v>2049</v>
      </c>
      <c r="H533" s="1" t="s">
        <v>2120</v>
      </c>
      <c r="I533" s="1" t="s">
        <v>2530</v>
      </c>
      <c r="J533" s="1" t="s">
        <v>2494</v>
      </c>
    </row>
    <row r="534" spans="1:10" hidden="1">
      <c r="A534" s="1" t="s">
        <v>2494</v>
      </c>
      <c r="B534" s="1" t="s">
        <v>2701</v>
      </c>
      <c r="C534" s="1" t="s">
        <v>2496</v>
      </c>
      <c r="D534" s="1" t="s">
        <v>2702</v>
      </c>
      <c r="E534" s="1" t="s">
        <v>2701</v>
      </c>
      <c r="F534" s="1" t="s">
        <v>2496</v>
      </c>
      <c r="G534" s="1" t="s">
        <v>2049</v>
      </c>
      <c r="H534" s="1" t="s">
        <v>2120</v>
      </c>
      <c r="I534" s="1" t="s">
        <v>2530</v>
      </c>
      <c r="J534" s="1" t="s">
        <v>2494</v>
      </c>
    </row>
    <row r="535" spans="1:10" hidden="1">
      <c r="A535" s="1" t="s">
        <v>2494</v>
      </c>
      <c r="B535" s="1" t="s">
        <v>2703</v>
      </c>
      <c r="C535" s="1" t="s">
        <v>2496</v>
      </c>
      <c r="D535" s="1" t="s">
        <v>2704</v>
      </c>
      <c r="E535" s="1" t="s">
        <v>2703</v>
      </c>
      <c r="F535" s="1" t="s">
        <v>2496</v>
      </c>
      <c r="G535" s="1" t="s">
        <v>2049</v>
      </c>
      <c r="H535" s="1" t="s">
        <v>2120</v>
      </c>
      <c r="I535" s="1" t="s">
        <v>2530</v>
      </c>
      <c r="J535" s="1" t="s">
        <v>2494</v>
      </c>
    </row>
    <row r="536" spans="1:10" hidden="1">
      <c r="A536" s="1" t="s">
        <v>2494</v>
      </c>
      <c r="B536" s="1" t="s">
        <v>2705</v>
      </c>
      <c r="C536" s="1" t="s">
        <v>2496</v>
      </c>
      <c r="D536" s="1" t="s">
        <v>2706</v>
      </c>
      <c r="E536" s="1" t="s">
        <v>2705</v>
      </c>
      <c r="F536" s="1" t="s">
        <v>2496</v>
      </c>
      <c r="G536" s="1" t="s">
        <v>2049</v>
      </c>
      <c r="H536" s="1" t="s">
        <v>2120</v>
      </c>
      <c r="I536" s="1" t="s">
        <v>2530</v>
      </c>
      <c r="J536" s="1" t="s">
        <v>2494</v>
      </c>
    </row>
    <row r="537" spans="1:10" hidden="1">
      <c r="A537" s="1" t="s">
        <v>2494</v>
      </c>
      <c r="B537" s="1" t="s">
        <v>2707</v>
      </c>
      <c r="C537" s="1" t="s">
        <v>2496</v>
      </c>
      <c r="D537" s="1" t="s">
        <v>2708</v>
      </c>
      <c r="E537" s="1" t="s">
        <v>2707</v>
      </c>
      <c r="F537" s="1" t="s">
        <v>2496</v>
      </c>
      <c r="G537" s="1" t="s">
        <v>2049</v>
      </c>
      <c r="H537" s="1" t="s">
        <v>2120</v>
      </c>
      <c r="I537" s="1" t="s">
        <v>2530</v>
      </c>
      <c r="J537" s="1" t="s">
        <v>2494</v>
      </c>
    </row>
    <row r="538" spans="1:10" hidden="1">
      <c r="A538" s="1" t="s">
        <v>2494</v>
      </c>
      <c r="B538" s="1" t="s">
        <v>2709</v>
      </c>
      <c r="C538" s="1" t="s">
        <v>2496</v>
      </c>
      <c r="D538" s="1" t="s">
        <v>2710</v>
      </c>
      <c r="E538" s="1" t="s">
        <v>2709</v>
      </c>
      <c r="F538" s="1" t="s">
        <v>2496</v>
      </c>
      <c r="G538" s="1" t="s">
        <v>2049</v>
      </c>
      <c r="H538" s="1" t="s">
        <v>2120</v>
      </c>
      <c r="I538" s="1" t="s">
        <v>2530</v>
      </c>
      <c r="J538" s="1" t="s">
        <v>2494</v>
      </c>
    </row>
    <row r="539" spans="1:10" hidden="1">
      <c r="A539" s="1" t="s">
        <v>2494</v>
      </c>
      <c r="B539" s="1" t="s">
        <v>2711</v>
      </c>
      <c r="C539" s="1" t="s">
        <v>2496</v>
      </c>
      <c r="D539" s="1" t="s">
        <v>2712</v>
      </c>
      <c r="E539" s="1" t="s">
        <v>2711</v>
      </c>
      <c r="F539" s="1" t="s">
        <v>2496</v>
      </c>
      <c r="G539" s="1" t="s">
        <v>2049</v>
      </c>
      <c r="H539" s="1" t="s">
        <v>2120</v>
      </c>
      <c r="I539" s="1" t="s">
        <v>2530</v>
      </c>
      <c r="J539" s="1" t="s">
        <v>2494</v>
      </c>
    </row>
    <row r="540" spans="1:10" hidden="1">
      <c r="A540" s="1" t="s">
        <v>2494</v>
      </c>
      <c r="B540" s="1" t="s">
        <v>2713</v>
      </c>
      <c r="C540" s="1" t="s">
        <v>2496</v>
      </c>
      <c r="D540" s="1" t="s">
        <v>2714</v>
      </c>
      <c r="E540" s="1" t="s">
        <v>2713</v>
      </c>
      <c r="F540" s="1" t="s">
        <v>2496</v>
      </c>
      <c r="G540" s="1" t="s">
        <v>2049</v>
      </c>
      <c r="H540" s="1" t="s">
        <v>2120</v>
      </c>
      <c r="I540" s="1" t="s">
        <v>2530</v>
      </c>
      <c r="J540" s="1" t="s">
        <v>2494</v>
      </c>
    </row>
    <row r="541" spans="1:10" hidden="1">
      <c r="A541" s="1" t="s">
        <v>2494</v>
      </c>
      <c r="B541" s="1" t="s">
        <v>2715</v>
      </c>
      <c r="C541" s="1" t="s">
        <v>2496</v>
      </c>
      <c r="D541" s="1" t="s">
        <v>2716</v>
      </c>
      <c r="E541" s="1" t="s">
        <v>2715</v>
      </c>
      <c r="F541" s="1" t="s">
        <v>2496</v>
      </c>
      <c r="G541" s="1" t="s">
        <v>2049</v>
      </c>
      <c r="H541" s="1" t="s">
        <v>2120</v>
      </c>
      <c r="I541" s="1" t="s">
        <v>2530</v>
      </c>
      <c r="J541" s="1" t="s">
        <v>2494</v>
      </c>
    </row>
    <row r="542" spans="1:10" hidden="1">
      <c r="A542" s="1" t="s">
        <v>2494</v>
      </c>
      <c r="B542" s="1" t="s">
        <v>2717</v>
      </c>
      <c r="C542" s="1" t="s">
        <v>2496</v>
      </c>
      <c r="D542" s="1" t="s">
        <v>2718</v>
      </c>
      <c r="E542" s="1" t="s">
        <v>2717</v>
      </c>
      <c r="F542" s="1" t="s">
        <v>2496</v>
      </c>
      <c r="G542" s="1" t="s">
        <v>2049</v>
      </c>
      <c r="H542" s="1" t="s">
        <v>2120</v>
      </c>
      <c r="I542" s="1" t="s">
        <v>2530</v>
      </c>
      <c r="J542" s="1" t="s">
        <v>2494</v>
      </c>
    </row>
    <row r="543" spans="1:10" hidden="1">
      <c r="A543" s="1" t="s">
        <v>2494</v>
      </c>
      <c r="B543" s="1" t="s">
        <v>2719</v>
      </c>
      <c r="C543" s="1" t="s">
        <v>2496</v>
      </c>
      <c r="D543" s="1" t="s">
        <v>2720</v>
      </c>
      <c r="E543" s="1" t="s">
        <v>2719</v>
      </c>
      <c r="F543" s="1" t="s">
        <v>2496</v>
      </c>
      <c r="G543" s="1" t="s">
        <v>2049</v>
      </c>
      <c r="H543" s="1" t="s">
        <v>2120</v>
      </c>
      <c r="I543" s="1" t="s">
        <v>2530</v>
      </c>
      <c r="J543" s="1" t="s">
        <v>2494</v>
      </c>
    </row>
    <row r="544" spans="1:10" hidden="1">
      <c r="A544" s="1" t="s">
        <v>2494</v>
      </c>
      <c r="B544" s="1" t="s">
        <v>2721</v>
      </c>
      <c r="C544" s="1" t="s">
        <v>2496</v>
      </c>
      <c r="D544" s="1" t="s">
        <v>2722</v>
      </c>
      <c r="E544" s="1" t="s">
        <v>2721</v>
      </c>
      <c r="F544" s="1" t="s">
        <v>2496</v>
      </c>
      <c r="G544" s="1" t="s">
        <v>2049</v>
      </c>
      <c r="H544" s="1" t="s">
        <v>2120</v>
      </c>
      <c r="I544" s="1" t="s">
        <v>2530</v>
      </c>
      <c r="J544" s="1" t="s">
        <v>2494</v>
      </c>
    </row>
    <row r="545" spans="1:26" hidden="1">
      <c r="A545" s="1" t="s">
        <v>2494</v>
      </c>
      <c r="B545" s="1" t="s">
        <v>2723</v>
      </c>
      <c r="C545" s="1" t="s">
        <v>2496</v>
      </c>
      <c r="D545" s="1" t="s">
        <v>2724</v>
      </c>
      <c r="E545" s="1" t="s">
        <v>2723</v>
      </c>
      <c r="F545" s="1" t="s">
        <v>2496</v>
      </c>
      <c r="G545" s="1" t="s">
        <v>2049</v>
      </c>
      <c r="H545" s="1" t="s">
        <v>2120</v>
      </c>
      <c r="I545" s="1" t="s">
        <v>2530</v>
      </c>
      <c r="J545" s="1" t="s">
        <v>2494</v>
      </c>
    </row>
    <row r="546" spans="1:26" hidden="1">
      <c r="A546" s="1" t="s">
        <v>2494</v>
      </c>
      <c r="B546" s="1" t="s">
        <v>2725</v>
      </c>
      <c r="C546" s="1" t="s">
        <v>2496</v>
      </c>
      <c r="D546" s="1" t="s">
        <v>2726</v>
      </c>
      <c r="E546" s="1" t="s">
        <v>2725</v>
      </c>
      <c r="F546" s="1" t="s">
        <v>2496</v>
      </c>
      <c r="G546" s="1" t="s">
        <v>2049</v>
      </c>
      <c r="H546" s="1" t="s">
        <v>2120</v>
      </c>
      <c r="I546" s="1" t="s">
        <v>2530</v>
      </c>
      <c r="J546" s="1" t="s">
        <v>2494</v>
      </c>
    </row>
    <row r="547" spans="1:26" hidden="1">
      <c r="A547" s="1" t="s">
        <v>2494</v>
      </c>
      <c r="B547" s="1" t="s">
        <v>2727</v>
      </c>
      <c r="C547" s="1" t="s">
        <v>2496</v>
      </c>
      <c r="D547" s="1" t="s">
        <v>2728</v>
      </c>
      <c r="E547" s="1" t="s">
        <v>2727</v>
      </c>
      <c r="F547" s="1" t="s">
        <v>2496</v>
      </c>
      <c r="G547" s="1" t="s">
        <v>2049</v>
      </c>
      <c r="H547" s="1" t="s">
        <v>2120</v>
      </c>
      <c r="I547" s="1" t="s">
        <v>2530</v>
      </c>
      <c r="J547" s="1" t="s">
        <v>2494</v>
      </c>
    </row>
    <row r="548" spans="1:26" hidden="1">
      <c r="A548" s="1" t="s">
        <v>2494</v>
      </c>
      <c r="B548" s="1" t="s">
        <v>2729</v>
      </c>
      <c r="C548" s="1" t="s">
        <v>2496</v>
      </c>
      <c r="D548" s="1" t="s">
        <v>2730</v>
      </c>
      <c r="E548" s="1" t="s">
        <v>2729</v>
      </c>
      <c r="F548" s="1" t="s">
        <v>2496</v>
      </c>
      <c r="G548" s="1" t="s">
        <v>2049</v>
      </c>
      <c r="H548" s="1" t="s">
        <v>2120</v>
      </c>
      <c r="I548" s="1" t="s">
        <v>2530</v>
      </c>
      <c r="J548" s="1" t="s">
        <v>2494</v>
      </c>
    </row>
    <row r="549" spans="1:26" hidden="1">
      <c r="A549" s="1" t="s">
        <v>2494</v>
      </c>
      <c r="B549" s="1" t="s">
        <v>2731</v>
      </c>
      <c r="C549" s="1" t="s">
        <v>2496</v>
      </c>
      <c r="D549" s="1" t="s">
        <v>2732</v>
      </c>
      <c r="E549" s="1" t="s">
        <v>2731</v>
      </c>
      <c r="F549" s="1" t="s">
        <v>2496</v>
      </c>
      <c r="G549" s="1" t="s">
        <v>2049</v>
      </c>
      <c r="H549" s="1" t="s">
        <v>2120</v>
      </c>
      <c r="I549" s="1" t="s">
        <v>2530</v>
      </c>
      <c r="J549" s="1" t="s">
        <v>2494</v>
      </c>
    </row>
    <row r="550" spans="1:26" hidden="1">
      <c r="A550" s="1" t="s">
        <v>2371</v>
      </c>
      <c r="B550" s="1" t="s">
        <v>2371</v>
      </c>
      <c r="C550" s="1" t="s">
        <v>1154</v>
      </c>
      <c r="D550" s="1" t="s">
        <v>1154</v>
      </c>
      <c r="E550" s="1" t="s">
        <v>2371</v>
      </c>
      <c r="F550" s="1" t="s">
        <v>1154</v>
      </c>
      <c r="G550" s="1" t="s">
        <v>2049</v>
      </c>
      <c r="H550" s="1" t="s">
        <v>2120</v>
      </c>
      <c r="I550" s="1" t="s">
        <v>1939</v>
      </c>
      <c r="J550" s="1" t="s">
        <v>2371</v>
      </c>
    </row>
    <row r="551" spans="1:26" hidden="1">
      <c r="A551" s="1" t="s">
        <v>2742</v>
      </c>
      <c r="B551" s="1" t="s">
        <v>2742</v>
      </c>
      <c r="C551" s="1" t="s">
        <v>2743</v>
      </c>
      <c r="D551" s="1" t="s">
        <v>2743</v>
      </c>
      <c r="E551" s="1" t="s">
        <v>2742</v>
      </c>
      <c r="F551" s="1" t="s">
        <v>2743</v>
      </c>
      <c r="G551" s="1" t="s">
        <v>2049</v>
      </c>
      <c r="H551" s="1" t="s">
        <v>2120</v>
      </c>
      <c r="I551" s="1" t="s">
        <v>1939</v>
      </c>
      <c r="J551" s="1" t="s">
        <v>2742</v>
      </c>
    </row>
    <row r="552" spans="1:26" hidden="1">
      <c r="A552" s="1" t="s">
        <v>2742</v>
      </c>
      <c r="B552" s="1" t="s">
        <v>2744</v>
      </c>
      <c r="C552" s="1" t="s">
        <v>2743</v>
      </c>
      <c r="D552" s="1" t="s">
        <v>2745</v>
      </c>
      <c r="E552" s="1" t="s">
        <v>2744</v>
      </c>
      <c r="F552" s="1" t="s">
        <v>2743</v>
      </c>
      <c r="G552" s="1" t="s">
        <v>2049</v>
      </c>
      <c r="H552" s="1" t="s">
        <v>2120</v>
      </c>
      <c r="I552" s="1" t="s">
        <v>1939</v>
      </c>
      <c r="J552" s="1" t="s">
        <v>2742</v>
      </c>
    </row>
    <row r="553" spans="1:26" hidden="1">
      <c r="A553" s="1" t="s">
        <v>2742</v>
      </c>
      <c r="B553" s="1" t="s">
        <v>2746</v>
      </c>
      <c r="C553" s="1" t="s">
        <v>2743</v>
      </c>
      <c r="D553" s="1" t="s">
        <v>2747</v>
      </c>
      <c r="E553" s="1" t="s">
        <v>2746</v>
      </c>
      <c r="F553" s="1" t="s">
        <v>2743</v>
      </c>
      <c r="G553" s="1" t="s">
        <v>2049</v>
      </c>
      <c r="H553" s="1" t="s">
        <v>2120</v>
      </c>
      <c r="I553" s="1" t="s">
        <v>1939</v>
      </c>
      <c r="J553" s="1" t="s">
        <v>2742</v>
      </c>
    </row>
    <row r="554" spans="1:26" hidden="1">
      <c r="A554" s="1" t="s">
        <v>110</v>
      </c>
      <c r="B554" s="1" t="s">
        <v>2327</v>
      </c>
      <c r="C554" s="1" t="s">
        <v>673</v>
      </c>
      <c r="D554" s="1" t="s">
        <v>576</v>
      </c>
      <c r="E554" s="1" t="s">
        <v>2327</v>
      </c>
      <c r="F554" s="1" t="s">
        <v>673</v>
      </c>
      <c r="G554" s="1" t="s">
        <v>2039</v>
      </c>
      <c r="H554" s="1" t="s">
        <v>2328</v>
      </c>
      <c r="I554" s="1" t="s">
        <v>1933</v>
      </c>
      <c r="J554" s="1" t="s">
        <v>110</v>
      </c>
    </row>
    <row r="555" spans="1:26" hidden="1">
      <c r="A555" s="1" t="s">
        <v>110</v>
      </c>
      <c r="B555" s="1" t="s">
        <v>110</v>
      </c>
      <c r="C555" s="1" t="s">
        <v>673</v>
      </c>
      <c r="D555" s="1" t="s">
        <v>673</v>
      </c>
      <c r="E555" s="1" t="s">
        <v>110</v>
      </c>
      <c r="F555" s="1" t="s">
        <v>673</v>
      </c>
      <c r="G555" s="1" t="s">
        <v>2039</v>
      </c>
      <c r="H555" s="1" t="s">
        <v>2328</v>
      </c>
      <c r="I555" s="1" t="s">
        <v>1933</v>
      </c>
      <c r="J555" s="1" t="s">
        <v>110</v>
      </c>
    </row>
    <row r="556" spans="1:26" hidden="1">
      <c r="A556" s="1" t="s">
        <v>2323</v>
      </c>
      <c r="B556" s="1" t="s">
        <v>2324</v>
      </c>
      <c r="C556" s="1" t="s">
        <v>2325</v>
      </c>
      <c r="D556" s="1" t="s">
        <v>2326</v>
      </c>
      <c r="E556" s="1" t="s">
        <v>2324</v>
      </c>
      <c r="F556" s="1" t="s">
        <v>2325</v>
      </c>
      <c r="G556" s="1" t="s">
        <v>2049</v>
      </c>
      <c r="H556" s="1" t="s">
        <v>2120</v>
      </c>
      <c r="I556" s="1" t="s">
        <v>1933</v>
      </c>
      <c r="J556" s="1" t="s">
        <v>2323</v>
      </c>
    </row>
    <row r="557" spans="1:26" hidden="1">
      <c r="A557" s="1" t="s">
        <v>2323</v>
      </c>
      <c r="B557" s="1" t="s">
        <v>2323</v>
      </c>
      <c r="C557" s="1" t="s">
        <v>2325</v>
      </c>
      <c r="D557" s="1" t="s">
        <v>2325</v>
      </c>
      <c r="E557" s="1" t="s">
        <v>2323</v>
      </c>
      <c r="F557" s="1" t="s">
        <v>2325</v>
      </c>
      <c r="G557" s="1" t="s">
        <v>2049</v>
      </c>
      <c r="H557" s="1" t="s">
        <v>2120</v>
      </c>
      <c r="I557" s="1" t="s">
        <v>1940</v>
      </c>
      <c r="J557" s="1" t="s">
        <v>2323</v>
      </c>
    </row>
    <row r="558" spans="1:26" s="60" customFormat="1" hidden="1">
      <c r="A558" s="60" t="s">
        <v>6950</v>
      </c>
      <c r="B558" s="60" t="s">
        <v>6950</v>
      </c>
      <c r="C558" s="60" t="s">
        <v>6952</v>
      </c>
      <c r="D558" s="60" t="s">
        <v>6952</v>
      </c>
      <c r="E558" s="60" t="s">
        <v>6950</v>
      </c>
      <c r="F558" s="60" t="s">
        <v>6952</v>
      </c>
      <c r="G558" s="60" t="s">
        <v>2026</v>
      </c>
      <c r="H558" s="60" t="s">
        <v>2027</v>
      </c>
      <c r="I558" s="60" t="s">
        <v>487</v>
      </c>
      <c r="J558" s="60" t="s">
        <v>6950</v>
      </c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s="60" customFormat="1" hidden="1">
      <c r="A559" s="60" t="s">
        <v>6950</v>
      </c>
      <c r="B559" s="60" t="s">
        <v>6973</v>
      </c>
      <c r="C559" s="60" t="s">
        <v>6953</v>
      </c>
      <c r="D559" s="60" t="s">
        <v>6953</v>
      </c>
      <c r="E559" s="60" t="s">
        <v>6950</v>
      </c>
      <c r="F559" s="60" t="s">
        <v>6953</v>
      </c>
      <c r="G559" s="60" t="s">
        <v>2026</v>
      </c>
      <c r="H559" s="60" t="s">
        <v>2027</v>
      </c>
      <c r="I559" s="60" t="s">
        <v>487</v>
      </c>
      <c r="J559" s="60" t="s">
        <v>6950</v>
      </c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s="60" customFormat="1" hidden="1">
      <c r="A560" s="60" t="s">
        <v>6950</v>
      </c>
      <c r="B560" s="60" t="s">
        <v>6974</v>
      </c>
      <c r="C560" s="60" t="s">
        <v>6954</v>
      </c>
      <c r="D560" s="60" t="s">
        <v>6954</v>
      </c>
      <c r="E560" s="60" t="s">
        <v>6950</v>
      </c>
      <c r="F560" s="60" t="s">
        <v>6954</v>
      </c>
      <c r="G560" s="60" t="s">
        <v>2026</v>
      </c>
      <c r="H560" s="60" t="s">
        <v>2027</v>
      </c>
      <c r="I560" s="60" t="s">
        <v>487</v>
      </c>
      <c r="J560" s="60" t="s">
        <v>6950</v>
      </c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s="60" customFormat="1" hidden="1">
      <c r="A561" s="60" t="s">
        <v>6950</v>
      </c>
      <c r="B561" s="60" t="s">
        <v>6975</v>
      </c>
      <c r="C561" s="60" t="s">
        <v>6955</v>
      </c>
      <c r="D561" s="60" t="s">
        <v>6955</v>
      </c>
      <c r="E561" s="60" t="s">
        <v>6950</v>
      </c>
      <c r="F561" s="60" t="s">
        <v>6955</v>
      </c>
      <c r="G561" s="60" t="s">
        <v>2026</v>
      </c>
      <c r="H561" s="60" t="s">
        <v>2027</v>
      </c>
      <c r="I561" s="60" t="s">
        <v>487</v>
      </c>
      <c r="J561" s="60" t="s">
        <v>6950</v>
      </c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s="60" customFormat="1" hidden="1">
      <c r="A562" s="60" t="s">
        <v>6950</v>
      </c>
      <c r="B562" s="60" t="s">
        <v>6976</v>
      </c>
      <c r="C562" s="60" t="s">
        <v>6956</v>
      </c>
      <c r="D562" s="60" t="s">
        <v>6956</v>
      </c>
      <c r="E562" s="60" t="s">
        <v>6950</v>
      </c>
      <c r="F562" s="60" t="s">
        <v>6956</v>
      </c>
      <c r="G562" s="60" t="s">
        <v>2026</v>
      </c>
      <c r="H562" s="60" t="s">
        <v>2027</v>
      </c>
      <c r="I562" s="60" t="s">
        <v>487</v>
      </c>
      <c r="J562" s="60" t="s">
        <v>6950</v>
      </c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s="60" customFormat="1" hidden="1">
      <c r="A563" s="60" t="s">
        <v>6950</v>
      </c>
      <c r="B563" s="60" t="s">
        <v>6977</v>
      </c>
      <c r="C563" s="60" t="s">
        <v>6957</v>
      </c>
      <c r="D563" s="60" t="s">
        <v>6957</v>
      </c>
      <c r="E563" s="60" t="s">
        <v>6950</v>
      </c>
      <c r="F563" s="60" t="s">
        <v>6957</v>
      </c>
      <c r="G563" s="60" t="s">
        <v>2026</v>
      </c>
      <c r="H563" s="60" t="s">
        <v>2027</v>
      </c>
      <c r="I563" s="60" t="s">
        <v>487</v>
      </c>
      <c r="J563" s="60" t="s">
        <v>6950</v>
      </c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s="60" customFormat="1" hidden="1">
      <c r="A564" s="60" t="s">
        <v>6950</v>
      </c>
      <c r="B564" s="60" t="s">
        <v>6978</v>
      </c>
      <c r="C564" s="60" t="s">
        <v>6958</v>
      </c>
      <c r="D564" s="60" t="s">
        <v>6958</v>
      </c>
      <c r="E564" s="60" t="s">
        <v>6950</v>
      </c>
      <c r="F564" s="60" t="s">
        <v>6958</v>
      </c>
      <c r="G564" s="60" t="s">
        <v>2026</v>
      </c>
      <c r="H564" s="60" t="s">
        <v>2027</v>
      </c>
      <c r="I564" s="60" t="s">
        <v>487</v>
      </c>
      <c r="J564" s="60" t="s">
        <v>6950</v>
      </c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s="60" customFormat="1" hidden="1">
      <c r="A565" s="60" t="s">
        <v>6950</v>
      </c>
      <c r="B565" s="60" t="s">
        <v>6979</v>
      </c>
      <c r="C565" s="60" t="s">
        <v>6959</v>
      </c>
      <c r="D565" s="60" t="s">
        <v>6959</v>
      </c>
      <c r="E565" s="60" t="s">
        <v>6950</v>
      </c>
      <c r="F565" s="60" t="s">
        <v>6959</v>
      </c>
      <c r="G565" s="60" t="s">
        <v>2026</v>
      </c>
      <c r="H565" s="60" t="s">
        <v>2027</v>
      </c>
      <c r="I565" s="60" t="s">
        <v>487</v>
      </c>
      <c r="J565" s="60" t="s">
        <v>6950</v>
      </c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s="60" customFormat="1" hidden="1">
      <c r="A566" s="60" t="s">
        <v>6950</v>
      </c>
      <c r="B566" s="60" t="s">
        <v>6980</v>
      </c>
      <c r="C566" s="60" t="s">
        <v>6960</v>
      </c>
      <c r="D566" s="60" t="s">
        <v>6960</v>
      </c>
      <c r="E566" s="60" t="s">
        <v>6950</v>
      </c>
      <c r="F566" s="60" t="s">
        <v>6960</v>
      </c>
      <c r="G566" s="60" t="s">
        <v>2026</v>
      </c>
      <c r="H566" s="60" t="s">
        <v>2027</v>
      </c>
      <c r="I566" s="60" t="s">
        <v>487</v>
      </c>
      <c r="J566" s="60" t="s">
        <v>6950</v>
      </c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s="60" customFormat="1" hidden="1">
      <c r="A567" s="60" t="s">
        <v>6950</v>
      </c>
      <c r="B567" s="60" t="s">
        <v>6981</v>
      </c>
      <c r="C567" s="60" t="s">
        <v>6961</v>
      </c>
      <c r="D567" s="60" t="s">
        <v>6961</v>
      </c>
      <c r="E567" s="60" t="s">
        <v>6950</v>
      </c>
      <c r="F567" s="60" t="s">
        <v>6961</v>
      </c>
      <c r="G567" s="60" t="s">
        <v>2026</v>
      </c>
      <c r="H567" s="60" t="s">
        <v>2027</v>
      </c>
      <c r="I567" s="60" t="s">
        <v>487</v>
      </c>
      <c r="J567" s="60" t="s">
        <v>6950</v>
      </c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s="60" customFormat="1" hidden="1">
      <c r="A568" s="60" t="s">
        <v>6950</v>
      </c>
      <c r="B568" s="60" t="s">
        <v>6982</v>
      </c>
      <c r="C568" s="60" t="s">
        <v>6962</v>
      </c>
      <c r="D568" s="60" t="s">
        <v>6962</v>
      </c>
      <c r="E568" s="60" t="s">
        <v>6950</v>
      </c>
      <c r="F568" s="60" t="s">
        <v>6962</v>
      </c>
      <c r="G568" s="60" t="s">
        <v>2026</v>
      </c>
      <c r="H568" s="60" t="s">
        <v>2027</v>
      </c>
      <c r="I568" s="60" t="s">
        <v>487</v>
      </c>
      <c r="J568" s="60" t="s">
        <v>6950</v>
      </c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s="60" customFormat="1" hidden="1">
      <c r="A569" s="60" t="s">
        <v>6950</v>
      </c>
      <c r="B569" s="60" t="s">
        <v>142</v>
      </c>
      <c r="C569" s="60" t="s">
        <v>6963</v>
      </c>
      <c r="D569" s="60" t="s">
        <v>6963</v>
      </c>
      <c r="E569" s="60" t="s">
        <v>6950</v>
      </c>
      <c r="F569" s="60" t="s">
        <v>6963</v>
      </c>
      <c r="G569" s="60" t="s">
        <v>2026</v>
      </c>
      <c r="H569" s="60" t="s">
        <v>2027</v>
      </c>
      <c r="I569" s="60" t="s">
        <v>487</v>
      </c>
      <c r="J569" s="60" t="s">
        <v>6950</v>
      </c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s="60" customFormat="1" hidden="1">
      <c r="A570" s="60" t="s">
        <v>6950</v>
      </c>
      <c r="B570" s="60" t="s">
        <v>6983</v>
      </c>
      <c r="C570" s="60" t="s">
        <v>6964</v>
      </c>
      <c r="D570" s="60" t="s">
        <v>6964</v>
      </c>
      <c r="E570" s="60" t="s">
        <v>6950</v>
      </c>
      <c r="F570" s="60" t="s">
        <v>6964</v>
      </c>
      <c r="G570" s="60" t="s">
        <v>2026</v>
      </c>
      <c r="H570" s="60" t="s">
        <v>2027</v>
      </c>
      <c r="I570" s="60" t="s">
        <v>487</v>
      </c>
      <c r="J570" s="60" t="s">
        <v>6950</v>
      </c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s="60" customFormat="1" hidden="1">
      <c r="A571" s="60" t="s">
        <v>6950</v>
      </c>
      <c r="B571" s="60" t="s">
        <v>6980</v>
      </c>
      <c r="C571" s="60" t="s">
        <v>6965</v>
      </c>
      <c r="D571" s="60" t="s">
        <v>6965</v>
      </c>
      <c r="E571" s="60" t="s">
        <v>6950</v>
      </c>
      <c r="F571" s="60" t="s">
        <v>6965</v>
      </c>
      <c r="G571" s="60" t="s">
        <v>2026</v>
      </c>
      <c r="H571" s="60" t="s">
        <v>2027</v>
      </c>
      <c r="I571" s="60" t="s">
        <v>487</v>
      </c>
      <c r="J571" s="60" t="s">
        <v>6950</v>
      </c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s="60" customFormat="1" hidden="1">
      <c r="A572" s="60" t="s">
        <v>6950</v>
      </c>
      <c r="B572" s="60" t="s">
        <v>6984</v>
      </c>
      <c r="C572" s="60" t="s">
        <v>6966</v>
      </c>
      <c r="D572" s="60" t="s">
        <v>6966</v>
      </c>
      <c r="E572" s="60" t="s">
        <v>6950</v>
      </c>
      <c r="F572" s="60" t="s">
        <v>6966</v>
      </c>
      <c r="G572" s="60" t="s">
        <v>2026</v>
      </c>
      <c r="H572" s="60" t="s">
        <v>2027</v>
      </c>
      <c r="I572" s="60" t="s">
        <v>487</v>
      </c>
      <c r="J572" s="60" t="s">
        <v>6950</v>
      </c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s="60" customFormat="1" hidden="1">
      <c r="A573" s="60" t="s">
        <v>6950</v>
      </c>
      <c r="B573" s="60" t="s">
        <v>6985</v>
      </c>
      <c r="C573" s="60" t="s">
        <v>6967</v>
      </c>
      <c r="D573" s="60" t="s">
        <v>6967</v>
      </c>
      <c r="E573" s="60" t="s">
        <v>6950</v>
      </c>
      <c r="F573" s="60" t="s">
        <v>6967</v>
      </c>
      <c r="G573" s="60" t="s">
        <v>2026</v>
      </c>
      <c r="H573" s="60" t="s">
        <v>2027</v>
      </c>
      <c r="I573" s="60" t="s">
        <v>487</v>
      </c>
      <c r="J573" s="60" t="s">
        <v>6950</v>
      </c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s="60" customFormat="1" hidden="1">
      <c r="A574" s="60" t="s">
        <v>6950</v>
      </c>
      <c r="B574" s="60" t="s">
        <v>6986</v>
      </c>
      <c r="C574" s="60" t="s">
        <v>6968</v>
      </c>
      <c r="D574" s="60" t="s">
        <v>6968</v>
      </c>
      <c r="E574" s="60" t="s">
        <v>6950</v>
      </c>
      <c r="F574" s="60" t="s">
        <v>6968</v>
      </c>
      <c r="G574" s="60" t="s">
        <v>2026</v>
      </c>
      <c r="H574" s="60" t="s">
        <v>2027</v>
      </c>
      <c r="I574" s="60" t="s">
        <v>487</v>
      </c>
      <c r="J574" s="60" t="s">
        <v>6950</v>
      </c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s="60" customFormat="1" hidden="1">
      <c r="A575" s="60" t="s">
        <v>6950</v>
      </c>
      <c r="B575" s="60" t="s">
        <v>6987</v>
      </c>
      <c r="C575" s="60" t="s">
        <v>6969</v>
      </c>
      <c r="D575" s="60" t="s">
        <v>6969</v>
      </c>
      <c r="E575" s="60" t="s">
        <v>6950</v>
      </c>
      <c r="F575" s="60" t="s">
        <v>6969</v>
      </c>
      <c r="G575" s="60" t="s">
        <v>2026</v>
      </c>
      <c r="H575" s="60" t="s">
        <v>2027</v>
      </c>
      <c r="I575" s="60" t="s">
        <v>487</v>
      </c>
      <c r="J575" s="60" t="s">
        <v>6950</v>
      </c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s="60" customFormat="1" hidden="1">
      <c r="A576" s="60" t="s">
        <v>6950</v>
      </c>
      <c r="B576" s="60" t="s">
        <v>6988</v>
      </c>
      <c r="C576" s="60" t="s">
        <v>6970</v>
      </c>
      <c r="D576" s="60" t="s">
        <v>6970</v>
      </c>
      <c r="E576" s="60" t="s">
        <v>6950</v>
      </c>
      <c r="F576" s="60" t="s">
        <v>6970</v>
      </c>
      <c r="G576" s="60" t="s">
        <v>2026</v>
      </c>
      <c r="H576" s="60" t="s">
        <v>2027</v>
      </c>
      <c r="I576" s="60" t="s">
        <v>487</v>
      </c>
      <c r="J576" s="60" t="s">
        <v>6950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s="60" customFormat="1" hidden="1">
      <c r="A577" s="60" t="s">
        <v>6950</v>
      </c>
      <c r="B577" s="60" t="s">
        <v>6989</v>
      </c>
      <c r="C577" s="60" t="s">
        <v>6971</v>
      </c>
      <c r="D577" s="60" t="s">
        <v>6971</v>
      </c>
      <c r="E577" s="60" t="s">
        <v>6950</v>
      </c>
      <c r="F577" s="60" t="s">
        <v>6971</v>
      </c>
      <c r="G577" s="60" t="s">
        <v>2026</v>
      </c>
      <c r="H577" s="60" t="s">
        <v>2027</v>
      </c>
      <c r="I577" s="60" t="s">
        <v>487</v>
      </c>
      <c r="J577" s="60" t="s">
        <v>6950</v>
      </c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s="60" customFormat="1" hidden="1">
      <c r="A578" s="60" t="s">
        <v>6950</v>
      </c>
      <c r="B578" s="60" t="s">
        <v>6973</v>
      </c>
      <c r="C578" s="60" t="s">
        <v>6972</v>
      </c>
      <c r="D578" s="60" t="s">
        <v>6972</v>
      </c>
      <c r="E578" s="60" t="s">
        <v>6950</v>
      </c>
      <c r="F578" s="60" t="s">
        <v>6972</v>
      </c>
      <c r="G578" s="60" t="s">
        <v>2026</v>
      </c>
      <c r="H578" s="60" t="s">
        <v>2027</v>
      </c>
      <c r="I578" s="60" t="s">
        <v>487</v>
      </c>
      <c r="J578" s="60" t="s">
        <v>6950</v>
      </c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idden="1">
      <c r="A579" s="1" t="s">
        <v>142</v>
      </c>
      <c r="B579" s="1" t="s">
        <v>2748</v>
      </c>
      <c r="C579" s="1" t="s">
        <v>6683</v>
      </c>
      <c r="D579" s="1" t="s">
        <v>581</v>
      </c>
      <c r="E579" s="1" t="s">
        <v>2748</v>
      </c>
      <c r="F579" s="1" t="s">
        <v>6683</v>
      </c>
      <c r="G579" s="1" t="s">
        <v>2026</v>
      </c>
      <c r="H579" s="1" t="s">
        <v>2027</v>
      </c>
      <c r="I579" s="1" t="s">
        <v>487</v>
      </c>
      <c r="J579" s="1" t="s">
        <v>2748</v>
      </c>
    </row>
    <row r="580" spans="1:26" hidden="1">
      <c r="A580" s="1" t="s">
        <v>5631</v>
      </c>
      <c r="B580" s="1" t="s">
        <v>5631</v>
      </c>
      <c r="C580" s="1" t="s">
        <v>5632</v>
      </c>
      <c r="D580" s="1" t="s">
        <v>5632</v>
      </c>
      <c r="E580" s="1" t="s">
        <v>5631</v>
      </c>
      <c r="F580" s="1" t="s">
        <v>5632</v>
      </c>
      <c r="G580" s="1" t="s">
        <v>2026</v>
      </c>
      <c r="H580" s="1" t="s">
        <v>2171</v>
      </c>
      <c r="I580" s="1" t="s">
        <v>1941</v>
      </c>
      <c r="J580" s="1" t="s">
        <v>5631</v>
      </c>
    </row>
    <row r="581" spans="1:26" hidden="1">
      <c r="A581" s="1" t="s">
        <v>144</v>
      </c>
      <c r="B581" s="1" t="s">
        <v>2749</v>
      </c>
      <c r="C581" s="1" t="s">
        <v>1001</v>
      </c>
      <c r="D581" s="1" t="s">
        <v>582</v>
      </c>
      <c r="E581" s="1" t="s">
        <v>2749</v>
      </c>
      <c r="F581" s="1" t="s">
        <v>1001</v>
      </c>
      <c r="G581" s="1" t="s">
        <v>2026</v>
      </c>
      <c r="H581" s="1" t="s">
        <v>2171</v>
      </c>
      <c r="I581" s="1" t="s">
        <v>1941</v>
      </c>
      <c r="J581" s="1" t="s">
        <v>144</v>
      </c>
    </row>
    <row r="582" spans="1:26" hidden="1">
      <c r="A582" s="1" t="s">
        <v>144</v>
      </c>
      <c r="B582" s="1" t="s">
        <v>2750</v>
      </c>
      <c r="C582" s="1" t="s">
        <v>1001</v>
      </c>
      <c r="D582" s="1" t="s">
        <v>678</v>
      </c>
      <c r="E582" s="1" t="s">
        <v>2750</v>
      </c>
      <c r="F582" s="1" t="s">
        <v>1001</v>
      </c>
      <c r="G582" s="1" t="s">
        <v>2026</v>
      </c>
      <c r="H582" s="1" t="s">
        <v>2171</v>
      </c>
      <c r="I582" s="1" t="s">
        <v>143</v>
      </c>
      <c r="J582" s="1" t="s">
        <v>144</v>
      </c>
    </row>
    <row r="583" spans="1:26" hidden="1">
      <c r="A583" s="1" t="s">
        <v>144</v>
      </c>
      <c r="B583" s="1" t="s">
        <v>2751</v>
      </c>
      <c r="C583" s="1" t="s">
        <v>1001</v>
      </c>
      <c r="D583" s="1" t="s">
        <v>754</v>
      </c>
      <c r="E583" s="1" t="s">
        <v>2751</v>
      </c>
      <c r="F583" s="1" t="s">
        <v>1001</v>
      </c>
      <c r="G583" s="1" t="s">
        <v>2026</v>
      </c>
      <c r="H583" s="1" t="s">
        <v>2171</v>
      </c>
      <c r="I583" s="1" t="s">
        <v>1941</v>
      </c>
      <c r="J583" s="1" t="s">
        <v>144</v>
      </c>
    </row>
    <row r="584" spans="1:26" hidden="1">
      <c r="A584" s="1" t="s">
        <v>144</v>
      </c>
      <c r="B584" s="1" t="s">
        <v>2752</v>
      </c>
      <c r="C584" s="1" t="s">
        <v>1001</v>
      </c>
      <c r="D584" s="1" t="s">
        <v>816</v>
      </c>
      <c r="E584" s="1" t="s">
        <v>2752</v>
      </c>
      <c r="F584" s="1" t="s">
        <v>1001</v>
      </c>
      <c r="G584" s="1" t="s">
        <v>2026</v>
      </c>
      <c r="H584" s="1" t="s">
        <v>2171</v>
      </c>
      <c r="I584" s="1" t="s">
        <v>1941</v>
      </c>
      <c r="J584" s="1" t="s">
        <v>144</v>
      </c>
    </row>
    <row r="585" spans="1:26" hidden="1">
      <c r="A585" s="1" t="s">
        <v>144</v>
      </c>
      <c r="B585" s="1" t="s">
        <v>2753</v>
      </c>
      <c r="C585" s="1" t="s">
        <v>1001</v>
      </c>
      <c r="D585" s="1" t="s">
        <v>872</v>
      </c>
      <c r="E585" s="1" t="s">
        <v>2753</v>
      </c>
      <c r="F585" s="1" t="s">
        <v>1001</v>
      </c>
      <c r="G585" s="1" t="s">
        <v>2026</v>
      </c>
      <c r="H585" s="1" t="s">
        <v>2171</v>
      </c>
      <c r="I585" s="1" t="s">
        <v>1941</v>
      </c>
      <c r="J585" s="1" t="s">
        <v>144</v>
      </c>
    </row>
    <row r="586" spans="1:26" hidden="1">
      <c r="A586" s="1" t="s">
        <v>144</v>
      </c>
      <c r="B586" s="1" t="s">
        <v>2754</v>
      </c>
      <c r="C586" s="1" t="s">
        <v>1001</v>
      </c>
      <c r="D586" s="1" t="s">
        <v>920</v>
      </c>
      <c r="E586" s="1" t="s">
        <v>2754</v>
      </c>
      <c r="F586" s="1" t="s">
        <v>1001</v>
      </c>
      <c r="G586" s="1" t="s">
        <v>2026</v>
      </c>
      <c r="H586" s="1" t="s">
        <v>2171</v>
      </c>
      <c r="I586" s="1" t="s">
        <v>1941</v>
      </c>
      <c r="J586" s="1" t="s">
        <v>144</v>
      </c>
    </row>
    <row r="587" spans="1:26" hidden="1">
      <c r="A587" s="1" t="s">
        <v>144</v>
      </c>
      <c r="B587" s="1" t="s">
        <v>2755</v>
      </c>
      <c r="C587" s="1" t="s">
        <v>1001</v>
      </c>
      <c r="D587" s="1" t="s">
        <v>962</v>
      </c>
      <c r="E587" s="1" t="s">
        <v>2755</v>
      </c>
      <c r="F587" s="1" t="s">
        <v>1001</v>
      </c>
      <c r="G587" s="1" t="s">
        <v>2026</v>
      </c>
      <c r="H587" s="1" t="s">
        <v>2171</v>
      </c>
      <c r="I587" s="1" t="s">
        <v>1941</v>
      </c>
      <c r="J587" s="1" t="s">
        <v>144</v>
      </c>
    </row>
    <row r="588" spans="1:26" hidden="1">
      <c r="A588" s="1" t="s">
        <v>144</v>
      </c>
      <c r="B588" s="1" t="s">
        <v>144</v>
      </c>
      <c r="C588" s="1" t="s">
        <v>1001</v>
      </c>
      <c r="D588" s="1" t="s">
        <v>1001</v>
      </c>
      <c r="E588" s="1" t="s">
        <v>144</v>
      </c>
      <c r="F588" s="1" t="s">
        <v>1001</v>
      </c>
      <c r="G588" s="1" t="s">
        <v>2026</v>
      </c>
      <c r="H588" s="1" t="s">
        <v>2171</v>
      </c>
      <c r="I588" s="1" t="s">
        <v>1941</v>
      </c>
      <c r="J588" s="1" t="s">
        <v>144</v>
      </c>
    </row>
    <row r="589" spans="1:26" hidden="1">
      <c r="A589" s="1" t="s">
        <v>144</v>
      </c>
      <c r="B589" s="1" t="s">
        <v>2756</v>
      </c>
      <c r="C589" s="1" t="s">
        <v>1001</v>
      </c>
      <c r="D589" s="1" t="s">
        <v>1037</v>
      </c>
      <c r="E589" s="1" t="s">
        <v>2756</v>
      </c>
      <c r="F589" s="1" t="s">
        <v>1001</v>
      </c>
      <c r="G589" s="1" t="s">
        <v>2026</v>
      </c>
      <c r="H589" s="1" t="s">
        <v>2171</v>
      </c>
      <c r="I589" s="1" t="s">
        <v>143</v>
      </c>
      <c r="J589" s="1" t="s">
        <v>144</v>
      </c>
    </row>
    <row r="590" spans="1:26" hidden="1">
      <c r="A590" s="1" t="s">
        <v>144</v>
      </c>
      <c r="B590" s="1" t="s">
        <v>2757</v>
      </c>
      <c r="C590" s="1" t="s">
        <v>1001</v>
      </c>
      <c r="D590" s="1" t="s">
        <v>1069</v>
      </c>
      <c r="E590" s="1" t="s">
        <v>2757</v>
      </c>
      <c r="F590" s="1" t="s">
        <v>1001</v>
      </c>
      <c r="G590" s="1" t="s">
        <v>2026</v>
      </c>
      <c r="H590" s="1" t="s">
        <v>2171</v>
      </c>
      <c r="I590" s="1" t="s">
        <v>1941</v>
      </c>
      <c r="J590" s="1" t="s">
        <v>144</v>
      </c>
    </row>
    <row r="591" spans="1:26" hidden="1">
      <c r="A591" s="1" t="s">
        <v>144</v>
      </c>
      <c r="B591" s="1" t="s">
        <v>2758</v>
      </c>
      <c r="C591" s="1" t="s">
        <v>1001</v>
      </c>
      <c r="D591" s="1" t="s">
        <v>1099</v>
      </c>
      <c r="E591" s="1" t="s">
        <v>2758</v>
      </c>
      <c r="F591" s="1" t="s">
        <v>1001</v>
      </c>
      <c r="G591" s="1" t="s">
        <v>2026</v>
      </c>
      <c r="H591" s="1" t="s">
        <v>2171</v>
      </c>
      <c r="I591" s="1" t="s">
        <v>1941</v>
      </c>
      <c r="J591" s="1" t="s">
        <v>144</v>
      </c>
    </row>
    <row r="592" spans="1:26" hidden="1">
      <c r="A592" s="1" t="s">
        <v>144</v>
      </c>
      <c r="B592" s="1" t="s">
        <v>2759</v>
      </c>
      <c r="C592" s="1" t="s">
        <v>1001</v>
      </c>
      <c r="D592" s="1" t="s">
        <v>1127</v>
      </c>
      <c r="E592" s="1" t="s">
        <v>2759</v>
      </c>
      <c r="F592" s="1" t="s">
        <v>1001</v>
      </c>
      <c r="G592" s="1" t="s">
        <v>2026</v>
      </c>
      <c r="H592" s="1" t="s">
        <v>2171</v>
      </c>
      <c r="I592" s="1" t="s">
        <v>1941</v>
      </c>
      <c r="J592" s="1" t="s">
        <v>144</v>
      </c>
    </row>
    <row r="593" spans="1:10" hidden="1">
      <c r="A593" s="1" t="s">
        <v>144</v>
      </c>
      <c r="B593" s="1" t="s">
        <v>2760</v>
      </c>
      <c r="C593" s="1" t="s">
        <v>1001</v>
      </c>
      <c r="D593" s="1" t="s">
        <v>1155</v>
      </c>
      <c r="E593" s="1" t="s">
        <v>2760</v>
      </c>
      <c r="F593" s="1" t="s">
        <v>1001</v>
      </c>
      <c r="G593" s="1" t="s">
        <v>2026</v>
      </c>
      <c r="H593" s="1" t="s">
        <v>2171</v>
      </c>
      <c r="I593" s="1" t="s">
        <v>1941</v>
      </c>
      <c r="J593" s="1" t="s">
        <v>144</v>
      </c>
    </row>
    <row r="594" spans="1:10" hidden="1">
      <c r="A594" s="1" t="s">
        <v>194</v>
      </c>
      <c r="B594" s="1" t="s">
        <v>5536</v>
      </c>
      <c r="C594" s="1" t="s">
        <v>5535</v>
      </c>
      <c r="D594" s="1" t="s">
        <v>5535</v>
      </c>
      <c r="E594" s="1" t="s">
        <v>194</v>
      </c>
      <c r="F594" s="1" t="s">
        <v>5535</v>
      </c>
      <c r="G594" s="1" t="s">
        <v>2026</v>
      </c>
      <c r="H594" s="1" t="s">
        <v>2140</v>
      </c>
      <c r="I594" s="1" t="s">
        <v>3053</v>
      </c>
      <c r="J594" s="1" t="s">
        <v>194</v>
      </c>
    </row>
    <row r="595" spans="1:10" hidden="1">
      <c r="A595" s="1" t="s">
        <v>192</v>
      </c>
      <c r="B595" s="1" t="s">
        <v>3058</v>
      </c>
      <c r="C595" s="1" t="s">
        <v>1528</v>
      </c>
      <c r="D595" s="1" t="s">
        <v>966</v>
      </c>
      <c r="E595" s="1" t="s">
        <v>3058</v>
      </c>
      <c r="F595" s="1" t="s">
        <v>1528</v>
      </c>
      <c r="G595" s="1" t="s">
        <v>2026</v>
      </c>
      <c r="H595" s="1" t="s">
        <v>2140</v>
      </c>
      <c r="I595" s="1" t="s">
        <v>3053</v>
      </c>
      <c r="J595" s="1" t="s">
        <v>192</v>
      </c>
    </row>
    <row r="596" spans="1:10" hidden="1">
      <c r="A596" s="1" t="s">
        <v>192</v>
      </c>
      <c r="B596" s="1" t="s">
        <v>3080</v>
      </c>
      <c r="C596" s="1" t="s">
        <v>1528</v>
      </c>
      <c r="D596" s="1" t="s">
        <v>1482</v>
      </c>
      <c r="E596" s="1" t="s">
        <v>3080</v>
      </c>
      <c r="F596" s="1" t="s">
        <v>1528</v>
      </c>
      <c r="G596" s="1" t="s">
        <v>2026</v>
      </c>
      <c r="H596" s="1" t="s">
        <v>2140</v>
      </c>
      <c r="I596" s="1" t="s">
        <v>3053</v>
      </c>
      <c r="J596" s="1" t="s">
        <v>192</v>
      </c>
    </row>
    <row r="597" spans="1:10" hidden="1">
      <c r="A597" s="1" t="s">
        <v>192</v>
      </c>
      <c r="B597" s="1" t="s">
        <v>3051</v>
      </c>
      <c r="C597" s="1" t="s">
        <v>1528</v>
      </c>
      <c r="D597" s="1" t="s">
        <v>592</v>
      </c>
      <c r="E597" s="1" t="s">
        <v>3051</v>
      </c>
      <c r="F597" s="1" t="s">
        <v>1528</v>
      </c>
      <c r="G597" s="1" t="s">
        <v>2026</v>
      </c>
      <c r="H597" s="1" t="s">
        <v>2140</v>
      </c>
      <c r="I597" s="1" t="s">
        <v>190</v>
      </c>
      <c r="J597" s="1" t="s">
        <v>192</v>
      </c>
    </row>
    <row r="598" spans="1:10" hidden="1">
      <c r="A598" s="1" t="s">
        <v>192</v>
      </c>
      <c r="B598" s="1" t="s">
        <v>3052</v>
      </c>
      <c r="C598" s="1" t="s">
        <v>1528</v>
      </c>
      <c r="D598" s="1" t="s">
        <v>688</v>
      </c>
      <c r="E598" s="1" t="s">
        <v>3052</v>
      </c>
      <c r="F598" s="1" t="s">
        <v>1528</v>
      </c>
      <c r="G598" s="1" t="s">
        <v>2026</v>
      </c>
      <c r="H598" s="1" t="s">
        <v>2140</v>
      </c>
      <c r="I598" s="1" t="s">
        <v>3053</v>
      </c>
      <c r="J598" s="1" t="s">
        <v>192</v>
      </c>
    </row>
    <row r="599" spans="1:10" hidden="1">
      <c r="A599" s="1" t="s">
        <v>192</v>
      </c>
      <c r="B599" s="1" t="s">
        <v>3057</v>
      </c>
      <c r="C599" s="1" t="s">
        <v>1528</v>
      </c>
      <c r="D599" s="1" t="s">
        <v>924</v>
      </c>
      <c r="E599" s="1" t="s">
        <v>3057</v>
      </c>
      <c r="F599" s="1" t="s">
        <v>1528</v>
      </c>
      <c r="G599" s="1" t="s">
        <v>2026</v>
      </c>
      <c r="H599" s="1" t="s">
        <v>2140</v>
      </c>
      <c r="I599" s="1" t="s">
        <v>3053</v>
      </c>
      <c r="J599" s="1" t="s">
        <v>192</v>
      </c>
    </row>
    <row r="600" spans="1:10" hidden="1">
      <c r="A600" s="1" t="s">
        <v>192</v>
      </c>
      <c r="B600" s="1" t="s">
        <v>3059</v>
      </c>
      <c r="C600" s="1" t="s">
        <v>1528</v>
      </c>
      <c r="D600" s="1" t="s">
        <v>1004</v>
      </c>
      <c r="E600" s="1" t="s">
        <v>3059</v>
      </c>
      <c r="F600" s="1" t="s">
        <v>1528</v>
      </c>
      <c r="G600" s="1" t="s">
        <v>2026</v>
      </c>
      <c r="H600" s="1" t="s">
        <v>2140</v>
      </c>
      <c r="I600" s="1" t="s">
        <v>3053</v>
      </c>
      <c r="J600" s="1" t="s">
        <v>192</v>
      </c>
    </row>
    <row r="601" spans="1:10" hidden="1">
      <c r="A601" s="1" t="s">
        <v>192</v>
      </c>
      <c r="B601" s="1" t="s">
        <v>3055</v>
      </c>
      <c r="C601" s="1" t="s">
        <v>1528</v>
      </c>
      <c r="D601" s="1" t="s">
        <v>821</v>
      </c>
      <c r="E601" s="1" t="s">
        <v>3055</v>
      </c>
      <c r="F601" s="1" t="s">
        <v>1528</v>
      </c>
      <c r="G601" s="1" t="s">
        <v>2026</v>
      </c>
      <c r="H601" s="1" t="s">
        <v>2140</v>
      </c>
      <c r="I601" s="1" t="s">
        <v>3053</v>
      </c>
      <c r="J601" s="1" t="s">
        <v>192</v>
      </c>
    </row>
    <row r="602" spans="1:10" hidden="1">
      <c r="A602" s="1" t="s">
        <v>192</v>
      </c>
      <c r="B602" s="1" t="s">
        <v>3061</v>
      </c>
      <c r="C602" s="1" t="s">
        <v>1528</v>
      </c>
      <c r="D602" s="1" t="s">
        <v>1073</v>
      </c>
      <c r="E602" s="1" t="s">
        <v>3061</v>
      </c>
      <c r="F602" s="1" t="s">
        <v>1528</v>
      </c>
      <c r="G602" s="1" t="s">
        <v>2026</v>
      </c>
      <c r="H602" s="1" t="s">
        <v>2140</v>
      </c>
      <c r="I602" s="1" t="s">
        <v>3053</v>
      </c>
      <c r="J602" s="1" t="s">
        <v>192</v>
      </c>
    </row>
    <row r="603" spans="1:10" hidden="1">
      <c r="A603" s="1" t="s">
        <v>192</v>
      </c>
      <c r="B603" s="1" t="s">
        <v>3063</v>
      </c>
      <c r="C603" s="1" t="s">
        <v>1528</v>
      </c>
      <c r="D603" s="1" t="s">
        <v>1131</v>
      </c>
      <c r="E603" s="1" t="s">
        <v>3063</v>
      </c>
      <c r="F603" s="1" t="s">
        <v>1528</v>
      </c>
      <c r="G603" s="1" t="s">
        <v>2026</v>
      </c>
      <c r="H603" s="1" t="s">
        <v>2140</v>
      </c>
      <c r="I603" s="1" t="s">
        <v>3053</v>
      </c>
      <c r="J603" s="1" t="s">
        <v>192</v>
      </c>
    </row>
    <row r="604" spans="1:10" hidden="1">
      <c r="A604" s="1" t="s">
        <v>192</v>
      </c>
      <c r="B604" s="1" t="s">
        <v>191</v>
      </c>
      <c r="C604" s="1" t="s">
        <v>1528</v>
      </c>
      <c r="D604" s="1" t="s">
        <v>1158</v>
      </c>
      <c r="E604" s="1" t="s">
        <v>191</v>
      </c>
      <c r="F604" s="1" t="s">
        <v>1528</v>
      </c>
      <c r="G604" s="1" t="s">
        <v>2026</v>
      </c>
      <c r="H604" s="1" t="s">
        <v>2140</v>
      </c>
      <c r="I604" s="1" t="s">
        <v>3053</v>
      </c>
      <c r="J604" s="1" t="s">
        <v>192</v>
      </c>
    </row>
    <row r="605" spans="1:10" hidden="1">
      <c r="A605" s="1" t="s">
        <v>192</v>
      </c>
      <c r="B605" s="1" t="s">
        <v>3062</v>
      </c>
      <c r="C605" s="1" t="s">
        <v>1528</v>
      </c>
      <c r="D605" s="1" t="s">
        <v>1103</v>
      </c>
      <c r="E605" s="1" t="s">
        <v>3062</v>
      </c>
      <c r="F605" s="1" t="s">
        <v>1528</v>
      </c>
      <c r="G605" s="1" t="s">
        <v>2026</v>
      </c>
      <c r="H605" s="1" t="s">
        <v>2140</v>
      </c>
      <c r="I605" s="1" t="s">
        <v>3053</v>
      </c>
      <c r="J605" s="1" t="s">
        <v>192</v>
      </c>
    </row>
    <row r="606" spans="1:10" hidden="1">
      <c r="A606" s="1" t="s">
        <v>192</v>
      </c>
      <c r="B606" s="1" t="s">
        <v>3056</v>
      </c>
      <c r="C606" s="1" t="s">
        <v>1528</v>
      </c>
      <c r="D606" s="1" t="s">
        <v>877</v>
      </c>
      <c r="E606" s="1" t="s">
        <v>3056</v>
      </c>
      <c r="F606" s="1" t="s">
        <v>1528</v>
      </c>
      <c r="G606" s="1" t="s">
        <v>2026</v>
      </c>
      <c r="H606" s="1" t="s">
        <v>2140</v>
      </c>
      <c r="I606" s="1" t="s">
        <v>3053</v>
      </c>
      <c r="J606" s="1" t="s">
        <v>192</v>
      </c>
    </row>
    <row r="607" spans="1:10" hidden="1">
      <c r="A607" s="1" t="s">
        <v>192</v>
      </c>
      <c r="B607" s="1" t="s">
        <v>3054</v>
      </c>
      <c r="C607" s="1" t="s">
        <v>1528</v>
      </c>
      <c r="D607" s="1" t="s">
        <v>760</v>
      </c>
      <c r="E607" s="1" t="s">
        <v>3054</v>
      </c>
      <c r="F607" s="1" t="s">
        <v>1528</v>
      </c>
      <c r="G607" s="1" t="s">
        <v>2026</v>
      </c>
      <c r="H607" s="1" t="s">
        <v>2140</v>
      </c>
      <c r="I607" s="1" t="s">
        <v>3053</v>
      </c>
      <c r="J607" s="1" t="s">
        <v>192</v>
      </c>
    </row>
    <row r="608" spans="1:10" hidden="1">
      <c r="A608" s="1" t="s">
        <v>192</v>
      </c>
      <c r="B608" s="1" t="s">
        <v>3128</v>
      </c>
      <c r="C608" s="1" t="s">
        <v>1528</v>
      </c>
      <c r="D608" s="1" t="s">
        <v>1800</v>
      </c>
      <c r="E608" s="1" t="s">
        <v>3128</v>
      </c>
      <c r="F608" s="1" t="s">
        <v>1528</v>
      </c>
      <c r="G608" s="1" t="s">
        <v>2026</v>
      </c>
      <c r="H608" s="1" t="s">
        <v>2140</v>
      </c>
      <c r="I608" s="1" t="s">
        <v>3053</v>
      </c>
      <c r="J608" s="1" t="s">
        <v>192</v>
      </c>
    </row>
    <row r="609" spans="1:10" hidden="1">
      <c r="A609" s="1" t="s">
        <v>192</v>
      </c>
      <c r="B609" s="1" t="s">
        <v>3066</v>
      </c>
      <c r="C609" s="1" t="s">
        <v>1528</v>
      </c>
      <c r="D609" s="1" t="s">
        <v>1229</v>
      </c>
      <c r="E609" s="1" t="s">
        <v>3066</v>
      </c>
      <c r="F609" s="1" t="s">
        <v>1528</v>
      </c>
      <c r="G609" s="1" t="s">
        <v>2026</v>
      </c>
      <c r="H609" s="1" t="s">
        <v>2140</v>
      </c>
      <c r="I609" s="1" t="s">
        <v>3053</v>
      </c>
      <c r="J609" s="1" t="s">
        <v>192</v>
      </c>
    </row>
    <row r="610" spans="1:10" hidden="1">
      <c r="A610" s="1" t="s">
        <v>192</v>
      </c>
      <c r="B610" s="1" t="s">
        <v>3067</v>
      </c>
      <c r="C610" s="1" t="s">
        <v>1528</v>
      </c>
      <c r="D610" s="1" t="s">
        <v>1249</v>
      </c>
      <c r="E610" s="1" t="s">
        <v>3067</v>
      </c>
      <c r="F610" s="1" t="s">
        <v>1528</v>
      </c>
      <c r="G610" s="1" t="s">
        <v>2026</v>
      </c>
      <c r="H610" s="1" t="s">
        <v>2140</v>
      </c>
      <c r="I610" s="1" t="s">
        <v>3053</v>
      </c>
      <c r="J610" s="1" t="s">
        <v>192</v>
      </c>
    </row>
    <row r="611" spans="1:10" hidden="1">
      <c r="A611" s="1" t="s">
        <v>192</v>
      </c>
      <c r="B611" s="1" t="s">
        <v>3065</v>
      </c>
      <c r="C611" s="1" t="s">
        <v>1528</v>
      </c>
      <c r="D611" s="1" t="s">
        <v>1206</v>
      </c>
      <c r="E611" s="1" t="s">
        <v>3065</v>
      </c>
      <c r="F611" s="1" t="s">
        <v>1528</v>
      </c>
      <c r="G611" s="1" t="s">
        <v>2026</v>
      </c>
      <c r="H611" s="1" t="s">
        <v>2140</v>
      </c>
      <c r="I611" s="1" t="s">
        <v>3053</v>
      </c>
      <c r="J611" s="1" t="s">
        <v>192</v>
      </c>
    </row>
    <row r="612" spans="1:10" hidden="1">
      <c r="A612" s="1" t="s">
        <v>192</v>
      </c>
      <c r="B612" s="1" t="s">
        <v>3068</v>
      </c>
      <c r="C612" s="1" t="s">
        <v>1528</v>
      </c>
      <c r="D612" s="1" t="s">
        <v>1272</v>
      </c>
      <c r="E612" s="1" t="s">
        <v>3068</v>
      </c>
      <c r="F612" s="1" t="s">
        <v>1528</v>
      </c>
      <c r="G612" s="1" t="s">
        <v>2026</v>
      </c>
      <c r="H612" s="1" t="s">
        <v>2140</v>
      </c>
      <c r="I612" s="1" t="s">
        <v>3053</v>
      </c>
      <c r="J612" s="1" t="s">
        <v>192</v>
      </c>
    </row>
    <row r="613" spans="1:10" hidden="1">
      <c r="A613" s="1" t="s">
        <v>192</v>
      </c>
      <c r="B613" s="1" t="s">
        <v>3070</v>
      </c>
      <c r="C613" s="1" t="s">
        <v>1528</v>
      </c>
      <c r="D613" s="1" t="s">
        <v>1311</v>
      </c>
      <c r="E613" s="1" t="s">
        <v>3070</v>
      </c>
      <c r="F613" s="1" t="s">
        <v>1528</v>
      </c>
      <c r="G613" s="1" t="s">
        <v>2026</v>
      </c>
      <c r="H613" s="1" t="s">
        <v>2140</v>
      </c>
      <c r="I613" s="1" t="s">
        <v>3053</v>
      </c>
      <c r="J613" s="1" t="s">
        <v>192</v>
      </c>
    </row>
    <row r="614" spans="1:10" hidden="1">
      <c r="A614" s="1" t="s">
        <v>192</v>
      </c>
      <c r="B614" s="1" t="s">
        <v>3069</v>
      </c>
      <c r="C614" s="1" t="s">
        <v>1528</v>
      </c>
      <c r="D614" s="1" t="s">
        <v>1292</v>
      </c>
      <c r="E614" s="1" t="s">
        <v>3069</v>
      </c>
      <c r="F614" s="1" t="s">
        <v>1528</v>
      </c>
      <c r="G614" s="1" t="s">
        <v>2026</v>
      </c>
      <c r="H614" s="1" t="s">
        <v>2140</v>
      </c>
      <c r="I614" s="1" t="s">
        <v>3053</v>
      </c>
      <c r="J614" s="1" t="s">
        <v>192</v>
      </c>
    </row>
    <row r="615" spans="1:10" hidden="1">
      <c r="A615" s="1" t="s">
        <v>192</v>
      </c>
      <c r="B615" s="1" t="s">
        <v>3071</v>
      </c>
      <c r="C615" s="1" t="s">
        <v>1528</v>
      </c>
      <c r="D615" s="1" t="s">
        <v>1330</v>
      </c>
      <c r="E615" s="1" t="s">
        <v>3071</v>
      </c>
      <c r="F615" s="1" t="s">
        <v>1528</v>
      </c>
      <c r="G615" s="1" t="s">
        <v>2026</v>
      </c>
      <c r="H615" s="1" t="s">
        <v>2140</v>
      </c>
      <c r="I615" s="1" t="s">
        <v>3053</v>
      </c>
      <c r="J615" s="1" t="s">
        <v>192</v>
      </c>
    </row>
    <row r="616" spans="1:10" hidden="1">
      <c r="A616" s="1" t="s">
        <v>192</v>
      </c>
      <c r="B616" s="1" t="s">
        <v>3072</v>
      </c>
      <c r="C616" s="1" t="s">
        <v>1528</v>
      </c>
      <c r="D616" s="1" t="s">
        <v>1347</v>
      </c>
      <c r="E616" s="1" t="s">
        <v>3072</v>
      </c>
      <c r="F616" s="1" t="s">
        <v>1528</v>
      </c>
      <c r="G616" s="1" t="s">
        <v>2026</v>
      </c>
      <c r="H616" s="1" t="s">
        <v>2140</v>
      </c>
      <c r="I616" s="1" t="s">
        <v>3053</v>
      </c>
      <c r="J616" s="1" t="s">
        <v>192</v>
      </c>
    </row>
    <row r="617" spans="1:10" hidden="1">
      <c r="A617" s="1" t="s">
        <v>192</v>
      </c>
      <c r="B617" s="1" t="s">
        <v>3073</v>
      </c>
      <c r="C617" s="1" t="s">
        <v>1528</v>
      </c>
      <c r="D617" s="1" t="s">
        <v>1364</v>
      </c>
      <c r="E617" s="1" t="s">
        <v>3073</v>
      </c>
      <c r="F617" s="1" t="s">
        <v>1528</v>
      </c>
      <c r="G617" s="1" t="s">
        <v>2026</v>
      </c>
      <c r="H617" s="1" t="s">
        <v>2140</v>
      </c>
      <c r="I617" s="1" t="s">
        <v>3053</v>
      </c>
      <c r="J617" s="1" t="s">
        <v>192</v>
      </c>
    </row>
    <row r="618" spans="1:10" hidden="1">
      <c r="A618" s="1" t="s">
        <v>192</v>
      </c>
      <c r="B618" s="1" t="s">
        <v>3106</v>
      </c>
      <c r="C618" s="1" t="s">
        <v>1528</v>
      </c>
      <c r="D618" s="1" t="s">
        <v>1693</v>
      </c>
      <c r="E618" s="1" t="s">
        <v>3106</v>
      </c>
      <c r="F618" s="1" t="s">
        <v>1528</v>
      </c>
      <c r="G618" s="1" t="s">
        <v>2026</v>
      </c>
      <c r="H618" s="1" t="s">
        <v>2140</v>
      </c>
      <c r="I618" s="1" t="s">
        <v>190</v>
      </c>
      <c r="J618" s="1" t="s">
        <v>192</v>
      </c>
    </row>
    <row r="619" spans="1:10" hidden="1">
      <c r="A619" s="1" t="s">
        <v>192</v>
      </c>
      <c r="B619" s="1" t="s">
        <v>3074</v>
      </c>
      <c r="C619" s="1" t="s">
        <v>1528</v>
      </c>
      <c r="D619" s="1" t="s">
        <v>1379</v>
      </c>
      <c r="E619" s="1" t="s">
        <v>3074</v>
      </c>
      <c r="F619" s="1" t="s">
        <v>1528</v>
      </c>
      <c r="G619" s="1" t="s">
        <v>2026</v>
      </c>
      <c r="H619" s="1" t="s">
        <v>2140</v>
      </c>
      <c r="I619" s="1" t="s">
        <v>3053</v>
      </c>
      <c r="J619" s="1" t="s">
        <v>192</v>
      </c>
    </row>
    <row r="620" spans="1:10" hidden="1">
      <c r="A620" s="1" t="s">
        <v>192</v>
      </c>
      <c r="B620" s="1" t="s">
        <v>3075</v>
      </c>
      <c r="C620" s="1" t="s">
        <v>1528</v>
      </c>
      <c r="D620" s="1" t="s">
        <v>1394</v>
      </c>
      <c r="E620" s="1" t="s">
        <v>3075</v>
      </c>
      <c r="F620" s="1" t="s">
        <v>1528</v>
      </c>
      <c r="G620" s="1" t="s">
        <v>2026</v>
      </c>
      <c r="H620" s="1" t="s">
        <v>2140</v>
      </c>
      <c r="I620" s="1" t="s">
        <v>3053</v>
      </c>
      <c r="J620" s="1" t="s">
        <v>192</v>
      </c>
    </row>
    <row r="621" spans="1:10" hidden="1">
      <c r="A621" s="1" t="s">
        <v>192</v>
      </c>
      <c r="B621" s="1" t="s">
        <v>3108</v>
      </c>
      <c r="C621" s="1" t="s">
        <v>1528</v>
      </c>
      <c r="D621" s="1" t="s">
        <v>1705</v>
      </c>
      <c r="E621" s="1" t="s">
        <v>3108</v>
      </c>
      <c r="F621" s="1" t="s">
        <v>1528</v>
      </c>
      <c r="G621" s="1" t="s">
        <v>2026</v>
      </c>
      <c r="H621" s="1" t="s">
        <v>2140</v>
      </c>
      <c r="I621" s="1" t="s">
        <v>3053</v>
      </c>
      <c r="J621" s="1" t="s">
        <v>192</v>
      </c>
    </row>
    <row r="622" spans="1:10" hidden="1">
      <c r="A622" s="1" t="s">
        <v>192</v>
      </c>
      <c r="B622" s="1" t="s">
        <v>3078</v>
      </c>
      <c r="C622" s="1" t="s">
        <v>1528</v>
      </c>
      <c r="D622" s="1" t="s">
        <v>1455</v>
      </c>
      <c r="E622" s="1" t="s">
        <v>3078</v>
      </c>
      <c r="F622" s="1" t="s">
        <v>1528</v>
      </c>
      <c r="G622" s="1" t="s">
        <v>2026</v>
      </c>
      <c r="H622" s="1" t="s">
        <v>2140</v>
      </c>
      <c r="I622" s="1" t="s">
        <v>3053</v>
      </c>
      <c r="J622" s="1" t="s">
        <v>192</v>
      </c>
    </row>
    <row r="623" spans="1:10" hidden="1">
      <c r="A623" s="1" t="s">
        <v>192</v>
      </c>
      <c r="B623" s="1" t="s">
        <v>194</v>
      </c>
      <c r="C623" s="1" t="s">
        <v>1528</v>
      </c>
      <c r="D623" s="1" t="s">
        <v>1440</v>
      </c>
      <c r="E623" s="1" t="s">
        <v>194</v>
      </c>
      <c r="F623" s="1" t="s">
        <v>1528</v>
      </c>
      <c r="G623" s="1" t="s">
        <v>2026</v>
      </c>
      <c r="H623" s="1" t="s">
        <v>2140</v>
      </c>
      <c r="I623" s="1" t="s">
        <v>3053</v>
      </c>
      <c r="J623" s="1" t="s">
        <v>192</v>
      </c>
    </row>
    <row r="624" spans="1:10" hidden="1">
      <c r="A624" s="1" t="s">
        <v>192</v>
      </c>
      <c r="B624" s="1" t="s">
        <v>3079</v>
      </c>
      <c r="C624" s="1" t="s">
        <v>1528</v>
      </c>
      <c r="D624" s="1" t="s">
        <v>1470</v>
      </c>
      <c r="E624" s="1" t="s">
        <v>3079</v>
      </c>
      <c r="F624" s="1" t="s">
        <v>1528</v>
      </c>
      <c r="G624" s="1" t="s">
        <v>2026</v>
      </c>
      <c r="H624" s="1" t="s">
        <v>2140</v>
      </c>
      <c r="I624" s="1" t="s">
        <v>3053</v>
      </c>
      <c r="J624" s="1" t="s">
        <v>192</v>
      </c>
    </row>
    <row r="625" spans="1:10" hidden="1">
      <c r="A625" s="1" t="s">
        <v>192</v>
      </c>
      <c r="B625" s="1" t="s">
        <v>3077</v>
      </c>
      <c r="C625" s="1" t="s">
        <v>1528</v>
      </c>
      <c r="D625" s="1" t="s">
        <v>1425</v>
      </c>
      <c r="E625" s="1" t="s">
        <v>3077</v>
      </c>
      <c r="F625" s="1" t="s">
        <v>1528</v>
      </c>
      <c r="G625" s="1" t="s">
        <v>2026</v>
      </c>
      <c r="H625" s="1" t="s">
        <v>2140</v>
      </c>
      <c r="I625" s="1" t="s">
        <v>3053</v>
      </c>
      <c r="J625" s="1" t="s">
        <v>192</v>
      </c>
    </row>
    <row r="626" spans="1:10" hidden="1">
      <c r="A626" s="1" t="s">
        <v>192</v>
      </c>
      <c r="B626" s="1" t="s">
        <v>3081</v>
      </c>
      <c r="C626" s="1" t="s">
        <v>1528</v>
      </c>
      <c r="D626" s="1" t="s">
        <v>1496</v>
      </c>
      <c r="E626" s="1" t="s">
        <v>3081</v>
      </c>
      <c r="F626" s="1" t="s">
        <v>1528</v>
      </c>
      <c r="G626" s="1" t="s">
        <v>2026</v>
      </c>
      <c r="H626" s="1" t="s">
        <v>2140</v>
      </c>
      <c r="I626" s="1" t="s">
        <v>3053</v>
      </c>
      <c r="J626" s="1" t="s">
        <v>192</v>
      </c>
    </row>
    <row r="627" spans="1:10" hidden="1">
      <c r="A627" s="1" t="s">
        <v>192</v>
      </c>
      <c r="B627" s="1" t="s">
        <v>3076</v>
      </c>
      <c r="C627" s="1" t="s">
        <v>1528</v>
      </c>
      <c r="D627" s="1" t="s">
        <v>1411</v>
      </c>
      <c r="E627" s="1" t="s">
        <v>3076</v>
      </c>
      <c r="F627" s="1" t="s">
        <v>1528</v>
      </c>
      <c r="G627" s="1" t="s">
        <v>2026</v>
      </c>
      <c r="H627" s="1" t="s">
        <v>2140</v>
      </c>
      <c r="I627" s="1" t="s">
        <v>3053</v>
      </c>
      <c r="J627" s="1" t="s">
        <v>192</v>
      </c>
    </row>
    <row r="628" spans="1:10" hidden="1">
      <c r="A628" s="1" t="s">
        <v>192</v>
      </c>
      <c r="B628" s="1" t="s">
        <v>3082</v>
      </c>
      <c r="C628" s="1" t="s">
        <v>1528</v>
      </c>
      <c r="D628" s="1" t="s">
        <v>1508</v>
      </c>
      <c r="E628" s="1" t="s">
        <v>3082</v>
      </c>
      <c r="F628" s="1" t="s">
        <v>1528</v>
      </c>
      <c r="G628" s="1" t="s">
        <v>2026</v>
      </c>
      <c r="H628" s="1" t="s">
        <v>2140</v>
      </c>
      <c r="I628" s="1" t="s">
        <v>3053</v>
      </c>
      <c r="J628" s="1" t="s">
        <v>192</v>
      </c>
    </row>
    <row r="629" spans="1:10" hidden="1">
      <c r="A629" s="1" t="s">
        <v>192</v>
      </c>
      <c r="B629" s="1" t="s">
        <v>192</v>
      </c>
      <c r="C629" s="1" t="s">
        <v>1528</v>
      </c>
      <c r="D629" s="1" t="s">
        <v>1528</v>
      </c>
      <c r="E629" s="1" t="s">
        <v>192</v>
      </c>
      <c r="F629" s="1" t="s">
        <v>1528</v>
      </c>
      <c r="G629" s="1" t="s">
        <v>2026</v>
      </c>
      <c r="H629" s="1" t="s">
        <v>2140</v>
      </c>
      <c r="I629" s="1" t="s">
        <v>3053</v>
      </c>
      <c r="J629" s="1" t="s">
        <v>192</v>
      </c>
    </row>
    <row r="630" spans="1:10" hidden="1">
      <c r="A630" s="1" t="s">
        <v>192</v>
      </c>
      <c r="B630" s="1" t="s">
        <v>3085</v>
      </c>
      <c r="C630" s="1" t="s">
        <v>1528</v>
      </c>
      <c r="D630" s="1" t="s">
        <v>1548</v>
      </c>
      <c r="E630" s="1" t="s">
        <v>3085</v>
      </c>
      <c r="F630" s="1" t="s">
        <v>1528</v>
      </c>
      <c r="G630" s="1" t="s">
        <v>2026</v>
      </c>
      <c r="H630" s="1" t="s">
        <v>2140</v>
      </c>
      <c r="I630" s="1" t="s">
        <v>3053</v>
      </c>
      <c r="J630" s="1" t="s">
        <v>192</v>
      </c>
    </row>
    <row r="631" spans="1:10" hidden="1">
      <c r="A631" s="1" t="s">
        <v>192</v>
      </c>
      <c r="B631" s="1" t="s">
        <v>3086</v>
      </c>
      <c r="C631" s="1" t="s">
        <v>1528</v>
      </c>
      <c r="D631" s="1" t="s">
        <v>1558</v>
      </c>
      <c r="E631" s="1" t="s">
        <v>3086</v>
      </c>
      <c r="F631" s="1" t="s">
        <v>1528</v>
      </c>
      <c r="G631" s="1" t="s">
        <v>2026</v>
      </c>
      <c r="H631" s="1" t="s">
        <v>2140</v>
      </c>
      <c r="I631" s="1" t="s">
        <v>3053</v>
      </c>
      <c r="J631" s="1" t="s">
        <v>192</v>
      </c>
    </row>
    <row r="632" spans="1:10" hidden="1">
      <c r="A632" s="1" t="s">
        <v>192</v>
      </c>
      <c r="B632" s="1" t="s">
        <v>3083</v>
      </c>
      <c r="C632" s="1" t="s">
        <v>1528</v>
      </c>
      <c r="D632" s="1" t="s">
        <v>1518</v>
      </c>
      <c r="E632" s="1" t="s">
        <v>3083</v>
      </c>
      <c r="F632" s="1" t="s">
        <v>1528</v>
      </c>
      <c r="G632" s="1" t="s">
        <v>2026</v>
      </c>
      <c r="H632" s="1" t="s">
        <v>2140</v>
      </c>
      <c r="I632" s="1" t="s">
        <v>3053</v>
      </c>
      <c r="J632" s="1" t="s">
        <v>192</v>
      </c>
    </row>
    <row r="633" spans="1:10" hidden="1">
      <c r="A633" s="1" t="s">
        <v>192</v>
      </c>
      <c r="B633" s="1" t="s">
        <v>3084</v>
      </c>
      <c r="C633" s="1" t="s">
        <v>1528</v>
      </c>
      <c r="D633" s="1" t="s">
        <v>1538</v>
      </c>
      <c r="E633" s="1" t="s">
        <v>3084</v>
      </c>
      <c r="F633" s="1" t="s">
        <v>1528</v>
      </c>
      <c r="G633" s="1" t="s">
        <v>2026</v>
      </c>
      <c r="H633" s="1" t="s">
        <v>2140</v>
      </c>
      <c r="I633" s="1" t="s">
        <v>3053</v>
      </c>
      <c r="J633" s="1" t="s">
        <v>192</v>
      </c>
    </row>
    <row r="634" spans="1:10" hidden="1">
      <c r="A634" s="1" t="s">
        <v>192</v>
      </c>
      <c r="B634" s="1" t="s">
        <v>3087</v>
      </c>
      <c r="C634" s="1" t="s">
        <v>1528</v>
      </c>
      <c r="D634" s="1" t="s">
        <v>1567</v>
      </c>
      <c r="E634" s="1" t="s">
        <v>3087</v>
      </c>
      <c r="F634" s="1" t="s">
        <v>1528</v>
      </c>
      <c r="G634" s="1" t="s">
        <v>2026</v>
      </c>
      <c r="H634" s="1" t="s">
        <v>2140</v>
      </c>
      <c r="I634" s="1" t="s">
        <v>3053</v>
      </c>
      <c r="J634" s="1" t="s">
        <v>192</v>
      </c>
    </row>
    <row r="635" spans="1:10" hidden="1">
      <c r="A635" s="1" t="s">
        <v>192</v>
      </c>
      <c r="B635" s="1" t="s">
        <v>3116</v>
      </c>
      <c r="C635" s="1" t="s">
        <v>1528</v>
      </c>
      <c r="D635" s="1" t="s">
        <v>1748</v>
      </c>
      <c r="E635" s="1" t="s">
        <v>3116</v>
      </c>
      <c r="F635" s="1" t="s">
        <v>1528</v>
      </c>
      <c r="G635" s="1" t="s">
        <v>2026</v>
      </c>
      <c r="H635" s="1" t="s">
        <v>2140</v>
      </c>
      <c r="I635" s="1" t="s">
        <v>3053</v>
      </c>
      <c r="J635" s="1" t="s">
        <v>192</v>
      </c>
    </row>
    <row r="636" spans="1:10" hidden="1">
      <c r="A636" s="1" t="s">
        <v>192</v>
      </c>
      <c r="B636" s="1" t="s">
        <v>3093</v>
      </c>
      <c r="C636" s="1" t="s">
        <v>1528</v>
      </c>
      <c r="D636" s="1" t="s">
        <v>1616</v>
      </c>
      <c r="E636" s="1" t="s">
        <v>3093</v>
      </c>
      <c r="F636" s="1" t="s">
        <v>1528</v>
      </c>
      <c r="G636" s="1" t="s">
        <v>2026</v>
      </c>
      <c r="H636" s="1" t="s">
        <v>2140</v>
      </c>
      <c r="I636" s="1" t="s">
        <v>3053</v>
      </c>
      <c r="J636" s="1" t="s">
        <v>192</v>
      </c>
    </row>
    <row r="637" spans="1:10" hidden="1">
      <c r="A637" s="1" t="s">
        <v>192</v>
      </c>
      <c r="B637" s="1" t="s">
        <v>3092</v>
      </c>
      <c r="C637" s="1" t="s">
        <v>1528</v>
      </c>
      <c r="D637" s="1" t="s">
        <v>1609</v>
      </c>
      <c r="E637" s="1" t="s">
        <v>3092</v>
      </c>
      <c r="F637" s="1" t="s">
        <v>1528</v>
      </c>
      <c r="G637" s="1" t="s">
        <v>2026</v>
      </c>
      <c r="H637" s="1" t="s">
        <v>2140</v>
      </c>
      <c r="I637" s="1" t="s">
        <v>3053</v>
      </c>
      <c r="J637" s="1" t="s">
        <v>192</v>
      </c>
    </row>
    <row r="638" spans="1:10" hidden="1">
      <c r="A638" s="1" t="s">
        <v>192</v>
      </c>
      <c r="B638" s="1" t="s">
        <v>3064</v>
      </c>
      <c r="C638" s="1" t="s">
        <v>1528</v>
      </c>
      <c r="D638" s="1" t="s">
        <v>1183</v>
      </c>
      <c r="E638" s="1" t="s">
        <v>3064</v>
      </c>
      <c r="F638" s="1" t="s">
        <v>1528</v>
      </c>
      <c r="G638" s="1" t="s">
        <v>2026</v>
      </c>
      <c r="H638" s="1" t="s">
        <v>2140</v>
      </c>
      <c r="I638" s="1" t="s">
        <v>3053</v>
      </c>
      <c r="J638" s="1" t="s">
        <v>192</v>
      </c>
    </row>
    <row r="639" spans="1:10" hidden="1">
      <c r="A639" s="1" t="s">
        <v>192</v>
      </c>
      <c r="B639" s="1" t="s">
        <v>3090</v>
      </c>
      <c r="C639" s="1" t="s">
        <v>1528</v>
      </c>
      <c r="D639" s="1" t="s">
        <v>1593</v>
      </c>
      <c r="E639" s="1" t="s">
        <v>3090</v>
      </c>
      <c r="F639" s="1" t="s">
        <v>1528</v>
      </c>
      <c r="G639" s="1" t="s">
        <v>2026</v>
      </c>
      <c r="H639" s="1" t="s">
        <v>2140</v>
      </c>
      <c r="I639" s="1" t="s">
        <v>3053</v>
      </c>
      <c r="J639" s="1" t="s">
        <v>192</v>
      </c>
    </row>
    <row r="640" spans="1:10" hidden="1">
      <c r="A640" s="1" t="s">
        <v>192</v>
      </c>
      <c r="B640" s="1" t="s">
        <v>3089</v>
      </c>
      <c r="C640" s="1" t="s">
        <v>1528</v>
      </c>
      <c r="D640" s="1" t="s">
        <v>1585</v>
      </c>
      <c r="E640" s="1" t="s">
        <v>3089</v>
      </c>
      <c r="F640" s="1" t="s">
        <v>1528</v>
      </c>
      <c r="G640" s="1" t="s">
        <v>2026</v>
      </c>
      <c r="H640" s="1" t="s">
        <v>2140</v>
      </c>
      <c r="I640" s="1" t="s">
        <v>3053</v>
      </c>
      <c r="J640" s="1" t="s">
        <v>192</v>
      </c>
    </row>
    <row r="641" spans="1:10" hidden="1">
      <c r="A641" s="1" t="s">
        <v>192</v>
      </c>
      <c r="B641" s="1" t="s">
        <v>3094</v>
      </c>
      <c r="C641" s="1" t="s">
        <v>1528</v>
      </c>
      <c r="D641" s="1" t="s">
        <v>1623</v>
      </c>
      <c r="E641" s="1" t="s">
        <v>3094</v>
      </c>
      <c r="F641" s="1" t="s">
        <v>1528</v>
      </c>
      <c r="G641" s="1" t="s">
        <v>2026</v>
      </c>
      <c r="H641" s="1" t="s">
        <v>2140</v>
      </c>
      <c r="I641" s="1" t="s">
        <v>3053</v>
      </c>
      <c r="J641" s="1" t="s">
        <v>192</v>
      </c>
    </row>
    <row r="642" spans="1:10" hidden="1">
      <c r="A642" s="1" t="s">
        <v>192</v>
      </c>
      <c r="B642" s="1" t="s">
        <v>3095</v>
      </c>
      <c r="C642" s="1" t="s">
        <v>1528</v>
      </c>
      <c r="D642" s="1" t="s">
        <v>1630</v>
      </c>
      <c r="E642" s="1" t="s">
        <v>3095</v>
      </c>
      <c r="F642" s="1" t="s">
        <v>1528</v>
      </c>
      <c r="G642" s="1" t="s">
        <v>2026</v>
      </c>
      <c r="H642" s="1" t="s">
        <v>2140</v>
      </c>
      <c r="I642" s="1" t="s">
        <v>190</v>
      </c>
      <c r="J642" s="1" t="s">
        <v>192</v>
      </c>
    </row>
    <row r="643" spans="1:10" hidden="1">
      <c r="A643" s="1" t="s">
        <v>192</v>
      </c>
      <c r="B643" s="1" t="s">
        <v>3096</v>
      </c>
      <c r="C643" s="1" t="s">
        <v>1528</v>
      </c>
      <c r="D643" s="1" t="s">
        <v>1636</v>
      </c>
      <c r="E643" s="1" t="s">
        <v>3096</v>
      </c>
      <c r="F643" s="1" t="s">
        <v>1528</v>
      </c>
      <c r="G643" s="1" t="s">
        <v>2026</v>
      </c>
      <c r="H643" s="1" t="s">
        <v>2140</v>
      </c>
      <c r="I643" s="1" t="s">
        <v>3053</v>
      </c>
      <c r="J643" s="1" t="s">
        <v>192</v>
      </c>
    </row>
    <row r="644" spans="1:10" hidden="1">
      <c r="A644" s="1" t="s">
        <v>192</v>
      </c>
      <c r="B644" s="1" t="s">
        <v>3098</v>
      </c>
      <c r="C644" s="1" t="s">
        <v>1528</v>
      </c>
      <c r="D644" s="1" t="s">
        <v>1649</v>
      </c>
      <c r="E644" s="1" t="s">
        <v>3098</v>
      </c>
      <c r="F644" s="1" t="s">
        <v>1528</v>
      </c>
      <c r="G644" s="1" t="s">
        <v>2026</v>
      </c>
      <c r="H644" s="1" t="s">
        <v>2140</v>
      </c>
      <c r="I644" s="1" t="s">
        <v>3053</v>
      </c>
      <c r="J644" s="1" t="s">
        <v>192</v>
      </c>
    </row>
    <row r="645" spans="1:10" hidden="1">
      <c r="A645" s="1" t="s">
        <v>192</v>
      </c>
      <c r="B645" s="1" t="s">
        <v>3099</v>
      </c>
      <c r="C645" s="1" t="s">
        <v>1528</v>
      </c>
      <c r="D645" s="1" t="s">
        <v>1655</v>
      </c>
      <c r="E645" s="1" t="s">
        <v>3099</v>
      </c>
      <c r="F645" s="1" t="s">
        <v>1528</v>
      </c>
      <c r="G645" s="1" t="s">
        <v>2026</v>
      </c>
      <c r="H645" s="1" t="s">
        <v>2140</v>
      </c>
      <c r="I645" s="1" t="s">
        <v>3053</v>
      </c>
      <c r="J645" s="1" t="s">
        <v>192</v>
      </c>
    </row>
    <row r="646" spans="1:10" hidden="1">
      <c r="A646" s="1" t="s">
        <v>192</v>
      </c>
      <c r="B646" s="1" t="s">
        <v>3100</v>
      </c>
      <c r="C646" s="1" t="s">
        <v>1528</v>
      </c>
      <c r="D646" s="1" t="s">
        <v>1661</v>
      </c>
      <c r="E646" s="1" t="s">
        <v>3100</v>
      </c>
      <c r="F646" s="1" t="s">
        <v>1528</v>
      </c>
      <c r="G646" s="1" t="s">
        <v>2026</v>
      </c>
      <c r="H646" s="1" t="s">
        <v>2140</v>
      </c>
      <c r="I646" s="1" t="s">
        <v>3053</v>
      </c>
      <c r="J646" s="1" t="s">
        <v>192</v>
      </c>
    </row>
    <row r="647" spans="1:10" hidden="1">
      <c r="A647" s="1" t="s">
        <v>192</v>
      </c>
      <c r="B647" s="1" t="s">
        <v>3097</v>
      </c>
      <c r="C647" s="1" t="s">
        <v>1528</v>
      </c>
      <c r="D647" s="1" t="s">
        <v>1643</v>
      </c>
      <c r="E647" s="1" t="s">
        <v>3097</v>
      </c>
      <c r="F647" s="1" t="s">
        <v>1528</v>
      </c>
      <c r="G647" s="1" t="s">
        <v>2026</v>
      </c>
      <c r="H647" s="1" t="s">
        <v>2140</v>
      </c>
      <c r="I647" s="1" t="s">
        <v>190</v>
      </c>
      <c r="J647" s="1" t="s">
        <v>192</v>
      </c>
    </row>
    <row r="648" spans="1:10" hidden="1">
      <c r="A648" s="1" t="s">
        <v>192</v>
      </c>
      <c r="B648" s="1" t="s">
        <v>3104</v>
      </c>
      <c r="C648" s="1" t="s">
        <v>1528</v>
      </c>
      <c r="D648" s="1" t="s">
        <v>1682</v>
      </c>
      <c r="E648" s="1" t="s">
        <v>3104</v>
      </c>
      <c r="F648" s="1" t="s">
        <v>1528</v>
      </c>
      <c r="G648" s="1" t="s">
        <v>2026</v>
      </c>
      <c r="H648" s="1" t="s">
        <v>2140</v>
      </c>
      <c r="I648" s="1" t="s">
        <v>3053</v>
      </c>
      <c r="J648" s="1" t="s">
        <v>192</v>
      </c>
    </row>
    <row r="649" spans="1:10" hidden="1">
      <c r="A649" s="1" t="s">
        <v>192</v>
      </c>
      <c r="B649" s="1" t="s">
        <v>3102</v>
      </c>
      <c r="C649" s="1" t="s">
        <v>1528</v>
      </c>
      <c r="D649" s="1" t="s">
        <v>1672</v>
      </c>
      <c r="E649" s="1" t="s">
        <v>3102</v>
      </c>
      <c r="F649" s="1" t="s">
        <v>1528</v>
      </c>
      <c r="G649" s="1" t="s">
        <v>2026</v>
      </c>
      <c r="H649" s="1" t="s">
        <v>2140</v>
      </c>
      <c r="I649" s="1" t="s">
        <v>3053</v>
      </c>
      <c r="J649" s="1" t="s">
        <v>192</v>
      </c>
    </row>
    <row r="650" spans="1:10" hidden="1">
      <c r="A650" s="1" t="s">
        <v>192</v>
      </c>
      <c r="B650" s="1" t="s">
        <v>3103</v>
      </c>
      <c r="C650" s="1" t="s">
        <v>1528</v>
      </c>
      <c r="D650" s="1" t="s">
        <v>1677</v>
      </c>
      <c r="E650" s="1" t="s">
        <v>3103</v>
      </c>
      <c r="F650" s="1" t="s">
        <v>1528</v>
      </c>
      <c r="G650" s="1" t="s">
        <v>2026</v>
      </c>
      <c r="H650" s="1" t="s">
        <v>2140</v>
      </c>
      <c r="I650" s="1" t="s">
        <v>3053</v>
      </c>
      <c r="J650" s="1" t="s">
        <v>192</v>
      </c>
    </row>
    <row r="651" spans="1:10" hidden="1">
      <c r="A651" s="1" t="s">
        <v>192</v>
      </c>
      <c r="B651" s="1" t="s">
        <v>3101</v>
      </c>
      <c r="C651" s="1" t="s">
        <v>1528</v>
      </c>
      <c r="D651" s="1" t="s">
        <v>1667</v>
      </c>
      <c r="E651" s="1" t="s">
        <v>3101</v>
      </c>
      <c r="F651" s="1" t="s">
        <v>1528</v>
      </c>
      <c r="G651" s="1" t="s">
        <v>2026</v>
      </c>
      <c r="H651" s="1" t="s">
        <v>2140</v>
      </c>
      <c r="I651" s="1" t="s">
        <v>3053</v>
      </c>
      <c r="J651" s="1" t="s">
        <v>192</v>
      </c>
    </row>
    <row r="652" spans="1:10" hidden="1">
      <c r="A652" s="1" t="s">
        <v>192</v>
      </c>
      <c r="B652" s="1" t="s">
        <v>3105</v>
      </c>
      <c r="C652" s="1" t="s">
        <v>1528</v>
      </c>
      <c r="D652" s="1" t="s">
        <v>1687</v>
      </c>
      <c r="E652" s="1" t="s">
        <v>3105</v>
      </c>
      <c r="F652" s="1" t="s">
        <v>1528</v>
      </c>
      <c r="G652" s="1" t="s">
        <v>2026</v>
      </c>
      <c r="H652" s="1" t="s">
        <v>2140</v>
      </c>
      <c r="I652" s="1" t="s">
        <v>3053</v>
      </c>
      <c r="J652" s="1" t="s">
        <v>192</v>
      </c>
    </row>
    <row r="653" spans="1:10" hidden="1">
      <c r="A653" s="1" t="s">
        <v>192</v>
      </c>
      <c r="B653" s="1" t="s">
        <v>3109</v>
      </c>
      <c r="C653" s="1" t="s">
        <v>1528</v>
      </c>
      <c r="D653" s="1" t="s">
        <v>1711</v>
      </c>
      <c r="E653" s="1" t="s">
        <v>3109</v>
      </c>
      <c r="F653" s="1" t="s">
        <v>1528</v>
      </c>
      <c r="G653" s="1" t="s">
        <v>2026</v>
      </c>
      <c r="H653" s="1" t="s">
        <v>2140</v>
      </c>
      <c r="I653" s="1" t="s">
        <v>3053</v>
      </c>
      <c r="J653" s="1" t="s">
        <v>192</v>
      </c>
    </row>
    <row r="654" spans="1:10" hidden="1">
      <c r="A654" s="1" t="s">
        <v>192</v>
      </c>
      <c r="B654" s="1" t="s">
        <v>3111</v>
      </c>
      <c r="C654" s="1" t="s">
        <v>1528</v>
      </c>
      <c r="D654" s="1" t="s">
        <v>1721</v>
      </c>
      <c r="E654" s="1" t="s">
        <v>3111</v>
      </c>
      <c r="F654" s="1" t="s">
        <v>1528</v>
      </c>
      <c r="G654" s="1" t="s">
        <v>2026</v>
      </c>
      <c r="H654" s="1" t="s">
        <v>2140</v>
      </c>
      <c r="I654" s="1" t="s">
        <v>3053</v>
      </c>
      <c r="J654" s="1" t="s">
        <v>192</v>
      </c>
    </row>
    <row r="655" spans="1:10" hidden="1">
      <c r="A655" s="1" t="s">
        <v>192</v>
      </c>
      <c r="B655" s="1" t="s">
        <v>3114</v>
      </c>
      <c r="C655" s="1" t="s">
        <v>1528</v>
      </c>
      <c r="D655" s="1" t="s">
        <v>1737</v>
      </c>
      <c r="E655" s="1" t="s">
        <v>3114</v>
      </c>
      <c r="F655" s="1" t="s">
        <v>1528</v>
      </c>
      <c r="G655" s="1" t="s">
        <v>2026</v>
      </c>
      <c r="H655" s="1" t="s">
        <v>2140</v>
      </c>
      <c r="I655" s="1" t="s">
        <v>3053</v>
      </c>
      <c r="J655" s="1" t="s">
        <v>192</v>
      </c>
    </row>
    <row r="656" spans="1:10" hidden="1">
      <c r="A656" s="1" t="s">
        <v>192</v>
      </c>
      <c r="B656" s="1" t="s">
        <v>3107</v>
      </c>
      <c r="C656" s="1" t="s">
        <v>1528</v>
      </c>
      <c r="D656" s="1" t="s">
        <v>1699</v>
      </c>
      <c r="E656" s="1" t="s">
        <v>3107</v>
      </c>
      <c r="F656" s="1" t="s">
        <v>1528</v>
      </c>
      <c r="G656" s="1" t="s">
        <v>2026</v>
      </c>
      <c r="H656" s="1" t="s">
        <v>2140</v>
      </c>
      <c r="I656" s="1" t="s">
        <v>3053</v>
      </c>
      <c r="J656" s="1" t="s">
        <v>192</v>
      </c>
    </row>
    <row r="657" spans="1:10" hidden="1">
      <c r="A657" s="1" t="s">
        <v>192</v>
      </c>
      <c r="B657" s="1" t="s">
        <v>3110</v>
      </c>
      <c r="C657" s="1" t="s">
        <v>1528</v>
      </c>
      <c r="D657" s="1" t="s">
        <v>1716</v>
      </c>
      <c r="E657" s="1" t="s">
        <v>3110</v>
      </c>
      <c r="F657" s="1" t="s">
        <v>1528</v>
      </c>
      <c r="G657" s="1" t="s">
        <v>2026</v>
      </c>
      <c r="H657" s="1" t="s">
        <v>2140</v>
      </c>
      <c r="I657" s="1" t="s">
        <v>3053</v>
      </c>
      <c r="J657" s="1" t="s">
        <v>192</v>
      </c>
    </row>
    <row r="658" spans="1:10" hidden="1">
      <c r="A658" s="1" t="s">
        <v>192</v>
      </c>
      <c r="B658" s="1" t="s">
        <v>3112</v>
      </c>
      <c r="C658" s="1" t="s">
        <v>1528</v>
      </c>
      <c r="D658" s="1" t="s">
        <v>1727</v>
      </c>
      <c r="E658" s="1" t="s">
        <v>3112</v>
      </c>
      <c r="F658" s="1" t="s">
        <v>1528</v>
      </c>
      <c r="G658" s="1" t="s">
        <v>2026</v>
      </c>
      <c r="H658" s="1" t="s">
        <v>2140</v>
      </c>
      <c r="I658" s="1" t="s">
        <v>3053</v>
      </c>
      <c r="J658" s="1" t="s">
        <v>192</v>
      </c>
    </row>
    <row r="659" spans="1:10" hidden="1">
      <c r="A659" s="1" t="s">
        <v>192</v>
      </c>
      <c r="B659" s="1" t="s">
        <v>3115</v>
      </c>
      <c r="C659" s="1" t="s">
        <v>1528</v>
      </c>
      <c r="D659" s="1" t="s">
        <v>1742</v>
      </c>
      <c r="E659" s="1" t="s">
        <v>3115</v>
      </c>
      <c r="F659" s="1" t="s">
        <v>1528</v>
      </c>
      <c r="G659" s="1" t="s">
        <v>2026</v>
      </c>
      <c r="H659" s="1" t="s">
        <v>2140</v>
      </c>
      <c r="I659" s="1" t="s">
        <v>3053</v>
      </c>
      <c r="J659" s="1" t="s">
        <v>192</v>
      </c>
    </row>
    <row r="660" spans="1:10" hidden="1">
      <c r="A660" s="1" t="s">
        <v>192</v>
      </c>
      <c r="B660" s="1" t="s">
        <v>3091</v>
      </c>
      <c r="C660" s="1" t="s">
        <v>1528</v>
      </c>
      <c r="D660" s="1" t="s">
        <v>1601</v>
      </c>
      <c r="E660" s="1" t="s">
        <v>3091</v>
      </c>
      <c r="F660" s="1" t="s">
        <v>1528</v>
      </c>
      <c r="G660" s="1" t="s">
        <v>2026</v>
      </c>
      <c r="H660" s="1" t="s">
        <v>2140</v>
      </c>
      <c r="I660" s="1" t="s">
        <v>3053</v>
      </c>
      <c r="J660" s="1" t="s">
        <v>192</v>
      </c>
    </row>
    <row r="661" spans="1:10" hidden="1">
      <c r="A661" s="1" t="s">
        <v>192</v>
      </c>
      <c r="B661" s="1" t="s">
        <v>3117</v>
      </c>
      <c r="C661" s="1" t="s">
        <v>1528</v>
      </c>
      <c r="D661" s="1" t="s">
        <v>1754</v>
      </c>
      <c r="E661" s="1" t="s">
        <v>3117</v>
      </c>
      <c r="F661" s="1" t="s">
        <v>1528</v>
      </c>
      <c r="G661" s="1" t="s">
        <v>2026</v>
      </c>
      <c r="H661" s="1" t="s">
        <v>2140</v>
      </c>
      <c r="I661" s="1" t="s">
        <v>3053</v>
      </c>
      <c r="J661" s="1" t="s">
        <v>192</v>
      </c>
    </row>
    <row r="662" spans="1:10" hidden="1">
      <c r="A662" s="1" t="s">
        <v>192</v>
      </c>
      <c r="B662" s="1" t="s">
        <v>3118</v>
      </c>
      <c r="C662" s="1" t="s">
        <v>1528</v>
      </c>
      <c r="D662" s="1" t="s">
        <v>1759</v>
      </c>
      <c r="E662" s="1" t="s">
        <v>3118</v>
      </c>
      <c r="F662" s="1" t="s">
        <v>1528</v>
      </c>
      <c r="G662" s="1" t="s">
        <v>2026</v>
      </c>
      <c r="H662" s="1" t="s">
        <v>2140</v>
      </c>
      <c r="I662" s="1" t="s">
        <v>3053</v>
      </c>
      <c r="J662" s="1" t="s">
        <v>192</v>
      </c>
    </row>
    <row r="663" spans="1:10" hidden="1">
      <c r="A663" s="1" t="s">
        <v>192</v>
      </c>
      <c r="B663" s="1" t="s">
        <v>3088</v>
      </c>
      <c r="C663" s="1" t="s">
        <v>1528</v>
      </c>
      <c r="D663" s="1" t="s">
        <v>1576</v>
      </c>
      <c r="E663" s="1" t="s">
        <v>3088</v>
      </c>
      <c r="F663" s="1" t="s">
        <v>1528</v>
      </c>
      <c r="G663" s="1" t="s">
        <v>2026</v>
      </c>
      <c r="H663" s="1" t="s">
        <v>2140</v>
      </c>
      <c r="I663" s="1" t="s">
        <v>3053</v>
      </c>
      <c r="J663" s="1" t="s">
        <v>192</v>
      </c>
    </row>
    <row r="664" spans="1:10" hidden="1">
      <c r="A664" s="1" t="s">
        <v>192</v>
      </c>
      <c r="B664" s="1" t="s">
        <v>3119</v>
      </c>
      <c r="C664" s="1" t="s">
        <v>1528</v>
      </c>
      <c r="D664" s="1" t="s">
        <v>1764</v>
      </c>
      <c r="E664" s="1" t="s">
        <v>3119</v>
      </c>
      <c r="F664" s="1" t="s">
        <v>1528</v>
      </c>
      <c r="G664" s="1" t="s">
        <v>2026</v>
      </c>
      <c r="H664" s="1" t="s">
        <v>2140</v>
      </c>
      <c r="I664" s="1" t="s">
        <v>3053</v>
      </c>
      <c r="J664" s="1" t="s">
        <v>192</v>
      </c>
    </row>
    <row r="665" spans="1:10" hidden="1">
      <c r="A665" s="1" t="s">
        <v>192</v>
      </c>
      <c r="B665" s="1" t="s">
        <v>3120</v>
      </c>
      <c r="C665" s="1" t="s">
        <v>1528</v>
      </c>
      <c r="D665" s="1" t="s">
        <v>1768</v>
      </c>
      <c r="E665" s="1" t="s">
        <v>3120</v>
      </c>
      <c r="F665" s="1" t="s">
        <v>1528</v>
      </c>
      <c r="G665" s="1" t="s">
        <v>2026</v>
      </c>
      <c r="H665" s="1" t="s">
        <v>2140</v>
      </c>
      <c r="I665" s="1" t="s">
        <v>3053</v>
      </c>
      <c r="J665" s="1" t="s">
        <v>192</v>
      </c>
    </row>
    <row r="666" spans="1:10" hidden="1">
      <c r="A666" s="1" t="s">
        <v>192</v>
      </c>
      <c r="B666" s="1" t="s">
        <v>3121</v>
      </c>
      <c r="C666" s="1" t="s">
        <v>1528</v>
      </c>
      <c r="D666" s="1" t="s">
        <v>1772</v>
      </c>
      <c r="E666" s="1" t="s">
        <v>3121</v>
      </c>
      <c r="F666" s="1" t="s">
        <v>1528</v>
      </c>
      <c r="G666" s="1" t="s">
        <v>2026</v>
      </c>
      <c r="H666" s="1" t="s">
        <v>2140</v>
      </c>
      <c r="I666" s="1" t="s">
        <v>190</v>
      </c>
      <c r="J666" s="1" t="s">
        <v>192</v>
      </c>
    </row>
    <row r="667" spans="1:10" hidden="1">
      <c r="A667" s="1" t="s">
        <v>192</v>
      </c>
      <c r="B667" s="1" t="s">
        <v>3122</v>
      </c>
      <c r="C667" s="1" t="s">
        <v>1528</v>
      </c>
      <c r="D667" s="1" t="s">
        <v>1776</v>
      </c>
      <c r="E667" s="1" t="s">
        <v>3122</v>
      </c>
      <c r="F667" s="1" t="s">
        <v>1528</v>
      </c>
      <c r="G667" s="1" t="s">
        <v>2026</v>
      </c>
      <c r="H667" s="1" t="s">
        <v>2140</v>
      </c>
      <c r="I667" s="1" t="s">
        <v>3053</v>
      </c>
      <c r="J667" s="1" t="s">
        <v>192</v>
      </c>
    </row>
    <row r="668" spans="1:10" hidden="1">
      <c r="A668" s="1" t="s">
        <v>192</v>
      </c>
      <c r="B668" s="1" t="s">
        <v>3123</v>
      </c>
      <c r="C668" s="1" t="s">
        <v>1528</v>
      </c>
      <c r="D668" s="1" t="s">
        <v>1780</v>
      </c>
      <c r="E668" s="1" t="s">
        <v>3123</v>
      </c>
      <c r="F668" s="1" t="s">
        <v>1528</v>
      </c>
      <c r="G668" s="1" t="s">
        <v>2026</v>
      </c>
      <c r="H668" s="1" t="s">
        <v>2140</v>
      </c>
      <c r="I668" s="1" t="s">
        <v>3053</v>
      </c>
      <c r="J668" s="1" t="s">
        <v>192</v>
      </c>
    </row>
    <row r="669" spans="1:10" hidden="1">
      <c r="A669" s="1" t="s">
        <v>192</v>
      </c>
      <c r="B669" s="1" t="s">
        <v>3124</v>
      </c>
      <c r="C669" s="1" t="s">
        <v>1528</v>
      </c>
      <c r="D669" s="1" t="s">
        <v>1784</v>
      </c>
      <c r="E669" s="1" t="s">
        <v>3124</v>
      </c>
      <c r="F669" s="1" t="s">
        <v>1528</v>
      </c>
      <c r="G669" s="1" t="s">
        <v>2026</v>
      </c>
      <c r="H669" s="1" t="s">
        <v>2140</v>
      </c>
      <c r="I669" s="1" t="s">
        <v>3053</v>
      </c>
      <c r="J669" s="1" t="s">
        <v>192</v>
      </c>
    </row>
    <row r="670" spans="1:10" hidden="1">
      <c r="A670" s="1" t="s">
        <v>192</v>
      </c>
      <c r="B670" s="1" t="s">
        <v>3125</v>
      </c>
      <c r="C670" s="1" t="s">
        <v>1528</v>
      </c>
      <c r="D670" s="1" t="s">
        <v>1788</v>
      </c>
      <c r="E670" s="1" t="s">
        <v>3125</v>
      </c>
      <c r="F670" s="1" t="s">
        <v>1528</v>
      </c>
      <c r="G670" s="1" t="s">
        <v>2026</v>
      </c>
      <c r="H670" s="1" t="s">
        <v>2140</v>
      </c>
      <c r="I670" s="1" t="s">
        <v>3053</v>
      </c>
      <c r="J670" s="1" t="s">
        <v>192</v>
      </c>
    </row>
    <row r="671" spans="1:10" hidden="1">
      <c r="A671" s="1" t="s">
        <v>192</v>
      </c>
      <c r="B671" s="1" t="s">
        <v>3126</v>
      </c>
      <c r="C671" s="1" t="s">
        <v>1528</v>
      </c>
      <c r="D671" s="1" t="s">
        <v>1792</v>
      </c>
      <c r="E671" s="1" t="s">
        <v>3126</v>
      </c>
      <c r="F671" s="1" t="s">
        <v>1528</v>
      </c>
      <c r="G671" s="1" t="s">
        <v>2026</v>
      </c>
      <c r="H671" s="1" t="s">
        <v>2140</v>
      </c>
      <c r="I671" s="1" t="s">
        <v>3053</v>
      </c>
      <c r="J671" s="1" t="s">
        <v>192</v>
      </c>
    </row>
    <row r="672" spans="1:10" hidden="1">
      <c r="A672" s="1" t="s">
        <v>192</v>
      </c>
      <c r="B672" s="1" t="s">
        <v>3127</v>
      </c>
      <c r="C672" s="1" t="s">
        <v>1528</v>
      </c>
      <c r="D672" s="1" t="s">
        <v>1796</v>
      </c>
      <c r="E672" s="1" t="s">
        <v>3127</v>
      </c>
      <c r="F672" s="1" t="s">
        <v>1528</v>
      </c>
      <c r="G672" s="1" t="s">
        <v>2026</v>
      </c>
      <c r="H672" s="1" t="s">
        <v>2140</v>
      </c>
      <c r="I672" s="1" t="s">
        <v>3053</v>
      </c>
      <c r="J672" s="1" t="s">
        <v>192</v>
      </c>
    </row>
    <row r="673" spans="1:10" hidden="1">
      <c r="A673" s="1" t="s">
        <v>192</v>
      </c>
      <c r="B673" s="1" t="s">
        <v>3132</v>
      </c>
      <c r="C673" s="1" t="s">
        <v>1528</v>
      </c>
      <c r="D673" s="1" t="s">
        <v>1820</v>
      </c>
      <c r="E673" s="1" t="s">
        <v>3132</v>
      </c>
      <c r="F673" s="1" t="s">
        <v>1528</v>
      </c>
      <c r="G673" s="1" t="s">
        <v>2026</v>
      </c>
      <c r="H673" s="1" t="s">
        <v>2140</v>
      </c>
      <c r="I673" s="1" t="s">
        <v>3053</v>
      </c>
      <c r="J673" s="1" t="s">
        <v>192</v>
      </c>
    </row>
    <row r="674" spans="1:10" hidden="1">
      <c r="A674" s="1" t="s">
        <v>192</v>
      </c>
      <c r="B674" s="1" t="s">
        <v>3129</v>
      </c>
      <c r="C674" s="1" t="s">
        <v>1528</v>
      </c>
      <c r="D674" s="1" t="s">
        <v>1804</v>
      </c>
      <c r="E674" s="1" t="s">
        <v>3129</v>
      </c>
      <c r="F674" s="1" t="s">
        <v>1528</v>
      </c>
      <c r="G674" s="1" t="s">
        <v>2026</v>
      </c>
      <c r="H674" s="1" t="s">
        <v>2140</v>
      </c>
      <c r="I674" s="1" t="s">
        <v>3053</v>
      </c>
      <c r="J674" s="1" t="s">
        <v>192</v>
      </c>
    </row>
    <row r="675" spans="1:10" hidden="1">
      <c r="A675" s="1" t="s">
        <v>192</v>
      </c>
      <c r="B675" s="1" t="s">
        <v>3131</v>
      </c>
      <c r="C675" s="1" t="s">
        <v>1528</v>
      </c>
      <c r="D675" s="1" t="s">
        <v>1812</v>
      </c>
      <c r="E675" s="1" t="s">
        <v>3131</v>
      </c>
      <c r="F675" s="1" t="s">
        <v>1528</v>
      </c>
      <c r="G675" s="1" t="s">
        <v>2026</v>
      </c>
      <c r="H675" s="1" t="s">
        <v>2140</v>
      </c>
      <c r="I675" s="1" t="s">
        <v>3053</v>
      </c>
      <c r="J675" s="1" t="s">
        <v>192</v>
      </c>
    </row>
    <row r="676" spans="1:10" hidden="1">
      <c r="A676" s="1" t="s">
        <v>192</v>
      </c>
      <c r="B676" s="1" t="s">
        <v>3130</v>
      </c>
      <c r="C676" s="1" t="s">
        <v>1528</v>
      </c>
      <c r="D676" s="1" t="s">
        <v>1808</v>
      </c>
      <c r="E676" s="1" t="s">
        <v>3130</v>
      </c>
      <c r="F676" s="1" t="s">
        <v>1528</v>
      </c>
      <c r="G676" s="1" t="s">
        <v>2026</v>
      </c>
      <c r="H676" s="1" t="s">
        <v>2140</v>
      </c>
      <c r="I676" s="1" t="s">
        <v>3053</v>
      </c>
      <c r="J676" s="1" t="s">
        <v>192</v>
      </c>
    </row>
    <row r="677" spans="1:10" hidden="1">
      <c r="A677" s="1" t="s">
        <v>192</v>
      </c>
      <c r="B677" s="1" t="s">
        <v>193</v>
      </c>
      <c r="C677" s="1" t="s">
        <v>1528</v>
      </c>
      <c r="D677" s="1" t="s">
        <v>1816</v>
      </c>
      <c r="E677" s="1" t="s">
        <v>193</v>
      </c>
      <c r="F677" s="1" t="s">
        <v>1528</v>
      </c>
      <c r="G677" s="1" t="s">
        <v>2026</v>
      </c>
      <c r="H677" s="1" t="s">
        <v>2140</v>
      </c>
      <c r="I677" s="1" t="s">
        <v>3053</v>
      </c>
      <c r="J677" s="1" t="s">
        <v>192</v>
      </c>
    </row>
    <row r="678" spans="1:10" hidden="1">
      <c r="A678" s="1" t="s">
        <v>192</v>
      </c>
      <c r="B678" s="1" t="s">
        <v>3133</v>
      </c>
      <c r="C678" s="1" t="s">
        <v>1528</v>
      </c>
      <c r="D678" s="1" t="s">
        <v>1824</v>
      </c>
      <c r="E678" s="1" t="s">
        <v>3133</v>
      </c>
      <c r="F678" s="1" t="s">
        <v>1528</v>
      </c>
      <c r="G678" s="1" t="s">
        <v>2026</v>
      </c>
      <c r="H678" s="1" t="s">
        <v>2140</v>
      </c>
      <c r="I678" s="1" t="s">
        <v>3053</v>
      </c>
      <c r="J678" s="1" t="s">
        <v>192</v>
      </c>
    </row>
    <row r="679" spans="1:10" hidden="1">
      <c r="A679" s="1" t="s">
        <v>192</v>
      </c>
      <c r="B679" s="1" t="s">
        <v>3060</v>
      </c>
      <c r="C679" s="1" t="s">
        <v>1528</v>
      </c>
      <c r="D679" s="1" t="s">
        <v>1041</v>
      </c>
      <c r="E679" s="1" t="s">
        <v>3060</v>
      </c>
      <c r="F679" s="1" t="s">
        <v>1528</v>
      </c>
      <c r="G679" s="1" t="s">
        <v>2026</v>
      </c>
      <c r="H679" s="1" t="s">
        <v>2140</v>
      </c>
      <c r="I679" s="1" t="s">
        <v>3053</v>
      </c>
      <c r="J679" s="1" t="s">
        <v>192</v>
      </c>
    </row>
    <row r="680" spans="1:10" hidden="1">
      <c r="A680" s="1" t="s">
        <v>192</v>
      </c>
      <c r="B680" s="1" t="s">
        <v>191</v>
      </c>
      <c r="C680" s="1" t="s">
        <v>1528</v>
      </c>
      <c r="D680" s="1" t="s">
        <v>1158</v>
      </c>
      <c r="E680" s="1" t="s">
        <v>192</v>
      </c>
      <c r="F680" s="1" t="s">
        <v>1528</v>
      </c>
      <c r="G680" s="1" t="s">
        <v>2026</v>
      </c>
      <c r="H680" s="1" t="s">
        <v>2140</v>
      </c>
      <c r="I680" s="1" t="s">
        <v>3053</v>
      </c>
      <c r="J680" s="1" t="s">
        <v>192</v>
      </c>
    </row>
    <row r="681" spans="1:10" hidden="1">
      <c r="A681" s="1" t="s">
        <v>192</v>
      </c>
      <c r="B681" s="1" t="s">
        <v>192</v>
      </c>
      <c r="C681" s="1" t="s">
        <v>1528</v>
      </c>
      <c r="D681" s="1" t="s">
        <v>1528</v>
      </c>
      <c r="E681" s="1" t="s">
        <v>192</v>
      </c>
      <c r="F681" s="1" t="s">
        <v>1528</v>
      </c>
      <c r="G681" s="1" t="s">
        <v>2026</v>
      </c>
      <c r="H681" s="1" t="s">
        <v>2140</v>
      </c>
      <c r="I681" s="1" t="s">
        <v>3053</v>
      </c>
      <c r="J681" s="1" t="s">
        <v>192</v>
      </c>
    </row>
    <row r="682" spans="1:10" hidden="1">
      <c r="A682" s="1" t="s">
        <v>192</v>
      </c>
      <c r="B682" s="1" t="s">
        <v>193</v>
      </c>
      <c r="C682" s="1" t="s">
        <v>1528</v>
      </c>
      <c r="D682" s="1" t="s">
        <v>1816</v>
      </c>
      <c r="E682" s="1" t="s">
        <v>192</v>
      </c>
      <c r="F682" s="1" t="s">
        <v>1528</v>
      </c>
      <c r="G682" s="1" t="s">
        <v>2026</v>
      </c>
      <c r="H682" s="1" t="s">
        <v>2140</v>
      </c>
      <c r="I682" s="1" t="s">
        <v>3053</v>
      </c>
      <c r="J682" s="1" t="s">
        <v>192</v>
      </c>
    </row>
    <row r="683" spans="1:10" hidden="1">
      <c r="A683" s="1" t="s">
        <v>2815</v>
      </c>
      <c r="B683" s="1" t="s">
        <v>2815</v>
      </c>
      <c r="C683" s="1" t="s">
        <v>2816</v>
      </c>
      <c r="D683" s="1" t="s">
        <v>2816</v>
      </c>
      <c r="E683" s="1" t="s">
        <v>2815</v>
      </c>
      <c r="F683" s="1" t="s">
        <v>2816</v>
      </c>
      <c r="G683" s="1" t="s">
        <v>2039</v>
      </c>
      <c r="H683" s="1" t="s">
        <v>2817</v>
      </c>
      <c r="I683" s="1" t="s">
        <v>1942</v>
      </c>
      <c r="J683" s="1" t="s">
        <v>2815</v>
      </c>
    </row>
    <row r="684" spans="1:10" hidden="1">
      <c r="A684" s="1" t="s">
        <v>2815</v>
      </c>
      <c r="B684" s="1" t="s">
        <v>3008</v>
      </c>
      <c r="C684" s="1" t="s">
        <v>2816</v>
      </c>
      <c r="D684" s="1" t="s">
        <v>3009</v>
      </c>
      <c r="E684" s="1" t="s">
        <v>3008</v>
      </c>
      <c r="F684" s="1" t="s">
        <v>2816</v>
      </c>
      <c r="G684" s="1" t="s">
        <v>2039</v>
      </c>
      <c r="H684" s="1" t="s">
        <v>2817</v>
      </c>
      <c r="I684" s="1" t="s">
        <v>1946</v>
      </c>
      <c r="J684" s="1" t="s">
        <v>2815</v>
      </c>
    </row>
    <row r="685" spans="1:10" hidden="1">
      <c r="A685" s="1" t="s">
        <v>146</v>
      </c>
      <c r="B685" s="1" t="s">
        <v>2764</v>
      </c>
      <c r="C685" s="1" t="s">
        <v>680</v>
      </c>
      <c r="D685" s="1" t="s">
        <v>584</v>
      </c>
      <c r="E685" s="1" t="s">
        <v>2764</v>
      </c>
      <c r="F685" s="1" t="s">
        <v>680</v>
      </c>
      <c r="G685" s="1" t="s">
        <v>2026</v>
      </c>
      <c r="H685" s="1" t="s">
        <v>2765</v>
      </c>
      <c r="I685" s="1" t="s">
        <v>488</v>
      </c>
      <c r="J685" s="1" t="s">
        <v>146</v>
      </c>
    </row>
    <row r="686" spans="1:10" hidden="1">
      <c r="A686" s="1" t="s">
        <v>146</v>
      </c>
      <c r="B686" s="1" t="s">
        <v>146</v>
      </c>
      <c r="C686" s="1" t="s">
        <v>680</v>
      </c>
      <c r="D686" s="1" t="s">
        <v>680</v>
      </c>
      <c r="E686" s="1" t="s">
        <v>146</v>
      </c>
      <c r="F686" s="1" t="s">
        <v>680</v>
      </c>
      <c r="G686" s="1" t="s">
        <v>2026</v>
      </c>
      <c r="H686" s="1" t="s">
        <v>2765</v>
      </c>
      <c r="I686" s="1" t="s">
        <v>488</v>
      </c>
      <c r="J686" s="1" t="s">
        <v>146</v>
      </c>
    </row>
    <row r="687" spans="1:10" hidden="1">
      <c r="A687" s="1" t="s">
        <v>146</v>
      </c>
      <c r="B687" s="1" t="s">
        <v>2774</v>
      </c>
      <c r="C687" s="1" t="s">
        <v>680</v>
      </c>
      <c r="D687" s="1" t="s">
        <v>756</v>
      </c>
      <c r="E687" s="1" t="s">
        <v>2774</v>
      </c>
      <c r="F687" s="1" t="s">
        <v>680</v>
      </c>
      <c r="G687" s="1" t="s">
        <v>2026</v>
      </c>
      <c r="H687" s="1" t="s">
        <v>2765</v>
      </c>
      <c r="I687" s="1" t="s">
        <v>488</v>
      </c>
      <c r="J687" s="1" t="s">
        <v>146</v>
      </c>
    </row>
    <row r="688" spans="1:10" hidden="1">
      <c r="A688" s="1" t="s">
        <v>146</v>
      </c>
      <c r="B688" s="1" t="s">
        <v>2775</v>
      </c>
      <c r="C688" s="1" t="s">
        <v>680</v>
      </c>
      <c r="D688" s="1" t="s">
        <v>818</v>
      </c>
      <c r="E688" s="1" t="s">
        <v>2775</v>
      </c>
      <c r="F688" s="1" t="s">
        <v>680</v>
      </c>
      <c r="G688" s="1" t="s">
        <v>2026</v>
      </c>
      <c r="H688" s="1" t="s">
        <v>2765</v>
      </c>
      <c r="I688" s="1" t="s">
        <v>488</v>
      </c>
      <c r="J688" s="1" t="s">
        <v>146</v>
      </c>
    </row>
    <row r="689" spans="1:10" hidden="1">
      <c r="A689" s="1" t="s">
        <v>146</v>
      </c>
      <c r="B689" s="1" t="s">
        <v>2776</v>
      </c>
      <c r="C689" s="1" t="s">
        <v>680</v>
      </c>
      <c r="D689" s="1" t="s">
        <v>873</v>
      </c>
      <c r="E689" s="1" t="s">
        <v>2776</v>
      </c>
      <c r="F689" s="1" t="s">
        <v>680</v>
      </c>
      <c r="G689" s="1" t="s">
        <v>2026</v>
      </c>
      <c r="H689" s="1" t="s">
        <v>2765</v>
      </c>
      <c r="I689" s="1" t="s">
        <v>488</v>
      </c>
      <c r="J689" s="1" t="s">
        <v>146</v>
      </c>
    </row>
    <row r="690" spans="1:10" hidden="1">
      <c r="A690" s="1" t="s">
        <v>146</v>
      </c>
      <c r="B690" s="1" t="s">
        <v>2777</v>
      </c>
      <c r="C690" s="1" t="s">
        <v>680</v>
      </c>
      <c r="D690" s="1" t="s">
        <v>921</v>
      </c>
      <c r="E690" s="1" t="s">
        <v>2777</v>
      </c>
      <c r="F690" s="1" t="s">
        <v>680</v>
      </c>
      <c r="G690" s="1" t="s">
        <v>2026</v>
      </c>
      <c r="H690" s="1" t="s">
        <v>2765</v>
      </c>
      <c r="I690" s="1" t="s">
        <v>488</v>
      </c>
      <c r="J690" s="1" t="s">
        <v>146</v>
      </c>
    </row>
    <row r="691" spans="1:10" hidden="1">
      <c r="A691" s="1" t="s">
        <v>146</v>
      </c>
      <c r="B691" s="1" t="s">
        <v>2778</v>
      </c>
      <c r="C691" s="1" t="s">
        <v>680</v>
      </c>
      <c r="D691" s="1" t="s">
        <v>963</v>
      </c>
      <c r="E691" s="1" t="s">
        <v>2778</v>
      </c>
      <c r="F691" s="1" t="s">
        <v>680</v>
      </c>
      <c r="G691" s="1" t="s">
        <v>2026</v>
      </c>
      <c r="H691" s="1" t="s">
        <v>2765</v>
      </c>
      <c r="I691" s="1" t="s">
        <v>488</v>
      </c>
      <c r="J691" s="1" t="s">
        <v>146</v>
      </c>
    </row>
    <row r="692" spans="1:10" hidden="1">
      <c r="A692" s="1" t="s">
        <v>146</v>
      </c>
      <c r="B692" s="1" t="s">
        <v>2780</v>
      </c>
      <c r="C692" s="1" t="s">
        <v>680</v>
      </c>
      <c r="D692" s="1" t="s">
        <v>1038</v>
      </c>
      <c r="E692" s="1" t="s">
        <v>2780</v>
      </c>
      <c r="F692" s="1" t="s">
        <v>680</v>
      </c>
      <c r="G692" s="1" t="s">
        <v>2026</v>
      </c>
      <c r="H692" s="1" t="s">
        <v>2765</v>
      </c>
      <c r="I692" s="1" t="s">
        <v>488</v>
      </c>
      <c r="J692" s="1" t="s">
        <v>146</v>
      </c>
    </row>
    <row r="693" spans="1:10" hidden="1">
      <c r="A693" s="1" t="s">
        <v>146</v>
      </c>
      <c r="B693" s="1" t="s">
        <v>2781</v>
      </c>
      <c r="C693" s="1" t="s">
        <v>680</v>
      </c>
      <c r="D693" s="1" t="s">
        <v>1070</v>
      </c>
      <c r="E693" s="1" t="s">
        <v>2781</v>
      </c>
      <c r="F693" s="1" t="s">
        <v>680</v>
      </c>
      <c r="G693" s="1" t="s">
        <v>2026</v>
      </c>
      <c r="H693" s="1" t="s">
        <v>2765</v>
      </c>
      <c r="I693" s="1" t="s">
        <v>488</v>
      </c>
      <c r="J693" s="1" t="s">
        <v>146</v>
      </c>
    </row>
    <row r="694" spans="1:10" hidden="1">
      <c r="A694" s="1" t="s">
        <v>146</v>
      </c>
      <c r="B694" s="1" t="s">
        <v>2782</v>
      </c>
      <c r="C694" s="1" t="s">
        <v>680</v>
      </c>
      <c r="D694" s="1" t="s">
        <v>1100</v>
      </c>
      <c r="E694" s="1" t="s">
        <v>2782</v>
      </c>
      <c r="F694" s="1" t="s">
        <v>680</v>
      </c>
      <c r="G694" s="1" t="s">
        <v>2026</v>
      </c>
      <c r="H694" s="1" t="s">
        <v>2765</v>
      </c>
      <c r="I694" s="1" t="s">
        <v>488</v>
      </c>
      <c r="J694" s="1" t="s">
        <v>146</v>
      </c>
    </row>
    <row r="695" spans="1:10" hidden="1">
      <c r="A695" s="1" t="s">
        <v>146</v>
      </c>
      <c r="B695" s="1" t="s">
        <v>2783</v>
      </c>
      <c r="C695" s="1" t="s">
        <v>680</v>
      </c>
      <c r="D695" s="1" t="s">
        <v>1128</v>
      </c>
      <c r="E695" s="1" t="s">
        <v>2783</v>
      </c>
      <c r="F695" s="1" t="s">
        <v>680</v>
      </c>
      <c r="G695" s="1" t="s">
        <v>2026</v>
      </c>
      <c r="H695" s="1" t="s">
        <v>2765</v>
      </c>
      <c r="I695" s="1" t="s">
        <v>488</v>
      </c>
      <c r="J695" s="1" t="s">
        <v>146</v>
      </c>
    </row>
    <row r="696" spans="1:10" hidden="1">
      <c r="A696" s="1" t="s">
        <v>146</v>
      </c>
      <c r="B696" s="1" t="s">
        <v>2784</v>
      </c>
      <c r="C696" s="1" t="s">
        <v>680</v>
      </c>
      <c r="D696" s="1" t="s">
        <v>1156</v>
      </c>
      <c r="E696" s="1" t="s">
        <v>2784</v>
      </c>
      <c r="F696" s="1" t="s">
        <v>680</v>
      </c>
      <c r="G696" s="1" t="s">
        <v>2026</v>
      </c>
      <c r="H696" s="1" t="s">
        <v>2765</v>
      </c>
      <c r="I696" s="1" t="s">
        <v>145</v>
      </c>
      <c r="J696" s="1" t="s">
        <v>146</v>
      </c>
    </row>
    <row r="697" spans="1:10" hidden="1">
      <c r="A697" s="1" t="s">
        <v>146</v>
      </c>
      <c r="B697" s="1" t="s">
        <v>2785</v>
      </c>
      <c r="C697" s="1" t="s">
        <v>680</v>
      </c>
      <c r="D697" s="1" t="s">
        <v>1181</v>
      </c>
      <c r="E697" s="1" t="s">
        <v>2785</v>
      </c>
      <c r="F697" s="1" t="s">
        <v>680</v>
      </c>
      <c r="G697" s="1" t="s">
        <v>2026</v>
      </c>
      <c r="H697" s="1" t="s">
        <v>2765</v>
      </c>
      <c r="I697" s="1" t="s">
        <v>488</v>
      </c>
      <c r="J697" s="1" t="s">
        <v>146</v>
      </c>
    </row>
    <row r="698" spans="1:10" hidden="1">
      <c r="A698" s="1" t="s">
        <v>146</v>
      </c>
      <c r="B698" s="1" t="s">
        <v>2786</v>
      </c>
      <c r="C698" s="1" t="s">
        <v>680</v>
      </c>
      <c r="D698" s="1" t="s">
        <v>1204</v>
      </c>
      <c r="E698" s="1" t="s">
        <v>2786</v>
      </c>
      <c r="F698" s="1" t="s">
        <v>680</v>
      </c>
      <c r="G698" s="1" t="s">
        <v>2026</v>
      </c>
      <c r="H698" s="1" t="s">
        <v>2765</v>
      </c>
      <c r="I698" s="1" t="s">
        <v>488</v>
      </c>
      <c r="J698" s="1" t="s">
        <v>146</v>
      </c>
    </row>
    <row r="699" spans="1:10" hidden="1">
      <c r="A699" s="1" t="s">
        <v>146</v>
      </c>
      <c r="B699" s="1" t="s">
        <v>2787</v>
      </c>
      <c r="C699" s="1" t="s">
        <v>680</v>
      </c>
      <c r="D699" s="1" t="s">
        <v>1227</v>
      </c>
      <c r="E699" s="1" t="s">
        <v>2787</v>
      </c>
      <c r="F699" s="1" t="s">
        <v>680</v>
      </c>
      <c r="G699" s="1" t="s">
        <v>2026</v>
      </c>
      <c r="H699" s="1" t="s">
        <v>2765</v>
      </c>
      <c r="I699" s="1" t="s">
        <v>145</v>
      </c>
      <c r="J699" s="1" t="s">
        <v>146</v>
      </c>
    </row>
    <row r="700" spans="1:10" hidden="1">
      <c r="A700" s="1" t="s">
        <v>146</v>
      </c>
      <c r="B700" s="1" t="s">
        <v>2788</v>
      </c>
      <c r="C700" s="1" t="s">
        <v>680</v>
      </c>
      <c r="D700" s="1" t="s">
        <v>1247</v>
      </c>
      <c r="E700" s="1" t="s">
        <v>2788</v>
      </c>
      <c r="F700" s="1" t="s">
        <v>680</v>
      </c>
      <c r="G700" s="1" t="s">
        <v>2026</v>
      </c>
      <c r="H700" s="1" t="s">
        <v>2765</v>
      </c>
      <c r="I700" s="1" t="s">
        <v>488</v>
      </c>
      <c r="J700" s="1" t="s">
        <v>146</v>
      </c>
    </row>
    <row r="701" spans="1:10" hidden="1">
      <c r="A701" s="1" t="s">
        <v>146</v>
      </c>
      <c r="B701" s="1" t="s">
        <v>2789</v>
      </c>
      <c r="C701" s="1" t="s">
        <v>680</v>
      </c>
      <c r="D701" s="1" t="s">
        <v>1270</v>
      </c>
      <c r="E701" s="1" t="s">
        <v>2789</v>
      </c>
      <c r="F701" s="1" t="s">
        <v>680</v>
      </c>
      <c r="G701" s="1" t="s">
        <v>2026</v>
      </c>
      <c r="H701" s="1" t="s">
        <v>2765</v>
      </c>
      <c r="I701" s="1" t="s">
        <v>488</v>
      </c>
      <c r="J701" s="1" t="s">
        <v>146</v>
      </c>
    </row>
    <row r="702" spans="1:10" hidden="1">
      <c r="A702" s="1" t="s">
        <v>146</v>
      </c>
      <c r="B702" s="1" t="s">
        <v>2790</v>
      </c>
      <c r="C702" s="1" t="s">
        <v>680</v>
      </c>
      <c r="D702" s="1" t="s">
        <v>1290</v>
      </c>
      <c r="E702" s="1" t="s">
        <v>2790</v>
      </c>
      <c r="F702" s="1" t="s">
        <v>680</v>
      </c>
      <c r="G702" s="1" t="s">
        <v>2026</v>
      </c>
      <c r="H702" s="1" t="s">
        <v>2765</v>
      </c>
      <c r="I702" s="1" t="s">
        <v>488</v>
      </c>
      <c r="J702" s="1" t="s">
        <v>146</v>
      </c>
    </row>
    <row r="703" spans="1:10" hidden="1">
      <c r="A703" s="1" t="s">
        <v>146</v>
      </c>
      <c r="B703" s="1" t="s">
        <v>2791</v>
      </c>
      <c r="C703" s="1" t="s">
        <v>680</v>
      </c>
      <c r="D703" s="1" t="s">
        <v>1309</v>
      </c>
      <c r="E703" s="1" t="s">
        <v>2791</v>
      </c>
      <c r="F703" s="1" t="s">
        <v>680</v>
      </c>
      <c r="G703" s="1" t="s">
        <v>2026</v>
      </c>
      <c r="H703" s="1" t="s">
        <v>2765</v>
      </c>
      <c r="I703" s="1" t="s">
        <v>488</v>
      </c>
      <c r="J703" s="1" t="s">
        <v>146</v>
      </c>
    </row>
    <row r="704" spans="1:10" hidden="1">
      <c r="A704" s="1" t="s">
        <v>146</v>
      </c>
      <c r="B704" s="1" t="s">
        <v>2792</v>
      </c>
      <c r="C704" s="1" t="s">
        <v>680</v>
      </c>
      <c r="D704" s="1" t="s">
        <v>1328</v>
      </c>
      <c r="E704" s="1" t="s">
        <v>2792</v>
      </c>
      <c r="F704" s="1" t="s">
        <v>680</v>
      </c>
      <c r="G704" s="1" t="s">
        <v>2026</v>
      </c>
      <c r="H704" s="1" t="s">
        <v>2765</v>
      </c>
      <c r="I704" s="1" t="s">
        <v>488</v>
      </c>
      <c r="J704" s="1" t="s">
        <v>146</v>
      </c>
    </row>
    <row r="705" spans="1:10" hidden="1">
      <c r="A705" s="1" t="s">
        <v>146</v>
      </c>
      <c r="B705" s="1" t="s">
        <v>2793</v>
      </c>
      <c r="C705" s="1" t="s">
        <v>680</v>
      </c>
      <c r="D705" s="1" t="s">
        <v>1345</v>
      </c>
      <c r="E705" s="1" t="s">
        <v>2793</v>
      </c>
      <c r="F705" s="1" t="s">
        <v>680</v>
      </c>
      <c r="G705" s="1" t="s">
        <v>2026</v>
      </c>
      <c r="H705" s="1" t="s">
        <v>2765</v>
      </c>
      <c r="I705" s="1" t="s">
        <v>488</v>
      </c>
      <c r="J705" s="1" t="s">
        <v>146</v>
      </c>
    </row>
    <row r="706" spans="1:10" hidden="1">
      <c r="A706" s="1" t="s">
        <v>146</v>
      </c>
      <c r="B706" s="1" t="s">
        <v>2794</v>
      </c>
      <c r="C706" s="1" t="s">
        <v>680</v>
      </c>
      <c r="D706" s="1" t="s">
        <v>1362</v>
      </c>
      <c r="E706" s="1" t="s">
        <v>2794</v>
      </c>
      <c r="F706" s="1" t="s">
        <v>680</v>
      </c>
      <c r="G706" s="1" t="s">
        <v>2026</v>
      </c>
      <c r="H706" s="1" t="s">
        <v>2765</v>
      </c>
      <c r="I706" s="1" t="s">
        <v>488</v>
      </c>
      <c r="J706" s="1" t="s">
        <v>146</v>
      </c>
    </row>
    <row r="707" spans="1:10" hidden="1">
      <c r="A707" s="1" t="s">
        <v>146</v>
      </c>
      <c r="B707" s="1" t="s">
        <v>2795</v>
      </c>
      <c r="C707" s="1" t="s">
        <v>680</v>
      </c>
      <c r="D707" s="1" t="s">
        <v>1377</v>
      </c>
      <c r="E707" s="1" t="s">
        <v>2795</v>
      </c>
      <c r="F707" s="1" t="s">
        <v>680</v>
      </c>
      <c r="G707" s="1" t="s">
        <v>2026</v>
      </c>
      <c r="H707" s="1" t="s">
        <v>2765</v>
      </c>
      <c r="I707" s="1" t="s">
        <v>488</v>
      </c>
      <c r="J707" s="1" t="s">
        <v>146</v>
      </c>
    </row>
    <row r="708" spans="1:10" hidden="1">
      <c r="A708" s="1" t="s">
        <v>146</v>
      </c>
      <c r="B708" s="1" t="s">
        <v>2796</v>
      </c>
      <c r="C708" s="1" t="s">
        <v>680</v>
      </c>
      <c r="D708" s="1" t="s">
        <v>1392</v>
      </c>
      <c r="E708" s="1" t="s">
        <v>2796</v>
      </c>
      <c r="F708" s="1" t="s">
        <v>680</v>
      </c>
      <c r="G708" s="1" t="s">
        <v>2026</v>
      </c>
      <c r="H708" s="1" t="s">
        <v>2765</v>
      </c>
      <c r="I708" s="1" t="s">
        <v>488</v>
      </c>
      <c r="J708" s="1" t="s">
        <v>146</v>
      </c>
    </row>
    <row r="709" spans="1:10" hidden="1">
      <c r="A709" s="1" t="s">
        <v>146</v>
      </c>
      <c r="B709" s="1" t="s">
        <v>2797</v>
      </c>
      <c r="C709" s="1" t="s">
        <v>680</v>
      </c>
      <c r="D709" s="1" t="s">
        <v>1409</v>
      </c>
      <c r="E709" s="1" t="s">
        <v>2797</v>
      </c>
      <c r="F709" s="1" t="s">
        <v>680</v>
      </c>
      <c r="G709" s="1" t="s">
        <v>2026</v>
      </c>
      <c r="H709" s="1" t="s">
        <v>2765</v>
      </c>
      <c r="I709" s="1" t="s">
        <v>488</v>
      </c>
      <c r="J709" s="1" t="s">
        <v>146</v>
      </c>
    </row>
    <row r="710" spans="1:10" hidden="1">
      <c r="A710" s="1" t="s">
        <v>146</v>
      </c>
      <c r="B710" s="1" t="s">
        <v>2798</v>
      </c>
      <c r="C710" s="1" t="s">
        <v>680</v>
      </c>
      <c r="D710" s="1" t="s">
        <v>1423</v>
      </c>
      <c r="E710" s="1" t="s">
        <v>2798</v>
      </c>
      <c r="F710" s="1" t="s">
        <v>680</v>
      </c>
      <c r="G710" s="1" t="s">
        <v>2026</v>
      </c>
      <c r="H710" s="1" t="s">
        <v>2765</v>
      </c>
      <c r="I710" s="1" t="s">
        <v>488</v>
      </c>
      <c r="J710" s="1" t="s">
        <v>146</v>
      </c>
    </row>
    <row r="711" spans="1:10" hidden="1">
      <c r="A711" s="1" t="s">
        <v>146</v>
      </c>
      <c r="B711" s="1" t="s">
        <v>2799</v>
      </c>
      <c r="C711" s="1" t="s">
        <v>680</v>
      </c>
      <c r="D711" s="1" t="s">
        <v>1438</v>
      </c>
      <c r="E711" s="1" t="s">
        <v>2799</v>
      </c>
      <c r="F711" s="1" t="s">
        <v>680</v>
      </c>
      <c r="G711" s="1" t="s">
        <v>2026</v>
      </c>
      <c r="H711" s="1" t="s">
        <v>2765</v>
      </c>
      <c r="I711" s="1" t="s">
        <v>488</v>
      </c>
      <c r="J711" s="1" t="s">
        <v>146</v>
      </c>
    </row>
    <row r="712" spans="1:10" hidden="1">
      <c r="A712" s="1" t="s">
        <v>146</v>
      </c>
      <c r="B712" s="1" t="s">
        <v>2800</v>
      </c>
      <c r="C712" s="1" t="s">
        <v>680</v>
      </c>
      <c r="D712" s="1" t="s">
        <v>1453</v>
      </c>
      <c r="E712" s="1" t="s">
        <v>2800</v>
      </c>
      <c r="F712" s="1" t="s">
        <v>680</v>
      </c>
      <c r="G712" s="1" t="s">
        <v>2026</v>
      </c>
      <c r="H712" s="1" t="s">
        <v>2765</v>
      </c>
      <c r="I712" s="1" t="s">
        <v>488</v>
      </c>
      <c r="J712" s="1" t="s">
        <v>146</v>
      </c>
    </row>
    <row r="713" spans="1:10" hidden="1">
      <c r="A713" s="1" t="s">
        <v>146</v>
      </c>
      <c r="B713" s="1" t="s">
        <v>2801</v>
      </c>
      <c r="C713" s="1" t="s">
        <v>680</v>
      </c>
      <c r="D713" s="1" t="s">
        <v>1468</v>
      </c>
      <c r="E713" s="1" t="s">
        <v>2801</v>
      </c>
      <c r="F713" s="1" t="s">
        <v>680</v>
      </c>
      <c r="G713" s="1" t="s">
        <v>2026</v>
      </c>
      <c r="H713" s="1" t="s">
        <v>2765</v>
      </c>
      <c r="I713" s="1" t="s">
        <v>488</v>
      </c>
      <c r="J713" s="1" t="s">
        <v>146</v>
      </c>
    </row>
    <row r="714" spans="1:10" hidden="1">
      <c r="A714" s="1" t="s">
        <v>146</v>
      </c>
      <c r="B714" s="1" t="s">
        <v>2802</v>
      </c>
      <c r="C714" s="1" t="s">
        <v>680</v>
      </c>
      <c r="D714" s="1" t="s">
        <v>1480</v>
      </c>
      <c r="E714" s="1" t="s">
        <v>2802</v>
      </c>
      <c r="F714" s="1" t="s">
        <v>680</v>
      </c>
      <c r="G714" s="1" t="s">
        <v>2026</v>
      </c>
      <c r="H714" s="1" t="s">
        <v>2765</v>
      </c>
      <c r="I714" s="1" t="s">
        <v>488</v>
      </c>
      <c r="J714" s="1" t="s">
        <v>146</v>
      </c>
    </row>
    <row r="715" spans="1:10" hidden="1">
      <c r="A715" s="1" t="s">
        <v>146</v>
      </c>
      <c r="B715" s="1" t="s">
        <v>2803</v>
      </c>
      <c r="C715" s="1" t="s">
        <v>680</v>
      </c>
      <c r="D715" s="1" t="s">
        <v>1494</v>
      </c>
      <c r="E715" s="1" t="s">
        <v>2803</v>
      </c>
      <c r="F715" s="1" t="s">
        <v>680</v>
      </c>
      <c r="G715" s="1" t="s">
        <v>2026</v>
      </c>
      <c r="H715" s="1" t="s">
        <v>2765</v>
      </c>
      <c r="I715" s="1" t="s">
        <v>488</v>
      </c>
      <c r="J715" s="1" t="s">
        <v>146</v>
      </c>
    </row>
    <row r="716" spans="1:10" hidden="1">
      <c r="A716" s="1" t="s">
        <v>146</v>
      </c>
      <c r="B716" s="1" t="s">
        <v>2804</v>
      </c>
      <c r="C716" s="1" t="s">
        <v>680</v>
      </c>
      <c r="D716" s="1" t="s">
        <v>1506</v>
      </c>
      <c r="E716" s="1" t="s">
        <v>2804</v>
      </c>
      <c r="F716" s="1" t="s">
        <v>680</v>
      </c>
      <c r="G716" s="1" t="s">
        <v>2026</v>
      </c>
      <c r="H716" s="1" t="s">
        <v>2765</v>
      </c>
      <c r="I716" s="1" t="s">
        <v>488</v>
      </c>
      <c r="J716" s="1" t="s">
        <v>146</v>
      </c>
    </row>
    <row r="717" spans="1:10" hidden="1">
      <c r="A717" s="1" t="s">
        <v>146</v>
      </c>
      <c r="B717" s="1" t="s">
        <v>2805</v>
      </c>
      <c r="C717" s="1" t="s">
        <v>680</v>
      </c>
      <c r="D717" s="1" t="s">
        <v>1516</v>
      </c>
      <c r="E717" s="1" t="s">
        <v>2805</v>
      </c>
      <c r="F717" s="1" t="s">
        <v>680</v>
      </c>
      <c r="G717" s="1" t="s">
        <v>2026</v>
      </c>
      <c r="H717" s="1" t="s">
        <v>2765</v>
      </c>
      <c r="I717" s="1" t="s">
        <v>488</v>
      </c>
      <c r="J717" s="1" t="s">
        <v>146</v>
      </c>
    </row>
    <row r="718" spans="1:10" hidden="1">
      <c r="A718" s="1" t="s">
        <v>146</v>
      </c>
      <c r="B718" s="1" t="s">
        <v>2806</v>
      </c>
      <c r="C718" s="1" t="s">
        <v>680</v>
      </c>
      <c r="D718" s="1" t="s">
        <v>1526</v>
      </c>
      <c r="E718" s="1" t="s">
        <v>2806</v>
      </c>
      <c r="F718" s="1" t="s">
        <v>680</v>
      </c>
      <c r="G718" s="1" t="s">
        <v>2026</v>
      </c>
      <c r="H718" s="1" t="s">
        <v>2765</v>
      </c>
      <c r="I718" s="1" t="s">
        <v>488</v>
      </c>
      <c r="J718" s="1" t="s">
        <v>146</v>
      </c>
    </row>
    <row r="719" spans="1:10" hidden="1">
      <c r="A719" s="1" t="s">
        <v>146</v>
      </c>
      <c r="B719" s="1" t="s">
        <v>2807</v>
      </c>
      <c r="C719" s="1" t="s">
        <v>680</v>
      </c>
      <c r="D719" s="1" t="s">
        <v>1536</v>
      </c>
      <c r="E719" s="1" t="s">
        <v>2807</v>
      </c>
      <c r="F719" s="1" t="s">
        <v>680</v>
      </c>
      <c r="G719" s="1" t="s">
        <v>2026</v>
      </c>
      <c r="H719" s="1" t="s">
        <v>2765</v>
      </c>
      <c r="I719" s="1" t="s">
        <v>488</v>
      </c>
      <c r="J719" s="1" t="s">
        <v>146</v>
      </c>
    </row>
    <row r="720" spans="1:10" hidden="1">
      <c r="A720" s="1" t="s">
        <v>146</v>
      </c>
      <c r="B720" s="1" t="s">
        <v>2808</v>
      </c>
      <c r="C720" s="1" t="s">
        <v>680</v>
      </c>
      <c r="D720" s="1" t="s">
        <v>1546</v>
      </c>
      <c r="E720" s="1" t="s">
        <v>2808</v>
      </c>
      <c r="F720" s="1" t="s">
        <v>680</v>
      </c>
      <c r="G720" s="1" t="s">
        <v>2026</v>
      </c>
      <c r="H720" s="1" t="s">
        <v>2765</v>
      </c>
      <c r="I720" s="1" t="s">
        <v>488</v>
      </c>
      <c r="J720" s="1" t="s">
        <v>146</v>
      </c>
    </row>
    <row r="721" spans="1:10" hidden="1">
      <c r="A721" s="1" t="s">
        <v>146</v>
      </c>
      <c r="B721" s="1" t="s">
        <v>2809</v>
      </c>
      <c r="C721" s="1" t="s">
        <v>680</v>
      </c>
      <c r="D721" s="1" t="s">
        <v>1556</v>
      </c>
      <c r="E721" s="1" t="s">
        <v>2809</v>
      </c>
      <c r="F721" s="1" t="s">
        <v>680</v>
      </c>
      <c r="G721" s="1" t="s">
        <v>2026</v>
      </c>
      <c r="H721" s="1" t="s">
        <v>2765</v>
      </c>
      <c r="I721" s="1" t="s">
        <v>488</v>
      </c>
      <c r="J721" s="1" t="s">
        <v>146</v>
      </c>
    </row>
    <row r="722" spans="1:10" hidden="1">
      <c r="A722" s="1" t="s">
        <v>146</v>
      </c>
      <c r="B722" s="1" t="s">
        <v>2810</v>
      </c>
      <c r="C722" s="1" t="s">
        <v>680</v>
      </c>
      <c r="D722" s="1" t="s">
        <v>1565</v>
      </c>
      <c r="E722" s="1" t="s">
        <v>2810</v>
      </c>
      <c r="F722" s="1" t="s">
        <v>680</v>
      </c>
      <c r="G722" s="1" t="s">
        <v>2026</v>
      </c>
      <c r="H722" s="1" t="s">
        <v>2765</v>
      </c>
      <c r="I722" s="1" t="s">
        <v>488</v>
      </c>
      <c r="J722" s="1" t="s">
        <v>146</v>
      </c>
    </row>
    <row r="723" spans="1:10" hidden="1">
      <c r="A723" s="1" t="s">
        <v>146</v>
      </c>
      <c r="B723" s="1" t="s">
        <v>2811</v>
      </c>
      <c r="C723" s="1" t="s">
        <v>680</v>
      </c>
      <c r="D723" s="1" t="s">
        <v>1574</v>
      </c>
      <c r="E723" s="1" t="s">
        <v>2811</v>
      </c>
      <c r="F723" s="1" t="s">
        <v>680</v>
      </c>
      <c r="G723" s="1" t="s">
        <v>2026</v>
      </c>
      <c r="H723" s="1" t="s">
        <v>2765</v>
      </c>
      <c r="I723" s="1" t="s">
        <v>488</v>
      </c>
      <c r="J723" s="1" t="s">
        <v>146</v>
      </c>
    </row>
    <row r="724" spans="1:10" hidden="1">
      <c r="A724" s="1" t="s">
        <v>146</v>
      </c>
      <c r="B724" s="1" t="s">
        <v>2812</v>
      </c>
      <c r="C724" s="1" t="s">
        <v>680</v>
      </c>
      <c r="D724" s="1" t="s">
        <v>1583</v>
      </c>
      <c r="E724" s="1" t="s">
        <v>2812</v>
      </c>
      <c r="F724" s="1" t="s">
        <v>680</v>
      </c>
      <c r="G724" s="1" t="s">
        <v>2026</v>
      </c>
      <c r="H724" s="1" t="s">
        <v>2765</v>
      </c>
      <c r="I724" s="1" t="s">
        <v>488</v>
      </c>
      <c r="J724" s="1" t="s">
        <v>146</v>
      </c>
    </row>
    <row r="725" spans="1:10" hidden="1">
      <c r="A725" s="1" t="s">
        <v>146</v>
      </c>
      <c r="B725" s="1" t="s">
        <v>2813</v>
      </c>
      <c r="C725" s="1" t="s">
        <v>680</v>
      </c>
      <c r="D725" s="1" t="s">
        <v>1591</v>
      </c>
      <c r="E725" s="1" t="s">
        <v>2813</v>
      </c>
      <c r="F725" s="1" t="s">
        <v>680</v>
      </c>
      <c r="G725" s="1" t="s">
        <v>2026</v>
      </c>
      <c r="H725" s="1" t="s">
        <v>2765</v>
      </c>
      <c r="I725" s="1" t="s">
        <v>488</v>
      </c>
      <c r="J725" s="1" t="s">
        <v>146</v>
      </c>
    </row>
    <row r="726" spans="1:10" hidden="1">
      <c r="A726" s="1" t="s">
        <v>146</v>
      </c>
      <c r="B726" s="1" t="s">
        <v>2814</v>
      </c>
      <c r="C726" s="1" t="s">
        <v>680</v>
      </c>
      <c r="D726" s="1" t="s">
        <v>1599</v>
      </c>
      <c r="E726" s="1" t="s">
        <v>2814</v>
      </c>
      <c r="F726" s="1" t="s">
        <v>680</v>
      </c>
      <c r="G726" s="1" t="s">
        <v>2026</v>
      </c>
      <c r="H726" s="1" t="s">
        <v>2765</v>
      </c>
      <c r="I726" s="1" t="s">
        <v>145</v>
      </c>
      <c r="J726" s="1" t="s">
        <v>146</v>
      </c>
    </row>
    <row r="727" spans="1:10" hidden="1">
      <c r="A727" s="1" t="s">
        <v>146</v>
      </c>
      <c r="B727" s="1" t="s">
        <v>146</v>
      </c>
      <c r="C727" s="1" t="s">
        <v>680</v>
      </c>
      <c r="D727" s="1" t="s">
        <v>680</v>
      </c>
      <c r="E727" s="1" t="s">
        <v>146</v>
      </c>
      <c r="F727" s="1" t="s">
        <v>680</v>
      </c>
      <c r="G727" s="1" t="s">
        <v>2026</v>
      </c>
      <c r="H727" s="1" t="s">
        <v>2765</v>
      </c>
      <c r="I727" s="1" t="s">
        <v>488</v>
      </c>
      <c r="J727" s="1" t="s">
        <v>146</v>
      </c>
    </row>
    <row r="728" spans="1:10" hidden="1">
      <c r="A728" s="1" t="s">
        <v>146</v>
      </c>
      <c r="B728" s="1" t="s">
        <v>2778</v>
      </c>
      <c r="C728" s="1" t="s">
        <v>680</v>
      </c>
      <c r="D728" s="1" t="s">
        <v>963</v>
      </c>
      <c r="E728" s="1" t="s">
        <v>146</v>
      </c>
      <c r="F728" s="1" t="s">
        <v>680</v>
      </c>
      <c r="G728" s="1" t="s">
        <v>2026</v>
      </c>
      <c r="H728" s="1" t="s">
        <v>2765</v>
      </c>
      <c r="I728" s="1" t="s">
        <v>488</v>
      </c>
      <c r="J728" s="1" t="s">
        <v>146</v>
      </c>
    </row>
    <row r="729" spans="1:10" hidden="1">
      <c r="A729" s="1" t="s">
        <v>2766</v>
      </c>
      <c r="B729" s="1" t="s">
        <v>2767</v>
      </c>
      <c r="C729" s="1" t="s">
        <v>2768</v>
      </c>
      <c r="D729" s="1" t="s">
        <v>2769</v>
      </c>
      <c r="E729" s="1" t="s">
        <v>2767</v>
      </c>
      <c r="F729" s="1" t="s">
        <v>2768</v>
      </c>
      <c r="G729" s="1" t="s">
        <v>2049</v>
      </c>
      <c r="H729" s="1" t="s">
        <v>2120</v>
      </c>
      <c r="I729" s="1" t="s">
        <v>145</v>
      </c>
      <c r="J729" s="1" t="s">
        <v>2766</v>
      </c>
    </row>
    <row r="730" spans="1:10" hidden="1">
      <c r="A730" s="1" t="s">
        <v>2766</v>
      </c>
      <c r="B730" s="1" t="s">
        <v>2770</v>
      </c>
      <c r="C730" s="1" t="s">
        <v>2768</v>
      </c>
      <c r="D730" s="1" t="s">
        <v>2771</v>
      </c>
      <c r="E730" s="1" t="s">
        <v>2770</v>
      </c>
      <c r="F730" s="1" t="s">
        <v>2768</v>
      </c>
      <c r="G730" s="1" t="s">
        <v>2049</v>
      </c>
      <c r="H730" s="1" t="s">
        <v>2120</v>
      </c>
      <c r="I730" s="1" t="s">
        <v>145</v>
      </c>
      <c r="J730" s="1" t="s">
        <v>2766</v>
      </c>
    </row>
    <row r="731" spans="1:10" hidden="1">
      <c r="A731" s="1" t="s">
        <v>2766</v>
      </c>
      <c r="B731" s="1" t="s">
        <v>2772</v>
      </c>
      <c r="C731" s="1" t="s">
        <v>2768</v>
      </c>
      <c r="D731" s="1" t="s">
        <v>2773</v>
      </c>
      <c r="E731" s="1" t="s">
        <v>2772</v>
      </c>
      <c r="F731" s="1" t="s">
        <v>2768</v>
      </c>
      <c r="G731" s="1" t="s">
        <v>2049</v>
      </c>
      <c r="H731" s="1" t="s">
        <v>2120</v>
      </c>
      <c r="I731" s="1" t="s">
        <v>145</v>
      </c>
      <c r="J731" s="1" t="s">
        <v>2766</v>
      </c>
    </row>
    <row r="732" spans="1:10" hidden="1">
      <c r="A732" s="1" t="s">
        <v>2766</v>
      </c>
      <c r="B732" s="1" t="s">
        <v>2779</v>
      </c>
      <c r="C732" s="1" t="s">
        <v>2768</v>
      </c>
      <c r="D732" s="1" t="s">
        <v>1002</v>
      </c>
      <c r="E732" s="1" t="s">
        <v>2779</v>
      </c>
      <c r="F732" s="1" t="s">
        <v>2768</v>
      </c>
      <c r="G732" s="1" t="s">
        <v>2049</v>
      </c>
      <c r="H732" s="1" t="s">
        <v>2120</v>
      </c>
      <c r="I732" s="1" t="s">
        <v>145</v>
      </c>
      <c r="J732" s="1" t="s">
        <v>2766</v>
      </c>
    </row>
    <row r="733" spans="1:10" hidden="1">
      <c r="A733" s="1" t="s">
        <v>2766</v>
      </c>
      <c r="B733" s="1" t="s">
        <v>2767</v>
      </c>
      <c r="C733" s="1" t="s">
        <v>2768</v>
      </c>
      <c r="D733" s="1" t="s">
        <v>2769</v>
      </c>
      <c r="E733" s="1" t="s">
        <v>2767</v>
      </c>
      <c r="F733" s="1" t="s">
        <v>2768</v>
      </c>
      <c r="G733" s="1" t="s">
        <v>2049</v>
      </c>
      <c r="H733" s="1" t="s">
        <v>2120</v>
      </c>
      <c r="I733" s="1" t="s">
        <v>1943</v>
      </c>
      <c r="J733" s="1" t="s">
        <v>2766</v>
      </c>
    </row>
    <row r="734" spans="1:10" hidden="1">
      <c r="A734" s="1" t="s">
        <v>2766</v>
      </c>
      <c r="B734" s="1" t="s">
        <v>2770</v>
      </c>
      <c r="C734" s="1" t="s">
        <v>2768</v>
      </c>
      <c r="D734" s="1" t="s">
        <v>2771</v>
      </c>
      <c r="E734" s="1" t="s">
        <v>2770</v>
      </c>
      <c r="F734" s="1" t="s">
        <v>2768</v>
      </c>
      <c r="G734" s="1" t="s">
        <v>2049</v>
      </c>
      <c r="H734" s="1" t="s">
        <v>2120</v>
      </c>
      <c r="I734" s="1" t="s">
        <v>1943</v>
      </c>
      <c r="J734" s="1" t="s">
        <v>2766</v>
      </c>
    </row>
    <row r="735" spans="1:10" hidden="1">
      <c r="A735" s="1" t="s">
        <v>2766</v>
      </c>
      <c r="B735" s="1" t="s">
        <v>2772</v>
      </c>
      <c r="C735" s="1" t="s">
        <v>2768</v>
      </c>
      <c r="D735" s="1" t="s">
        <v>2773</v>
      </c>
      <c r="E735" s="1" t="s">
        <v>2772</v>
      </c>
      <c r="F735" s="1" t="s">
        <v>2768</v>
      </c>
      <c r="G735" s="1" t="s">
        <v>2049</v>
      </c>
      <c r="H735" s="1" t="s">
        <v>2120</v>
      </c>
      <c r="I735" s="1" t="s">
        <v>1943</v>
      </c>
      <c r="J735" s="1" t="s">
        <v>2766</v>
      </c>
    </row>
    <row r="736" spans="1:10" hidden="1">
      <c r="A736" s="1" t="s">
        <v>2766</v>
      </c>
      <c r="B736" s="1" t="s">
        <v>2818</v>
      </c>
      <c r="C736" s="1" t="s">
        <v>2768</v>
      </c>
      <c r="D736" s="1" t="s">
        <v>2819</v>
      </c>
      <c r="E736" s="1" t="s">
        <v>2818</v>
      </c>
      <c r="F736" s="1" t="s">
        <v>2768</v>
      </c>
      <c r="G736" s="1" t="s">
        <v>2049</v>
      </c>
      <c r="H736" s="1" t="s">
        <v>2120</v>
      </c>
      <c r="I736" s="1" t="s">
        <v>1943</v>
      </c>
      <c r="J736" s="1" t="s">
        <v>2766</v>
      </c>
    </row>
    <row r="737" spans="1:10" hidden="1">
      <c r="A737" s="1" t="s">
        <v>2766</v>
      </c>
      <c r="B737" s="1" t="s">
        <v>2820</v>
      </c>
      <c r="C737" s="1" t="s">
        <v>2768</v>
      </c>
      <c r="D737" s="1" t="s">
        <v>2821</v>
      </c>
      <c r="E737" s="1" t="s">
        <v>2820</v>
      </c>
      <c r="F737" s="1" t="s">
        <v>2768</v>
      </c>
      <c r="G737" s="1" t="s">
        <v>2049</v>
      </c>
      <c r="H737" s="1" t="s">
        <v>2120</v>
      </c>
      <c r="I737" s="1" t="s">
        <v>1943</v>
      </c>
      <c r="J737" s="1" t="s">
        <v>2766</v>
      </c>
    </row>
    <row r="738" spans="1:10" hidden="1">
      <c r="A738" s="1" t="s">
        <v>2766</v>
      </c>
      <c r="B738" s="1" t="s">
        <v>2822</v>
      </c>
      <c r="C738" s="1" t="s">
        <v>2768</v>
      </c>
      <c r="D738" s="1" t="s">
        <v>2823</v>
      </c>
      <c r="E738" s="1" t="s">
        <v>2822</v>
      </c>
      <c r="F738" s="1" t="s">
        <v>2768</v>
      </c>
      <c r="G738" s="1" t="s">
        <v>2049</v>
      </c>
      <c r="H738" s="1" t="s">
        <v>2120</v>
      </c>
      <c r="I738" s="1" t="s">
        <v>1943</v>
      </c>
      <c r="J738" s="1" t="s">
        <v>2766</v>
      </c>
    </row>
    <row r="739" spans="1:10" hidden="1">
      <c r="A739" s="1" t="s">
        <v>2766</v>
      </c>
      <c r="B739" s="1" t="s">
        <v>2824</v>
      </c>
      <c r="C739" s="1" t="s">
        <v>2768</v>
      </c>
      <c r="D739" s="1" t="s">
        <v>2825</v>
      </c>
      <c r="E739" s="1" t="s">
        <v>2824</v>
      </c>
      <c r="F739" s="1" t="s">
        <v>2768</v>
      </c>
      <c r="G739" s="1" t="s">
        <v>2049</v>
      </c>
      <c r="H739" s="1" t="s">
        <v>2120</v>
      </c>
      <c r="I739" s="1" t="s">
        <v>1943</v>
      </c>
      <c r="J739" s="1" t="s">
        <v>2766</v>
      </c>
    </row>
    <row r="740" spans="1:10" hidden="1">
      <c r="A740" s="1" t="s">
        <v>2766</v>
      </c>
      <c r="B740" s="1" t="s">
        <v>2826</v>
      </c>
      <c r="C740" s="1" t="s">
        <v>2768</v>
      </c>
      <c r="D740" s="1" t="s">
        <v>2827</v>
      </c>
      <c r="E740" s="1" t="s">
        <v>2826</v>
      </c>
      <c r="F740" s="1" t="s">
        <v>2768</v>
      </c>
      <c r="G740" s="1" t="s">
        <v>2049</v>
      </c>
      <c r="H740" s="1" t="s">
        <v>2120</v>
      </c>
      <c r="I740" s="1" t="s">
        <v>1943</v>
      </c>
      <c r="J740" s="1" t="s">
        <v>2766</v>
      </c>
    </row>
    <row r="741" spans="1:10" hidden="1">
      <c r="A741" s="1" t="s">
        <v>2766</v>
      </c>
      <c r="B741" s="1" t="s">
        <v>2828</v>
      </c>
      <c r="C741" s="1" t="s">
        <v>2768</v>
      </c>
      <c r="D741" s="1" t="s">
        <v>2829</v>
      </c>
      <c r="E741" s="1" t="s">
        <v>2828</v>
      </c>
      <c r="F741" s="1" t="s">
        <v>2768</v>
      </c>
      <c r="G741" s="1" t="s">
        <v>2049</v>
      </c>
      <c r="H741" s="1" t="s">
        <v>2120</v>
      </c>
      <c r="I741" s="1" t="s">
        <v>1943</v>
      </c>
      <c r="J741" s="1" t="s">
        <v>2766</v>
      </c>
    </row>
    <row r="742" spans="1:10" hidden="1">
      <c r="A742" s="1" t="s">
        <v>2766</v>
      </c>
      <c r="B742" s="1" t="s">
        <v>2779</v>
      </c>
      <c r="C742" s="1" t="s">
        <v>2768</v>
      </c>
      <c r="D742" s="1" t="s">
        <v>1002</v>
      </c>
      <c r="E742" s="1" t="s">
        <v>2779</v>
      </c>
      <c r="F742" s="1" t="s">
        <v>2768</v>
      </c>
      <c r="G742" s="1" t="s">
        <v>2049</v>
      </c>
      <c r="H742" s="1" t="s">
        <v>2120</v>
      </c>
      <c r="I742" s="1" t="s">
        <v>1943</v>
      </c>
      <c r="J742" s="1" t="s">
        <v>2766</v>
      </c>
    </row>
    <row r="743" spans="1:10" hidden="1">
      <c r="A743" s="1" t="s">
        <v>2766</v>
      </c>
      <c r="B743" s="1" t="s">
        <v>2830</v>
      </c>
      <c r="C743" s="1" t="s">
        <v>2768</v>
      </c>
      <c r="D743" s="1" t="s">
        <v>2831</v>
      </c>
      <c r="E743" s="1" t="s">
        <v>2830</v>
      </c>
      <c r="F743" s="1" t="s">
        <v>2768</v>
      </c>
      <c r="G743" s="1" t="s">
        <v>2049</v>
      </c>
      <c r="H743" s="1" t="s">
        <v>2120</v>
      </c>
      <c r="I743" s="1" t="s">
        <v>1943</v>
      </c>
      <c r="J743" s="1" t="s">
        <v>2766</v>
      </c>
    </row>
    <row r="744" spans="1:10" hidden="1">
      <c r="A744" s="1" t="s">
        <v>2766</v>
      </c>
      <c r="B744" s="1" t="s">
        <v>2832</v>
      </c>
      <c r="C744" s="1" t="s">
        <v>2768</v>
      </c>
      <c r="D744" s="1" t="s">
        <v>2833</v>
      </c>
      <c r="E744" s="1" t="s">
        <v>2832</v>
      </c>
      <c r="F744" s="1" t="s">
        <v>2768</v>
      </c>
      <c r="G744" s="1" t="s">
        <v>2049</v>
      </c>
      <c r="H744" s="1" t="s">
        <v>2120</v>
      </c>
      <c r="I744" s="1" t="s">
        <v>1943</v>
      </c>
      <c r="J744" s="1" t="s">
        <v>2766</v>
      </c>
    </row>
    <row r="745" spans="1:10" hidden="1">
      <c r="A745" s="1" t="s">
        <v>2766</v>
      </c>
      <c r="B745" s="1" t="s">
        <v>2834</v>
      </c>
      <c r="C745" s="1" t="s">
        <v>2768</v>
      </c>
      <c r="D745" s="1" t="s">
        <v>2835</v>
      </c>
      <c r="E745" s="1" t="s">
        <v>2834</v>
      </c>
      <c r="F745" s="1" t="s">
        <v>2768</v>
      </c>
      <c r="G745" s="1" t="s">
        <v>2049</v>
      </c>
      <c r="H745" s="1" t="s">
        <v>2120</v>
      </c>
      <c r="I745" s="1" t="s">
        <v>1943</v>
      </c>
      <c r="J745" s="1" t="s">
        <v>2766</v>
      </c>
    </row>
    <row r="746" spans="1:10" hidden="1">
      <c r="A746" s="1" t="s">
        <v>2766</v>
      </c>
      <c r="B746" s="1" t="s">
        <v>2836</v>
      </c>
      <c r="C746" s="1" t="s">
        <v>2768</v>
      </c>
      <c r="D746" s="1" t="s">
        <v>2837</v>
      </c>
      <c r="E746" s="1" t="s">
        <v>2836</v>
      </c>
      <c r="F746" s="1" t="s">
        <v>2768</v>
      </c>
      <c r="G746" s="1" t="s">
        <v>2049</v>
      </c>
      <c r="H746" s="1" t="s">
        <v>2120</v>
      </c>
      <c r="I746" s="1" t="s">
        <v>1943</v>
      </c>
      <c r="J746" s="1" t="s">
        <v>2766</v>
      </c>
    </row>
    <row r="747" spans="1:10" hidden="1">
      <c r="A747" s="1" t="s">
        <v>2766</v>
      </c>
      <c r="B747" s="1" t="s">
        <v>2838</v>
      </c>
      <c r="C747" s="1" t="s">
        <v>2768</v>
      </c>
      <c r="D747" s="1" t="s">
        <v>2839</v>
      </c>
      <c r="E747" s="1" t="s">
        <v>2838</v>
      </c>
      <c r="F747" s="1" t="s">
        <v>2768</v>
      </c>
      <c r="G747" s="1" t="s">
        <v>2049</v>
      </c>
      <c r="H747" s="1" t="s">
        <v>2120</v>
      </c>
      <c r="I747" s="1" t="s">
        <v>1943</v>
      </c>
      <c r="J747" s="1" t="s">
        <v>2766</v>
      </c>
    </row>
    <row r="748" spans="1:10" hidden="1">
      <c r="A748" s="1" t="s">
        <v>2766</v>
      </c>
      <c r="B748" s="1" t="s">
        <v>2840</v>
      </c>
      <c r="C748" s="1" t="s">
        <v>2768</v>
      </c>
      <c r="D748" s="1" t="s">
        <v>2841</v>
      </c>
      <c r="E748" s="1" t="s">
        <v>2840</v>
      </c>
      <c r="F748" s="1" t="s">
        <v>2768</v>
      </c>
      <c r="G748" s="1" t="s">
        <v>2049</v>
      </c>
      <c r="H748" s="1" t="s">
        <v>2120</v>
      </c>
      <c r="I748" s="1" t="s">
        <v>1943</v>
      </c>
      <c r="J748" s="1" t="s">
        <v>2766</v>
      </c>
    </row>
    <row r="749" spans="1:10" hidden="1">
      <c r="A749" s="1" t="s">
        <v>2766</v>
      </c>
      <c r="B749" s="1" t="s">
        <v>2842</v>
      </c>
      <c r="C749" s="1" t="s">
        <v>2768</v>
      </c>
      <c r="D749" s="1" t="s">
        <v>2843</v>
      </c>
      <c r="E749" s="1" t="s">
        <v>2842</v>
      </c>
      <c r="F749" s="1" t="s">
        <v>2768</v>
      </c>
      <c r="G749" s="1" t="s">
        <v>2049</v>
      </c>
      <c r="H749" s="1" t="s">
        <v>2120</v>
      </c>
      <c r="I749" s="1" t="s">
        <v>1943</v>
      </c>
      <c r="J749" s="1" t="s">
        <v>2766</v>
      </c>
    </row>
    <row r="750" spans="1:10" hidden="1">
      <c r="A750" s="1" t="s">
        <v>2766</v>
      </c>
      <c r="B750" s="1" t="s">
        <v>2844</v>
      </c>
      <c r="C750" s="1" t="s">
        <v>2768</v>
      </c>
      <c r="D750" s="1" t="s">
        <v>2845</v>
      </c>
      <c r="E750" s="1" t="s">
        <v>2844</v>
      </c>
      <c r="F750" s="1" t="s">
        <v>2768</v>
      </c>
      <c r="G750" s="1" t="s">
        <v>2049</v>
      </c>
      <c r="H750" s="1" t="s">
        <v>2120</v>
      </c>
      <c r="I750" s="1" t="s">
        <v>1943</v>
      </c>
      <c r="J750" s="1" t="s">
        <v>2766</v>
      </c>
    </row>
    <row r="751" spans="1:10" hidden="1">
      <c r="A751" s="1" t="s">
        <v>2766</v>
      </c>
      <c r="B751" s="1" t="s">
        <v>2846</v>
      </c>
      <c r="C751" s="1" t="s">
        <v>2768</v>
      </c>
      <c r="D751" s="1" t="s">
        <v>2847</v>
      </c>
      <c r="E751" s="1" t="s">
        <v>2846</v>
      </c>
      <c r="F751" s="1" t="s">
        <v>2768</v>
      </c>
      <c r="G751" s="1" t="s">
        <v>2049</v>
      </c>
      <c r="H751" s="1" t="s">
        <v>2120</v>
      </c>
      <c r="I751" s="1" t="s">
        <v>1943</v>
      </c>
      <c r="J751" s="1" t="s">
        <v>2766</v>
      </c>
    </row>
    <row r="752" spans="1:10" hidden="1">
      <c r="A752" s="1" t="s">
        <v>2766</v>
      </c>
      <c r="B752" s="1" t="s">
        <v>2848</v>
      </c>
      <c r="C752" s="1" t="s">
        <v>2768</v>
      </c>
      <c r="D752" s="1" t="s">
        <v>2849</v>
      </c>
      <c r="E752" s="1" t="s">
        <v>2848</v>
      </c>
      <c r="F752" s="1" t="s">
        <v>2768</v>
      </c>
      <c r="G752" s="1" t="s">
        <v>2049</v>
      </c>
      <c r="H752" s="1" t="s">
        <v>2120</v>
      </c>
      <c r="I752" s="1" t="s">
        <v>1943</v>
      </c>
      <c r="J752" s="1" t="s">
        <v>2766</v>
      </c>
    </row>
    <row r="753" spans="1:10" hidden="1">
      <c r="A753" s="1" t="s">
        <v>2766</v>
      </c>
      <c r="B753" s="1" t="s">
        <v>2850</v>
      </c>
      <c r="C753" s="1" t="s">
        <v>2768</v>
      </c>
      <c r="D753" s="1" t="s">
        <v>2851</v>
      </c>
      <c r="E753" s="1" t="s">
        <v>2850</v>
      </c>
      <c r="F753" s="1" t="s">
        <v>2768</v>
      </c>
      <c r="G753" s="1" t="s">
        <v>2049</v>
      </c>
      <c r="H753" s="1" t="s">
        <v>2120</v>
      </c>
      <c r="I753" s="1" t="s">
        <v>1943</v>
      </c>
      <c r="J753" s="1" t="s">
        <v>2766</v>
      </c>
    </row>
    <row r="754" spans="1:10" hidden="1">
      <c r="A754" s="1" t="s">
        <v>2766</v>
      </c>
      <c r="B754" s="1" t="s">
        <v>2852</v>
      </c>
      <c r="C754" s="1" t="s">
        <v>2768</v>
      </c>
      <c r="D754" s="1" t="s">
        <v>2853</v>
      </c>
      <c r="E754" s="1" t="s">
        <v>2852</v>
      </c>
      <c r="F754" s="1" t="s">
        <v>2768</v>
      </c>
      <c r="G754" s="1" t="s">
        <v>2049</v>
      </c>
      <c r="H754" s="1" t="s">
        <v>2120</v>
      </c>
      <c r="I754" s="1" t="s">
        <v>1943</v>
      </c>
      <c r="J754" s="1" t="s">
        <v>2766</v>
      </c>
    </row>
    <row r="755" spans="1:10" hidden="1">
      <c r="A755" s="1" t="s">
        <v>2766</v>
      </c>
      <c r="B755" s="1" t="s">
        <v>2854</v>
      </c>
      <c r="C755" s="1" t="s">
        <v>2768</v>
      </c>
      <c r="D755" s="1" t="s">
        <v>2855</v>
      </c>
      <c r="E755" s="1" t="s">
        <v>2854</v>
      </c>
      <c r="F755" s="1" t="s">
        <v>2768</v>
      </c>
      <c r="G755" s="1" t="s">
        <v>2049</v>
      </c>
      <c r="H755" s="1" t="s">
        <v>2120</v>
      </c>
      <c r="I755" s="1" t="s">
        <v>1943</v>
      </c>
      <c r="J755" s="1" t="s">
        <v>2766</v>
      </c>
    </row>
    <row r="756" spans="1:10" hidden="1">
      <c r="A756" s="1" t="s">
        <v>2766</v>
      </c>
      <c r="B756" s="1" t="s">
        <v>2856</v>
      </c>
      <c r="C756" s="1" t="s">
        <v>2768</v>
      </c>
      <c r="D756" s="1" t="s">
        <v>2857</v>
      </c>
      <c r="E756" s="1" t="s">
        <v>2856</v>
      </c>
      <c r="F756" s="1" t="s">
        <v>2768</v>
      </c>
      <c r="G756" s="1" t="s">
        <v>2049</v>
      </c>
      <c r="H756" s="1" t="s">
        <v>2120</v>
      </c>
      <c r="I756" s="1" t="s">
        <v>1943</v>
      </c>
      <c r="J756" s="1" t="s">
        <v>2766</v>
      </c>
    </row>
    <row r="757" spans="1:10" hidden="1">
      <c r="A757" s="1" t="s">
        <v>2766</v>
      </c>
      <c r="B757" s="1" t="s">
        <v>2858</v>
      </c>
      <c r="C757" s="1" t="s">
        <v>2768</v>
      </c>
      <c r="D757" s="1" t="s">
        <v>2859</v>
      </c>
      <c r="E757" s="1" t="s">
        <v>2858</v>
      </c>
      <c r="F757" s="1" t="s">
        <v>2768</v>
      </c>
      <c r="G757" s="1" t="s">
        <v>2049</v>
      </c>
      <c r="H757" s="1" t="s">
        <v>2120</v>
      </c>
      <c r="I757" s="1" t="s">
        <v>1943</v>
      </c>
      <c r="J757" s="1" t="s">
        <v>2766</v>
      </c>
    </row>
    <row r="758" spans="1:10" hidden="1">
      <c r="A758" s="1" t="s">
        <v>2766</v>
      </c>
      <c r="B758" s="1" t="s">
        <v>2860</v>
      </c>
      <c r="C758" s="1" t="s">
        <v>2768</v>
      </c>
      <c r="D758" s="1" t="s">
        <v>2861</v>
      </c>
      <c r="E758" s="1" t="s">
        <v>2860</v>
      </c>
      <c r="F758" s="1" t="s">
        <v>2768</v>
      </c>
      <c r="G758" s="1" t="s">
        <v>2049</v>
      </c>
      <c r="H758" s="1" t="s">
        <v>2120</v>
      </c>
      <c r="I758" s="1" t="s">
        <v>1943</v>
      </c>
      <c r="J758" s="1" t="s">
        <v>2766</v>
      </c>
    </row>
    <row r="759" spans="1:10" hidden="1">
      <c r="A759" s="1" t="s">
        <v>2766</v>
      </c>
      <c r="B759" s="1" t="s">
        <v>2862</v>
      </c>
      <c r="C759" s="1" t="s">
        <v>2768</v>
      </c>
      <c r="D759" s="1" t="s">
        <v>2863</v>
      </c>
      <c r="E759" s="1" t="s">
        <v>2862</v>
      </c>
      <c r="F759" s="1" t="s">
        <v>2768</v>
      </c>
      <c r="G759" s="1" t="s">
        <v>2049</v>
      </c>
      <c r="H759" s="1" t="s">
        <v>2120</v>
      </c>
      <c r="I759" s="1" t="s">
        <v>1943</v>
      </c>
      <c r="J759" s="1" t="s">
        <v>2766</v>
      </c>
    </row>
    <row r="760" spans="1:10" hidden="1">
      <c r="A760" s="1" t="s">
        <v>2766</v>
      </c>
      <c r="B760" s="1" t="s">
        <v>2864</v>
      </c>
      <c r="C760" s="1" t="s">
        <v>2768</v>
      </c>
      <c r="D760" s="1" t="s">
        <v>2865</v>
      </c>
      <c r="E760" s="1" t="s">
        <v>2864</v>
      </c>
      <c r="F760" s="1" t="s">
        <v>2768</v>
      </c>
      <c r="G760" s="1" t="s">
        <v>2049</v>
      </c>
      <c r="H760" s="1" t="s">
        <v>2120</v>
      </c>
      <c r="I760" s="1" t="s">
        <v>1943</v>
      </c>
      <c r="J760" s="1" t="s">
        <v>2766</v>
      </c>
    </row>
    <row r="761" spans="1:10" hidden="1">
      <c r="A761" s="1" t="s">
        <v>2766</v>
      </c>
      <c r="B761" s="1" t="s">
        <v>2866</v>
      </c>
      <c r="C761" s="1" t="s">
        <v>2768</v>
      </c>
      <c r="D761" s="1" t="s">
        <v>2867</v>
      </c>
      <c r="E761" s="1" t="s">
        <v>2866</v>
      </c>
      <c r="F761" s="1" t="s">
        <v>2768</v>
      </c>
      <c r="G761" s="1" t="s">
        <v>2049</v>
      </c>
      <c r="H761" s="1" t="s">
        <v>2120</v>
      </c>
      <c r="I761" s="1" t="s">
        <v>1943</v>
      </c>
      <c r="J761" s="1" t="s">
        <v>2766</v>
      </c>
    </row>
    <row r="762" spans="1:10" hidden="1">
      <c r="A762" s="1" t="s">
        <v>2766</v>
      </c>
      <c r="B762" s="1" t="s">
        <v>2868</v>
      </c>
      <c r="C762" s="1" t="s">
        <v>2768</v>
      </c>
      <c r="D762" s="1" t="s">
        <v>2869</v>
      </c>
      <c r="E762" s="1" t="s">
        <v>2868</v>
      </c>
      <c r="F762" s="1" t="s">
        <v>2768</v>
      </c>
      <c r="G762" s="1" t="s">
        <v>2049</v>
      </c>
      <c r="H762" s="1" t="s">
        <v>2120</v>
      </c>
      <c r="I762" s="1" t="s">
        <v>1943</v>
      </c>
      <c r="J762" s="1" t="s">
        <v>2766</v>
      </c>
    </row>
    <row r="763" spans="1:10" hidden="1">
      <c r="A763" s="1" t="s">
        <v>2766</v>
      </c>
      <c r="B763" s="1" t="s">
        <v>2870</v>
      </c>
      <c r="C763" s="1" t="s">
        <v>2768</v>
      </c>
      <c r="D763" s="1" t="s">
        <v>2871</v>
      </c>
      <c r="E763" s="1" t="s">
        <v>2870</v>
      </c>
      <c r="F763" s="1" t="s">
        <v>2768</v>
      </c>
      <c r="G763" s="1" t="s">
        <v>2049</v>
      </c>
      <c r="H763" s="1" t="s">
        <v>2120</v>
      </c>
      <c r="I763" s="1" t="s">
        <v>1943</v>
      </c>
      <c r="J763" s="1" t="s">
        <v>2766</v>
      </c>
    </row>
    <row r="764" spans="1:10" hidden="1">
      <c r="A764" s="1" t="s">
        <v>2766</v>
      </c>
      <c r="B764" s="1" t="s">
        <v>2872</v>
      </c>
      <c r="C764" s="1" t="s">
        <v>2768</v>
      </c>
      <c r="D764" s="1" t="s">
        <v>2873</v>
      </c>
      <c r="E764" s="1" t="s">
        <v>2872</v>
      </c>
      <c r="F764" s="1" t="s">
        <v>2768</v>
      </c>
      <c r="G764" s="1" t="s">
        <v>2049</v>
      </c>
      <c r="H764" s="1" t="s">
        <v>2120</v>
      </c>
      <c r="I764" s="1" t="s">
        <v>1943</v>
      </c>
      <c r="J764" s="1" t="s">
        <v>2766</v>
      </c>
    </row>
    <row r="765" spans="1:10" hidden="1">
      <c r="A765" s="1" t="s">
        <v>2766</v>
      </c>
      <c r="B765" s="1" t="s">
        <v>2874</v>
      </c>
      <c r="C765" s="1" t="s">
        <v>2768</v>
      </c>
      <c r="D765" s="1" t="s">
        <v>2875</v>
      </c>
      <c r="E765" s="1" t="s">
        <v>2874</v>
      </c>
      <c r="F765" s="1" t="s">
        <v>2768</v>
      </c>
      <c r="G765" s="1" t="s">
        <v>2049</v>
      </c>
      <c r="H765" s="1" t="s">
        <v>2120</v>
      </c>
      <c r="I765" s="1" t="s">
        <v>1943</v>
      </c>
      <c r="J765" s="1" t="s">
        <v>2766</v>
      </c>
    </row>
    <row r="766" spans="1:10" hidden="1">
      <c r="A766" s="1" t="s">
        <v>2766</v>
      </c>
      <c r="B766" s="1" t="s">
        <v>2876</v>
      </c>
      <c r="C766" s="1" t="s">
        <v>2768</v>
      </c>
      <c r="D766" s="1" t="s">
        <v>2877</v>
      </c>
      <c r="E766" s="1" t="s">
        <v>2876</v>
      </c>
      <c r="F766" s="1" t="s">
        <v>2768</v>
      </c>
      <c r="G766" s="1" t="s">
        <v>2049</v>
      </c>
      <c r="H766" s="1" t="s">
        <v>2120</v>
      </c>
      <c r="I766" s="1" t="s">
        <v>1943</v>
      </c>
      <c r="J766" s="1" t="s">
        <v>2766</v>
      </c>
    </row>
    <row r="767" spans="1:10" hidden="1">
      <c r="A767" s="1" t="s">
        <v>2766</v>
      </c>
      <c r="B767" s="1" t="s">
        <v>2878</v>
      </c>
      <c r="C767" s="1" t="s">
        <v>2768</v>
      </c>
      <c r="D767" s="1" t="s">
        <v>2879</v>
      </c>
      <c r="E767" s="1" t="s">
        <v>2878</v>
      </c>
      <c r="F767" s="1" t="s">
        <v>2768</v>
      </c>
      <c r="G767" s="1" t="s">
        <v>2049</v>
      </c>
      <c r="H767" s="1" t="s">
        <v>2120</v>
      </c>
      <c r="I767" s="1" t="s">
        <v>1943</v>
      </c>
      <c r="J767" s="1" t="s">
        <v>2766</v>
      </c>
    </row>
    <row r="768" spans="1:10" hidden="1">
      <c r="A768" s="1" t="s">
        <v>2766</v>
      </c>
      <c r="B768" s="1" t="s">
        <v>2880</v>
      </c>
      <c r="C768" s="1" t="s">
        <v>2768</v>
      </c>
      <c r="D768" s="1" t="s">
        <v>2881</v>
      </c>
      <c r="E768" s="1" t="s">
        <v>2880</v>
      </c>
      <c r="F768" s="1" t="s">
        <v>2768</v>
      </c>
      <c r="G768" s="1" t="s">
        <v>2049</v>
      </c>
      <c r="H768" s="1" t="s">
        <v>2120</v>
      </c>
      <c r="I768" s="1" t="s">
        <v>1943</v>
      </c>
      <c r="J768" s="1" t="s">
        <v>2766</v>
      </c>
    </row>
    <row r="769" spans="1:10" hidden="1">
      <c r="A769" s="1" t="s">
        <v>2766</v>
      </c>
      <c r="B769" s="1" t="s">
        <v>2882</v>
      </c>
      <c r="C769" s="1" t="s">
        <v>2768</v>
      </c>
      <c r="D769" s="1" t="s">
        <v>2883</v>
      </c>
      <c r="E769" s="1" t="s">
        <v>2882</v>
      </c>
      <c r="F769" s="1" t="s">
        <v>2768</v>
      </c>
      <c r="G769" s="1" t="s">
        <v>2049</v>
      </c>
      <c r="H769" s="1" t="s">
        <v>2120</v>
      </c>
      <c r="I769" s="1" t="s">
        <v>1943</v>
      </c>
      <c r="J769" s="1" t="s">
        <v>2766</v>
      </c>
    </row>
    <row r="770" spans="1:10" hidden="1">
      <c r="A770" s="1" t="s">
        <v>2766</v>
      </c>
      <c r="B770" s="1" t="s">
        <v>2884</v>
      </c>
      <c r="C770" s="1" t="s">
        <v>2768</v>
      </c>
      <c r="D770" s="1" t="s">
        <v>2885</v>
      </c>
      <c r="E770" s="1" t="s">
        <v>2884</v>
      </c>
      <c r="F770" s="1" t="s">
        <v>2768</v>
      </c>
      <c r="G770" s="1" t="s">
        <v>2049</v>
      </c>
      <c r="H770" s="1" t="s">
        <v>2120</v>
      </c>
      <c r="I770" s="1" t="s">
        <v>1943</v>
      </c>
      <c r="J770" s="1" t="s">
        <v>2766</v>
      </c>
    </row>
    <row r="771" spans="1:10" hidden="1">
      <c r="A771" s="1" t="s">
        <v>2766</v>
      </c>
      <c r="B771" s="1" t="s">
        <v>2886</v>
      </c>
      <c r="C771" s="1" t="s">
        <v>2768</v>
      </c>
      <c r="D771" s="1" t="s">
        <v>2887</v>
      </c>
      <c r="E771" s="1" t="s">
        <v>2886</v>
      </c>
      <c r="F771" s="1" t="s">
        <v>2768</v>
      </c>
      <c r="G771" s="1" t="s">
        <v>2049</v>
      </c>
      <c r="H771" s="1" t="s">
        <v>2120</v>
      </c>
      <c r="I771" s="1" t="s">
        <v>1943</v>
      </c>
      <c r="J771" s="1" t="s">
        <v>2766</v>
      </c>
    </row>
    <row r="772" spans="1:10" hidden="1">
      <c r="A772" s="1" t="s">
        <v>2766</v>
      </c>
      <c r="B772" s="1" t="s">
        <v>2888</v>
      </c>
      <c r="C772" s="1" t="s">
        <v>2768</v>
      </c>
      <c r="D772" s="1" t="s">
        <v>2889</v>
      </c>
      <c r="E772" s="1" t="s">
        <v>2888</v>
      </c>
      <c r="F772" s="1" t="s">
        <v>2768</v>
      </c>
      <c r="G772" s="1" t="s">
        <v>2049</v>
      </c>
      <c r="H772" s="1" t="s">
        <v>2120</v>
      </c>
      <c r="I772" s="1" t="s">
        <v>1943</v>
      </c>
      <c r="J772" s="1" t="s">
        <v>2766</v>
      </c>
    </row>
    <row r="773" spans="1:10" hidden="1">
      <c r="A773" s="1" t="s">
        <v>2766</v>
      </c>
      <c r="B773" s="1" t="s">
        <v>2890</v>
      </c>
      <c r="C773" s="1" t="s">
        <v>2768</v>
      </c>
      <c r="D773" s="1" t="s">
        <v>2891</v>
      </c>
      <c r="E773" s="1" t="s">
        <v>2890</v>
      </c>
      <c r="F773" s="1" t="s">
        <v>2768</v>
      </c>
      <c r="G773" s="1" t="s">
        <v>2049</v>
      </c>
      <c r="H773" s="1" t="s">
        <v>2120</v>
      </c>
      <c r="I773" s="1" t="s">
        <v>1943</v>
      </c>
      <c r="J773" s="1" t="s">
        <v>2766</v>
      </c>
    </row>
    <row r="774" spans="1:10" hidden="1">
      <c r="A774" s="1" t="s">
        <v>2766</v>
      </c>
      <c r="B774" s="1" t="s">
        <v>2892</v>
      </c>
      <c r="C774" s="1" t="s">
        <v>2768</v>
      </c>
      <c r="D774" s="1" t="s">
        <v>2893</v>
      </c>
      <c r="E774" s="1" t="s">
        <v>2892</v>
      </c>
      <c r="F774" s="1" t="s">
        <v>2768</v>
      </c>
      <c r="G774" s="1" t="s">
        <v>2049</v>
      </c>
      <c r="H774" s="1" t="s">
        <v>2120</v>
      </c>
      <c r="I774" s="1" t="s">
        <v>1943</v>
      </c>
      <c r="J774" s="1" t="s">
        <v>2766</v>
      </c>
    </row>
    <row r="775" spans="1:10" hidden="1">
      <c r="A775" s="1" t="s">
        <v>2766</v>
      </c>
      <c r="B775" s="1" t="s">
        <v>2894</v>
      </c>
      <c r="C775" s="1" t="s">
        <v>2768</v>
      </c>
      <c r="D775" s="1" t="s">
        <v>2895</v>
      </c>
      <c r="E775" s="1" t="s">
        <v>2894</v>
      </c>
      <c r="F775" s="1" t="s">
        <v>2768</v>
      </c>
      <c r="G775" s="1" t="s">
        <v>2049</v>
      </c>
      <c r="H775" s="1" t="s">
        <v>2120</v>
      </c>
      <c r="I775" s="1" t="s">
        <v>1943</v>
      </c>
      <c r="J775" s="1" t="s">
        <v>2766</v>
      </c>
    </row>
    <row r="776" spans="1:10" hidden="1">
      <c r="A776" s="1" t="s">
        <v>2766</v>
      </c>
      <c r="B776" s="1" t="s">
        <v>2896</v>
      </c>
      <c r="C776" s="1" t="s">
        <v>2768</v>
      </c>
      <c r="D776" s="1" t="s">
        <v>2897</v>
      </c>
      <c r="E776" s="1" t="s">
        <v>2896</v>
      </c>
      <c r="F776" s="1" t="s">
        <v>2768</v>
      </c>
      <c r="G776" s="1" t="s">
        <v>2049</v>
      </c>
      <c r="H776" s="1" t="s">
        <v>2120</v>
      </c>
      <c r="I776" s="1" t="s">
        <v>1943</v>
      </c>
      <c r="J776" s="1" t="s">
        <v>2766</v>
      </c>
    </row>
    <row r="777" spans="1:10" hidden="1">
      <c r="A777" s="1" t="s">
        <v>2766</v>
      </c>
      <c r="B777" s="1" t="s">
        <v>2898</v>
      </c>
      <c r="C777" s="1" t="s">
        <v>2768</v>
      </c>
      <c r="D777" s="1" t="s">
        <v>2899</v>
      </c>
      <c r="E777" s="1" t="s">
        <v>2898</v>
      </c>
      <c r="F777" s="1" t="s">
        <v>2768</v>
      </c>
      <c r="G777" s="1" t="s">
        <v>2049</v>
      </c>
      <c r="H777" s="1" t="s">
        <v>2120</v>
      </c>
      <c r="I777" s="1" t="s">
        <v>1943</v>
      </c>
      <c r="J777" s="1" t="s">
        <v>2766</v>
      </c>
    </row>
    <row r="778" spans="1:10" hidden="1">
      <c r="A778" s="1" t="s">
        <v>2766</v>
      </c>
      <c r="B778" s="1" t="s">
        <v>2900</v>
      </c>
      <c r="C778" s="1" t="s">
        <v>2768</v>
      </c>
      <c r="D778" s="1" t="s">
        <v>2901</v>
      </c>
      <c r="E778" s="1" t="s">
        <v>2900</v>
      </c>
      <c r="F778" s="1" t="s">
        <v>2768</v>
      </c>
      <c r="G778" s="1" t="s">
        <v>2049</v>
      </c>
      <c r="H778" s="1" t="s">
        <v>2120</v>
      </c>
      <c r="I778" s="1" t="s">
        <v>1943</v>
      </c>
      <c r="J778" s="1" t="s">
        <v>2766</v>
      </c>
    </row>
    <row r="779" spans="1:10" hidden="1">
      <c r="A779" s="1" t="s">
        <v>2766</v>
      </c>
      <c r="B779" s="1" t="s">
        <v>2902</v>
      </c>
      <c r="C779" s="1" t="s">
        <v>2768</v>
      </c>
      <c r="D779" s="1" t="s">
        <v>2903</v>
      </c>
      <c r="E779" s="1" t="s">
        <v>2902</v>
      </c>
      <c r="F779" s="1" t="s">
        <v>2768</v>
      </c>
      <c r="G779" s="1" t="s">
        <v>2049</v>
      </c>
      <c r="H779" s="1" t="s">
        <v>2120</v>
      </c>
      <c r="I779" s="1" t="s">
        <v>1943</v>
      </c>
      <c r="J779" s="1" t="s">
        <v>2766</v>
      </c>
    </row>
    <row r="780" spans="1:10" hidden="1">
      <c r="A780" s="1" t="s">
        <v>2766</v>
      </c>
      <c r="B780" s="1" t="s">
        <v>2904</v>
      </c>
      <c r="C780" s="1" t="s">
        <v>2768</v>
      </c>
      <c r="D780" s="1" t="s">
        <v>2905</v>
      </c>
      <c r="E780" s="1" t="s">
        <v>2904</v>
      </c>
      <c r="F780" s="1" t="s">
        <v>2768</v>
      </c>
      <c r="G780" s="1" t="s">
        <v>2049</v>
      </c>
      <c r="H780" s="1" t="s">
        <v>2120</v>
      </c>
      <c r="I780" s="1" t="s">
        <v>1943</v>
      </c>
      <c r="J780" s="1" t="s">
        <v>2766</v>
      </c>
    </row>
    <row r="781" spans="1:10" hidden="1">
      <c r="A781" s="1" t="s">
        <v>2766</v>
      </c>
      <c r="B781" s="1" t="s">
        <v>2906</v>
      </c>
      <c r="C781" s="1" t="s">
        <v>2768</v>
      </c>
      <c r="D781" s="1" t="s">
        <v>2907</v>
      </c>
      <c r="E781" s="1" t="s">
        <v>2906</v>
      </c>
      <c r="F781" s="1" t="s">
        <v>2768</v>
      </c>
      <c r="G781" s="1" t="s">
        <v>2049</v>
      </c>
      <c r="H781" s="1" t="s">
        <v>2120</v>
      </c>
      <c r="I781" s="1" t="s">
        <v>1943</v>
      </c>
      <c r="J781" s="1" t="s">
        <v>2766</v>
      </c>
    </row>
    <row r="782" spans="1:10" hidden="1">
      <c r="A782" s="1" t="s">
        <v>2766</v>
      </c>
      <c r="B782" s="1" t="s">
        <v>2908</v>
      </c>
      <c r="C782" s="1" t="s">
        <v>2768</v>
      </c>
      <c r="D782" s="1" t="s">
        <v>2909</v>
      </c>
      <c r="E782" s="1" t="s">
        <v>2908</v>
      </c>
      <c r="F782" s="1" t="s">
        <v>2768</v>
      </c>
      <c r="G782" s="1" t="s">
        <v>2049</v>
      </c>
      <c r="H782" s="1" t="s">
        <v>2120</v>
      </c>
      <c r="I782" s="1" t="s">
        <v>1943</v>
      </c>
      <c r="J782" s="1" t="s">
        <v>2766</v>
      </c>
    </row>
    <row r="783" spans="1:10" hidden="1">
      <c r="A783" s="1" t="s">
        <v>2766</v>
      </c>
      <c r="B783" s="1" t="s">
        <v>2910</v>
      </c>
      <c r="C783" s="1" t="s">
        <v>2768</v>
      </c>
      <c r="D783" s="1" t="s">
        <v>2911</v>
      </c>
      <c r="E783" s="1" t="s">
        <v>2910</v>
      </c>
      <c r="F783" s="1" t="s">
        <v>2768</v>
      </c>
      <c r="G783" s="1" t="s">
        <v>2049</v>
      </c>
      <c r="H783" s="1" t="s">
        <v>2120</v>
      </c>
      <c r="I783" s="1" t="s">
        <v>1943</v>
      </c>
      <c r="J783" s="1" t="s">
        <v>2766</v>
      </c>
    </row>
    <row r="784" spans="1:10" hidden="1">
      <c r="A784" s="1" t="s">
        <v>2766</v>
      </c>
      <c r="B784" s="1" t="s">
        <v>2912</v>
      </c>
      <c r="C784" s="1" t="s">
        <v>2768</v>
      </c>
      <c r="D784" s="1" t="s">
        <v>2913</v>
      </c>
      <c r="E784" s="1" t="s">
        <v>2912</v>
      </c>
      <c r="F784" s="1" t="s">
        <v>2768</v>
      </c>
      <c r="G784" s="1" t="s">
        <v>2049</v>
      </c>
      <c r="H784" s="1" t="s">
        <v>2120</v>
      </c>
      <c r="I784" s="1" t="s">
        <v>1943</v>
      </c>
      <c r="J784" s="1" t="s">
        <v>2766</v>
      </c>
    </row>
    <row r="785" spans="1:10" hidden="1">
      <c r="A785" s="1" t="s">
        <v>2766</v>
      </c>
      <c r="B785" s="1" t="s">
        <v>2766</v>
      </c>
      <c r="C785" s="1" t="s">
        <v>2768</v>
      </c>
      <c r="D785" s="1" t="s">
        <v>2768</v>
      </c>
      <c r="E785" s="1" t="s">
        <v>2766</v>
      </c>
      <c r="F785" s="1" t="s">
        <v>2768</v>
      </c>
      <c r="G785" s="1" t="s">
        <v>2049</v>
      </c>
      <c r="H785" s="1" t="s">
        <v>2120</v>
      </c>
      <c r="I785" s="1" t="s">
        <v>1943</v>
      </c>
      <c r="J785" s="1" t="s">
        <v>2766</v>
      </c>
    </row>
    <row r="786" spans="1:10" hidden="1">
      <c r="A786" s="1" t="s">
        <v>2766</v>
      </c>
      <c r="B786" s="1" t="s">
        <v>2914</v>
      </c>
      <c r="C786" s="1" t="s">
        <v>2768</v>
      </c>
      <c r="D786" s="1" t="s">
        <v>2915</v>
      </c>
      <c r="E786" s="1" t="s">
        <v>2914</v>
      </c>
      <c r="F786" s="1" t="s">
        <v>2768</v>
      </c>
      <c r="G786" s="1" t="s">
        <v>2049</v>
      </c>
      <c r="H786" s="1" t="s">
        <v>2120</v>
      </c>
      <c r="I786" s="1" t="s">
        <v>1943</v>
      </c>
      <c r="J786" s="1" t="s">
        <v>2766</v>
      </c>
    </row>
    <row r="787" spans="1:10" hidden="1">
      <c r="A787" s="1" t="s">
        <v>2766</v>
      </c>
      <c r="B787" s="1" t="s">
        <v>2916</v>
      </c>
      <c r="C787" s="1" t="s">
        <v>2768</v>
      </c>
      <c r="D787" s="1" t="s">
        <v>2917</v>
      </c>
      <c r="E787" s="1" t="s">
        <v>2916</v>
      </c>
      <c r="F787" s="1" t="s">
        <v>2768</v>
      </c>
      <c r="G787" s="1" t="s">
        <v>2049</v>
      </c>
      <c r="H787" s="1" t="s">
        <v>2120</v>
      </c>
      <c r="I787" s="1" t="s">
        <v>1943</v>
      </c>
      <c r="J787" s="1" t="s">
        <v>2766</v>
      </c>
    </row>
    <row r="788" spans="1:10" hidden="1">
      <c r="A788" s="1" t="s">
        <v>2766</v>
      </c>
      <c r="B788" s="1" t="s">
        <v>2918</v>
      </c>
      <c r="C788" s="1" t="s">
        <v>2768</v>
      </c>
      <c r="D788" s="1" t="s">
        <v>2919</v>
      </c>
      <c r="E788" s="1" t="s">
        <v>2918</v>
      </c>
      <c r="F788" s="1" t="s">
        <v>2768</v>
      </c>
      <c r="G788" s="1" t="s">
        <v>2049</v>
      </c>
      <c r="H788" s="1" t="s">
        <v>2120</v>
      </c>
      <c r="I788" s="1" t="s">
        <v>1943</v>
      </c>
      <c r="J788" s="1" t="s">
        <v>2766</v>
      </c>
    </row>
    <row r="789" spans="1:10" hidden="1">
      <c r="A789" s="1" t="s">
        <v>2766</v>
      </c>
      <c r="B789" s="1" t="s">
        <v>2920</v>
      </c>
      <c r="C789" s="1" t="s">
        <v>2768</v>
      </c>
      <c r="D789" s="1" t="s">
        <v>2921</v>
      </c>
      <c r="E789" s="1" t="s">
        <v>2920</v>
      </c>
      <c r="F789" s="1" t="s">
        <v>2768</v>
      </c>
      <c r="G789" s="1" t="s">
        <v>2049</v>
      </c>
      <c r="H789" s="1" t="s">
        <v>2120</v>
      </c>
      <c r="I789" s="1" t="s">
        <v>1943</v>
      </c>
      <c r="J789" s="1" t="s">
        <v>2766</v>
      </c>
    </row>
    <row r="790" spans="1:10" hidden="1">
      <c r="A790" s="60" t="s">
        <v>2028</v>
      </c>
      <c r="B790" s="60" t="s">
        <v>6667</v>
      </c>
      <c r="C790" s="60" t="s">
        <v>2029</v>
      </c>
      <c r="D790" s="60" t="s">
        <v>2030</v>
      </c>
      <c r="E790" s="60" t="s">
        <v>6667</v>
      </c>
      <c r="F790" s="60" t="s">
        <v>2029</v>
      </c>
      <c r="G790" s="60" t="s">
        <v>2026</v>
      </c>
      <c r="H790" s="60" t="s">
        <v>2031</v>
      </c>
      <c r="I790" s="60" t="s">
        <v>1922</v>
      </c>
      <c r="J790" s="60" t="s">
        <v>2028</v>
      </c>
    </row>
    <row r="791" spans="1:10" hidden="1">
      <c r="A791" s="60" t="s">
        <v>2028</v>
      </c>
      <c r="B791" s="60" t="s">
        <v>2028</v>
      </c>
      <c r="C791" s="60" t="s">
        <v>2029</v>
      </c>
      <c r="D791" s="60" t="s">
        <v>2029</v>
      </c>
      <c r="E791" s="60" t="s">
        <v>2028</v>
      </c>
      <c r="F791" s="60" t="s">
        <v>2029</v>
      </c>
      <c r="G791" s="60" t="s">
        <v>2026</v>
      </c>
      <c r="H791" s="60" t="s">
        <v>2031</v>
      </c>
      <c r="I791" s="60" t="s">
        <v>1922</v>
      </c>
      <c r="J791" s="60" t="s">
        <v>2028</v>
      </c>
    </row>
    <row r="792" spans="1:10" hidden="1">
      <c r="A792" s="60" t="s">
        <v>2028</v>
      </c>
      <c r="B792" s="60" t="s">
        <v>6668</v>
      </c>
      <c r="C792" s="60" t="s">
        <v>2029</v>
      </c>
      <c r="D792" s="60" t="s">
        <v>6669</v>
      </c>
      <c r="E792" s="60" t="s">
        <v>6668</v>
      </c>
      <c r="F792" s="60" t="s">
        <v>2029</v>
      </c>
      <c r="G792" s="60" t="s">
        <v>2026</v>
      </c>
      <c r="H792" s="60" t="s">
        <v>2031</v>
      </c>
      <c r="I792" s="60" t="s">
        <v>2032</v>
      </c>
      <c r="J792" s="60" t="s">
        <v>2028</v>
      </c>
    </row>
    <row r="793" spans="1:10" hidden="1">
      <c r="A793" s="60" t="s">
        <v>2028</v>
      </c>
      <c r="B793" s="60" t="s">
        <v>6670</v>
      </c>
      <c r="C793" s="60" t="s">
        <v>2029</v>
      </c>
      <c r="D793" s="60" t="s">
        <v>6671</v>
      </c>
      <c r="E793" s="60" t="s">
        <v>6670</v>
      </c>
      <c r="F793" s="60" t="s">
        <v>2029</v>
      </c>
      <c r="G793" s="60" t="s">
        <v>2026</v>
      </c>
      <c r="H793" s="60" t="s">
        <v>2031</v>
      </c>
      <c r="I793" s="60" t="s">
        <v>1922</v>
      </c>
      <c r="J793" s="60" t="s">
        <v>2028</v>
      </c>
    </row>
    <row r="794" spans="1:10" hidden="1">
      <c r="A794" s="60" t="s">
        <v>2028</v>
      </c>
      <c r="B794" s="60" t="s">
        <v>6672</v>
      </c>
      <c r="C794" s="60" t="s">
        <v>2029</v>
      </c>
      <c r="D794" s="60" t="s">
        <v>6673</v>
      </c>
      <c r="E794" s="60" t="s">
        <v>6672</v>
      </c>
      <c r="F794" s="60" t="s">
        <v>2029</v>
      </c>
      <c r="G794" s="60" t="s">
        <v>2026</v>
      </c>
      <c r="H794" s="60" t="s">
        <v>2031</v>
      </c>
      <c r="I794" s="60" t="s">
        <v>1922</v>
      </c>
      <c r="J794" s="60" t="s">
        <v>2028</v>
      </c>
    </row>
    <row r="795" spans="1:10" hidden="1">
      <c r="A795" s="60" t="s">
        <v>2028</v>
      </c>
      <c r="B795" s="60" t="s">
        <v>6674</v>
      </c>
      <c r="C795" s="60" t="s">
        <v>2029</v>
      </c>
      <c r="D795" s="60" t="s">
        <v>2033</v>
      </c>
      <c r="E795" s="60" t="s">
        <v>6674</v>
      </c>
      <c r="F795" s="60" t="s">
        <v>2029</v>
      </c>
      <c r="G795" s="60" t="s">
        <v>2026</v>
      </c>
      <c r="H795" s="60" t="s">
        <v>2031</v>
      </c>
      <c r="I795" s="60" t="s">
        <v>1922</v>
      </c>
      <c r="J795" s="60" t="s">
        <v>2028</v>
      </c>
    </row>
    <row r="796" spans="1:10" hidden="1">
      <c r="A796" s="60" t="s">
        <v>2028</v>
      </c>
      <c r="B796" s="60" t="s">
        <v>6675</v>
      </c>
      <c r="C796" s="60" t="s">
        <v>2029</v>
      </c>
      <c r="D796" s="60" t="s">
        <v>2034</v>
      </c>
      <c r="E796" s="60" t="s">
        <v>6675</v>
      </c>
      <c r="F796" s="60" t="s">
        <v>2029</v>
      </c>
      <c r="G796" s="60" t="s">
        <v>2026</v>
      </c>
      <c r="H796" s="60" t="s">
        <v>2031</v>
      </c>
      <c r="I796" s="60" t="s">
        <v>1922</v>
      </c>
      <c r="J796" s="60" t="s">
        <v>2028</v>
      </c>
    </row>
    <row r="797" spans="1:10" hidden="1">
      <c r="A797" s="60" t="s">
        <v>2028</v>
      </c>
      <c r="B797" s="60" t="s">
        <v>6676</v>
      </c>
      <c r="C797" s="60" t="s">
        <v>2029</v>
      </c>
      <c r="D797" s="60" t="s">
        <v>2035</v>
      </c>
      <c r="E797" s="60" t="s">
        <v>6676</v>
      </c>
      <c r="F797" s="60" t="s">
        <v>2029</v>
      </c>
      <c r="G797" s="60" t="s">
        <v>2026</v>
      </c>
      <c r="H797" s="60" t="s">
        <v>2031</v>
      </c>
      <c r="I797" s="60" t="s">
        <v>1922</v>
      </c>
      <c r="J797" s="60" t="s">
        <v>2028</v>
      </c>
    </row>
    <row r="798" spans="1:10" hidden="1">
      <c r="A798" s="60" t="s">
        <v>2028</v>
      </c>
      <c r="B798" s="60" t="s">
        <v>6677</v>
      </c>
      <c r="C798" s="60" t="s">
        <v>2029</v>
      </c>
      <c r="D798" s="60" t="s">
        <v>2036</v>
      </c>
      <c r="E798" s="60" t="s">
        <v>6677</v>
      </c>
      <c r="F798" s="60" t="s">
        <v>2029</v>
      </c>
      <c r="G798" s="60" t="s">
        <v>2026</v>
      </c>
      <c r="H798" s="60" t="s">
        <v>2031</v>
      </c>
      <c r="I798" s="60" t="s">
        <v>1922</v>
      </c>
      <c r="J798" s="60" t="s">
        <v>2028</v>
      </c>
    </row>
    <row r="799" spans="1:10" hidden="1">
      <c r="A799" s="60" t="s">
        <v>2028</v>
      </c>
      <c r="B799" s="60" t="s">
        <v>6678</v>
      </c>
      <c r="C799" s="60" t="s">
        <v>2029</v>
      </c>
      <c r="D799" s="60" t="s">
        <v>6679</v>
      </c>
      <c r="E799" s="60" t="s">
        <v>6678</v>
      </c>
      <c r="F799" s="60" t="s">
        <v>2029</v>
      </c>
      <c r="G799" s="60" t="s">
        <v>2026</v>
      </c>
      <c r="H799" s="60" t="s">
        <v>2031</v>
      </c>
      <c r="I799" s="60" t="s">
        <v>1922</v>
      </c>
      <c r="J799" s="60" t="s">
        <v>2028</v>
      </c>
    </row>
    <row r="800" spans="1:10" hidden="1">
      <c r="A800" s="60" t="s">
        <v>2028</v>
      </c>
      <c r="B800" s="60" t="s">
        <v>6680</v>
      </c>
      <c r="C800" s="60" t="s">
        <v>2029</v>
      </c>
      <c r="D800" s="60" t="s">
        <v>2037</v>
      </c>
      <c r="E800" s="60" t="s">
        <v>6680</v>
      </c>
      <c r="F800" s="60" t="s">
        <v>2029</v>
      </c>
      <c r="G800" s="60" t="s">
        <v>2026</v>
      </c>
      <c r="H800" s="60" t="s">
        <v>2031</v>
      </c>
      <c r="I800" s="60" t="s">
        <v>1922</v>
      </c>
      <c r="J800" s="60" t="s">
        <v>2028</v>
      </c>
    </row>
    <row r="801" spans="1:10" hidden="1">
      <c r="A801" s="1" t="s">
        <v>2922</v>
      </c>
      <c r="B801" s="1" t="s">
        <v>2923</v>
      </c>
      <c r="C801" s="1" t="s">
        <v>2924</v>
      </c>
      <c r="D801" s="1" t="s">
        <v>2925</v>
      </c>
      <c r="E801" s="1" t="s">
        <v>2923</v>
      </c>
      <c r="F801" s="1" t="s">
        <v>2924</v>
      </c>
      <c r="G801" s="1" t="s">
        <v>2049</v>
      </c>
      <c r="H801" s="1" t="s">
        <v>2227</v>
      </c>
      <c r="I801" s="1" t="s">
        <v>1944</v>
      </c>
      <c r="J801" s="1" t="s">
        <v>2922</v>
      </c>
    </row>
    <row r="802" spans="1:10" hidden="1">
      <c r="A802" s="1" t="s">
        <v>2922</v>
      </c>
      <c r="B802" s="1" t="s">
        <v>2922</v>
      </c>
      <c r="C802" s="1" t="s">
        <v>2924</v>
      </c>
      <c r="D802" s="1" t="s">
        <v>2924</v>
      </c>
      <c r="E802" s="1" t="s">
        <v>2922</v>
      </c>
      <c r="F802" s="1" t="s">
        <v>2924</v>
      </c>
      <c r="G802" s="1" t="s">
        <v>2049</v>
      </c>
      <c r="H802" s="1" t="s">
        <v>2227</v>
      </c>
      <c r="I802" s="1" t="s">
        <v>1944</v>
      </c>
      <c r="J802" s="1" t="s">
        <v>2922</v>
      </c>
    </row>
    <row r="803" spans="1:10" hidden="1">
      <c r="A803" s="1" t="s">
        <v>2922</v>
      </c>
      <c r="B803" s="1" t="s">
        <v>2926</v>
      </c>
      <c r="C803" s="1" t="s">
        <v>2924</v>
      </c>
      <c r="D803" s="1" t="s">
        <v>2927</v>
      </c>
      <c r="E803" s="1" t="s">
        <v>2926</v>
      </c>
      <c r="F803" s="1" t="s">
        <v>2924</v>
      </c>
      <c r="G803" s="1" t="s">
        <v>2049</v>
      </c>
      <c r="H803" s="1" t="s">
        <v>2227</v>
      </c>
      <c r="I803" s="1" t="s">
        <v>1944</v>
      </c>
      <c r="J803" s="1" t="s">
        <v>2922</v>
      </c>
    </row>
    <row r="804" spans="1:10" hidden="1">
      <c r="A804" s="1" t="s">
        <v>2922</v>
      </c>
      <c r="B804" s="1" t="s">
        <v>2928</v>
      </c>
      <c r="C804" s="1" t="s">
        <v>2924</v>
      </c>
      <c r="D804" s="1" t="s">
        <v>2929</v>
      </c>
      <c r="E804" s="1" t="s">
        <v>2928</v>
      </c>
      <c r="F804" s="1" t="s">
        <v>2924</v>
      </c>
      <c r="G804" s="1" t="s">
        <v>2049</v>
      </c>
      <c r="H804" s="1" t="s">
        <v>2227</v>
      </c>
      <c r="I804" s="1" t="s">
        <v>1944</v>
      </c>
      <c r="J804" s="1" t="s">
        <v>2922</v>
      </c>
    </row>
    <row r="805" spans="1:10" hidden="1">
      <c r="A805" s="1" t="s">
        <v>160</v>
      </c>
      <c r="B805" s="1" t="s">
        <v>3006</v>
      </c>
      <c r="C805" s="1" t="s">
        <v>758</v>
      </c>
      <c r="D805" s="1" t="s">
        <v>586</v>
      </c>
      <c r="E805" s="1" t="s">
        <v>3006</v>
      </c>
      <c r="F805" s="1" t="s">
        <v>758</v>
      </c>
      <c r="G805" s="1" t="s">
        <v>2026</v>
      </c>
      <c r="H805" s="1" t="s">
        <v>2171</v>
      </c>
      <c r="I805" s="1" t="s">
        <v>491</v>
      </c>
      <c r="J805" s="1" t="s">
        <v>160</v>
      </c>
    </row>
    <row r="806" spans="1:10" hidden="1">
      <c r="A806" s="1" t="s">
        <v>160</v>
      </c>
      <c r="B806" s="1" t="s">
        <v>3007</v>
      </c>
      <c r="C806" s="1" t="s">
        <v>758</v>
      </c>
      <c r="D806" s="1" t="s">
        <v>682</v>
      </c>
      <c r="E806" s="1" t="s">
        <v>3007</v>
      </c>
      <c r="F806" s="1" t="s">
        <v>758</v>
      </c>
      <c r="G806" s="1" t="s">
        <v>2026</v>
      </c>
      <c r="H806" s="1" t="s">
        <v>2171</v>
      </c>
      <c r="I806" s="1" t="s">
        <v>491</v>
      </c>
      <c r="J806" s="1" t="s">
        <v>160</v>
      </c>
    </row>
    <row r="807" spans="1:10" hidden="1">
      <c r="A807" s="1" t="s">
        <v>160</v>
      </c>
      <c r="B807" s="1" t="s">
        <v>160</v>
      </c>
      <c r="C807" s="1" t="s">
        <v>758</v>
      </c>
      <c r="D807" s="1" t="s">
        <v>758</v>
      </c>
      <c r="E807" s="1" t="s">
        <v>160</v>
      </c>
      <c r="F807" s="1" t="s">
        <v>758</v>
      </c>
      <c r="G807" s="1" t="s">
        <v>2026</v>
      </c>
      <c r="H807" s="1" t="s">
        <v>2171</v>
      </c>
      <c r="I807" s="1" t="s">
        <v>491</v>
      </c>
      <c r="J807" s="1" t="s">
        <v>160</v>
      </c>
    </row>
    <row r="808" spans="1:10" hidden="1">
      <c r="A808" s="60" t="s">
        <v>148</v>
      </c>
      <c r="B808" s="60" t="s">
        <v>148</v>
      </c>
      <c r="C808" s="60" t="s">
        <v>819</v>
      </c>
      <c r="D808" s="60" t="s">
        <v>922</v>
      </c>
      <c r="E808" s="60" t="s">
        <v>148</v>
      </c>
      <c r="F808" s="60" t="s">
        <v>819</v>
      </c>
      <c r="G808" s="60" t="s">
        <v>2026</v>
      </c>
      <c r="H808" s="60" t="s">
        <v>2117</v>
      </c>
      <c r="I808" s="60" t="s">
        <v>489</v>
      </c>
      <c r="J808" s="60" t="s">
        <v>154</v>
      </c>
    </row>
    <row r="809" spans="1:10" hidden="1">
      <c r="A809" s="60" t="s">
        <v>149</v>
      </c>
      <c r="B809" s="60" t="s">
        <v>149</v>
      </c>
      <c r="C809" s="60" t="s">
        <v>819</v>
      </c>
      <c r="D809" s="60" t="s">
        <v>757</v>
      </c>
      <c r="E809" s="60" t="s">
        <v>149</v>
      </c>
      <c r="F809" s="60" t="s">
        <v>819</v>
      </c>
      <c r="G809" s="60" t="s">
        <v>2026</v>
      </c>
      <c r="H809" s="60" t="s">
        <v>2117</v>
      </c>
      <c r="I809" s="60" t="s">
        <v>489</v>
      </c>
      <c r="J809" s="60" t="s">
        <v>149</v>
      </c>
    </row>
    <row r="810" spans="1:10" hidden="1">
      <c r="A810" s="60" t="s">
        <v>154</v>
      </c>
      <c r="B810" s="60" t="s">
        <v>2931</v>
      </c>
      <c r="C810" s="60" t="s">
        <v>819</v>
      </c>
      <c r="D810" s="60" t="s">
        <v>1129</v>
      </c>
      <c r="E810" s="60" t="s">
        <v>2931</v>
      </c>
      <c r="F810" s="60" t="s">
        <v>819</v>
      </c>
      <c r="G810" s="60" t="s">
        <v>2026</v>
      </c>
      <c r="H810" s="60" t="s">
        <v>2117</v>
      </c>
      <c r="I810" s="60" t="s">
        <v>489</v>
      </c>
      <c r="J810" s="60" t="s">
        <v>154</v>
      </c>
    </row>
    <row r="811" spans="1:10" hidden="1">
      <c r="A811" s="60" t="s">
        <v>154</v>
      </c>
      <c r="B811" s="60" t="s">
        <v>150</v>
      </c>
      <c r="C811" s="60" t="s">
        <v>819</v>
      </c>
      <c r="D811" s="60" t="s">
        <v>6684</v>
      </c>
      <c r="E811" s="60" t="s">
        <v>150</v>
      </c>
      <c r="F811" s="60" t="s">
        <v>819</v>
      </c>
      <c r="G811" s="60" t="s">
        <v>2026</v>
      </c>
      <c r="H811" s="60" t="s">
        <v>2117</v>
      </c>
      <c r="I811" s="60" t="s">
        <v>489</v>
      </c>
      <c r="J811" s="60" t="s">
        <v>154</v>
      </c>
    </row>
    <row r="812" spans="1:10" hidden="1">
      <c r="A812" s="60" t="s">
        <v>154</v>
      </c>
      <c r="B812" s="60" t="s">
        <v>6685</v>
      </c>
      <c r="C812" s="60" t="s">
        <v>819</v>
      </c>
      <c r="D812" s="60" t="s">
        <v>874</v>
      </c>
      <c r="E812" s="60" t="s">
        <v>6685</v>
      </c>
      <c r="F812" s="60" t="s">
        <v>819</v>
      </c>
      <c r="G812" s="60" t="s">
        <v>2026</v>
      </c>
      <c r="H812" s="60" t="s">
        <v>2117</v>
      </c>
      <c r="I812" s="60" t="s">
        <v>489</v>
      </c>
      <c r="J812" s="60" t="s">
        <v>154</v>
      </c>
    </row>
    <row r="813" spans="1:10" hidden="1">
      <c r="A813" s="60" t="s">
        <v>154</v>
      </c>
      <c r="B813" s="60" t="s">
        <v>2931</v>
      </c>
      <c r="C813" s="60" t="s">
        <v>819</v>
      </c>
      <c r="D813" s="60" t="s">
        <v>1129</v>
      </c>
      <c r="E813" s="60" t="s">
        <v>2931</v>
      </c>
      <c r="F813" s="60" t="s">
        <v>819</v>
      </c>
      <c r="G813" s="60" t="s">
        <v>2026</v>
      </c>
      <c r="H813" s="60" t="s">
        <v>2117</v>
      </c>
      <c r="I813" s="60" t="s">
        <v>489</v>
      </c>
      <c r="J813" s="60" t="s">
        <v>154</v>
      </c>
    </row>
    <row r="814" spans="1:10" hidden="1">
      <c r="A814" s="1" t="s">
        <v>2930</v>
      </c>
      <c r="B814" s="1" t="s">
        <v>2930</v>
      </c>
      <c r="C814" s="1" t="s">
        <v>819</v>
      </c>
      <c r="D814" s="1" t="s">
        <v>1101</v>
      </c>
      <c r="E814" s="1" t="s">
        <v>2930</v>
      </c>
      <c r="F814" s="1" t="s">
        <v>819</v>
      </c>
      <c r="G814" s="1" t="s">
        <v>2026</v>
      </c>
      <c r="H814" s="1" t="s">
        <v>2117</v>
      </c>
      <c r="I814" s="1" t="s">
        <v>489</v>
      </c>
      <c r="J814" s="1" t="s">
        <v>2930</v>
      </c>
    </row>
    <row r="815" spans="1:10" hidden="1">
      <c r="A815" s="1" t="s">
        <v>406</v>
      </c>
      <c r="B815" s="1" t="s">
        <v>406</v>
      </c>
      <c r="C815" s="1" t="s">
        <v>649</v>
      </c>
      <c r="D815" s="1" t="s">
        <v>649</v>
      </c>
      <c r="E815" s="1" t="s">
        <v>406</v>
      </c>
      <c r="F815" s="1" t="s">
        <v>649</v>
      </c>
      <c r="G815" s="1" t="s">
        <v>2026</v>
      </c>
      <c r="H815" s="1" t="s">
        <v>2031</v>
      </c>
      <c r="I815" s="1" t="s">
        <v>547</v>
      </c>
      <c r="J815" s="1" t="s">
        <v>406</v>
      </c>
    </row>
    <row r="816" spans="1:10" hidden="1">
      <c r="A816" s="1" t="s">
        <v>406</v>
      </c>
      <c r="B816" s="1" t="s">
        <v>405</v>
      </c>
      <c r="C816" s="1" t="s">
        <v>649</v>
      </c>
      <c r="D816" s="1" t="s">
        <v>795</v>
      </c>
      <c r="E816" s="1" t="s">
        <v>405</v>
      </c>
      <c r="F816" s="1" t="s">
        <v>649</v>
      </c>
      <c r="G816" s="1" t="s">
        <v>2026</v>
      </c>
      <c r="H816" s="1" t="s">
        <v>2031</v>
      </c>
      <c r="I816" s="1" t="s">
        <v>547</v>
      </c>
      <c r="J816" s="1" t="s">
        <v>406</v>
      </c>
    </row>
    <row r="817" spans="1:10" hidden="1">
      <c r="A817" s="1" t="s">
        <v>406</v>
      </c>
      <c r="B817" s="1" t="s">
        <v>407</v>
      </c>
      <c r="C817" s="1" t="s">
        <v>649</v>
      </c>
      <c r="D817" s="1" t="s">
        <v>946</v>
      </c>
      <c r="E817" s="1" t="s">
        <v>407</v>
      </c>
      <c r="F817" s="1" t="s">
        <v>649</v>
      </c>
      <c r="G817" s="1" t="s">
        <v>2026</v>
      </c>
      <c r="H817" s="1" t="s">
        <v>2031</v>
      </c>
      <c r="I817" s="1" t="s">
        <v>547</v>
      </c>
      <c r="J817" s="1" t="s">
        <v>406</v>
      </c>
    </row>
    <row r="818" spans="1:10" hidden="1">
      <c r="A818" s="1" t="s">
        <v>406</v>
      </c>
      <c r="B818" s="1" t="s">
        <v>409</v>
      </c>
      <c r="C818" s="1" t="s">
        <v>649</v>
      </c>
      <c r="D818" s="1" t="s">
        <v>986</v>
      </c>
      <c r="E818" s="1" t="s">
        <v>405</v>
      </c>
      <c r="F818" s="1" t="s">
        <v>649</v>
      </c>
      <c r="G818" s="1" t="s">
        <v>2026</v>
      </c>
      <c r="H818" s="1" t="s">
        <v>2031</v>
      </c>
      <c r="I818" s="1" t="s">
        <v>547</v>
      </c>
      <c r="J818" s="1" t="s">
        <v>406</v>
      </c>
    </row>
    <row r="819" spans="1:10" hidden="1">
      <c r="A819" s="1" t="s">
        <v>406</v>
      </c>
      <c r="B819" s="1" t="s">
        <v>410</v>
      </c>
      <c r="C819" s="1" t="s">
        <v>649</v>
      </c>
      <c r="D819" s="1" t="s">
        <v>1056</v>
      </c>
      <c r="E819" s="1" t="s">
        <v>405</v>
      </c>
      <c r="F819" s="1" t="s">
        <v>649</v>
      </c>
      <c r="G819" s="1" t="s">
        <v>2026</v>
      </c>
      <c r="H819" s="1" t="s">
        <v>2031</v>
      </c>
      <c r="I819" s="1" t="s">
        <v>547</v>
      </c>
      <c r="J819" s="1" t="s">
        <v>406</v>
      </c>
    </row>
    <row r="820" spans="1:10" hidden="1">
      <c r="A820" s="1" t="s">
        <v>406</v>
      </c>
      <c r="B820" s="1" t="s">
        <v>4459</v>
      </c>
      <c r="C820" s="1" t="s">
        <v>649</v>
      </c>
      <c r="D820" s="1" t="s">
        <v>1116</v>
      </c>
      <c r="E820" s="1" t="s">
        <v>4459</v>
      </c>
      <c r="F820" s="1" t="s">
        <v>649</v>
      </c>
      <c r="G820" s="1" t="s">
        <v>2026</v>
      </c>
      <c r="H820" s="1" t="s">
        <v>2031</v>
      </c>
      <c r="I820" s="1" t="s">
        <v>547</v>
      </c>
      <c r="J820" s="1" t="s">
        <v>406</v>
      </c>
    </row>
    <row r="821" spans="1:10" hidden="1">
      <c r="A821" s="1" t="s">
        <v>406</v>
      </c>
      <c r="B821" s="1" t="s">
        <v>4460</v>
      </c>
      <c r="C821" s="1" t="s">
        <v>649</v>
      </c>
      <c r="D821" s="1" t="s">
        <v>1144</v>
      </c>
      <c r="E821" s="1" t="s">
        <v>414</v>
      </c>
      <c r="F821" s="1" t="s">
        <v>649</v>
      </c>
      <c r="G821" s="1" t="s">
        <v>2026</v>
      </c>
      <c r="H821" s="1" t="s">
        <v>2031</v>
      </c>
      <c r="I821" s="1" t="s">
        <v>547</v>
      </c>
      <c r="J821" s="1" t="s">
        <v>406</v>
      </c>
    </row>
    <row r="822" spans="1:10" hidden="1">
      <c r="A822" s="1" t="s">
        <v>406</v>
      </c>
      <c r="B822" s="1" t="s">
        <v>411</v>
      </c>
      <c r="C822" s="1" t="s">
        <v>649</v>
      </c>
      <c r="D822" s="1" t="s">
        <v>1261</v>
      </c>
      <c r="E822" s="1" t="s">
        <v>405</v>
      </c>
      <c r="F822" s="1" t="s">
        <v>649</v>
      </c>
      <c r="G822" s="1" t="s">
        <v>2026</v>
      </c>
      <c r="H822" s="1" t="s">
        <v>2031</v>
      </c>
      <c r="I822" s="1" t="s">
        <v>547</v>
      </c>
      <c r="J822" s="1" t="s">
        <v>406</v>
      </c>
    </row>
    <row r="823" spans="1:10" hidden="1">
      <c r="A823" s="1" t="s">
        <v>406</v>
      </c>
      <c r="B823" s="1" t="s">
        <v>414</v>
      </c>
      <c r="C823" s="1" t="s">
        <v>649</v>
      </c>
      <c r="D823" s="1" t="s">
        <v>1446</v>
      </c>
      <c r="E823" s="1" t="s">
        <v>414</v>
      </c>
      <c r="F823" s="1" t="s">
        <v>649</v>
      </c>
      <c r="G823" s="1" t="s">
        <v>2026</v>
      </c>
      <c r="H823" s="1" t="s">
        <v>2031</v>
      </c>
      <c r="I823" s="1" t="s">
        <v>547</v>
      </c>
      <c r="J823" s="1" t="s">
        <v>406</v>
      </c>
    </row>
    <row r="824" spans="1:10" hidden="1">
      <c r="A824" s="1" t="s">
        <v>406</v>
      </c>
      <c r="B824" s="1" t="s">
        <v>415</v>
      </c>
      <c r="C824" s="1" t="s">
        <v>649</v>
      </c>
      <c r="D824" s="1" t="s">
        <v>1462</v>
      </c>
      <c r="E824" s="1" t="s">
        <v>415</v>
      </c>
      <c r="F824" s="1" t="s">
        <v>649</v>
      </c>
      <c r="G824" s="1" t="s">
        <v>2026</v>
      </c>
      <c r="H824" s="1" t="s">
        <v>2031</v>
      </c>
      <c r="I824" s="1" t="s">
        <v>547</v>
      </c>
      <c r="J824" s="1" t="s">
        <v>406</v>
      </c>
    </row>
    <row r="825" spans="1:10" s="2" customFormat="1" hidden="1">
      <c r="A825" s="60" t="s">
        <v>406</v>
      </c>
      <c r="B825" s="60" t="s">
        <v>416</v>
      </c>
      <c r="C825" s="60" t="s">
        <v>649</v>
      </c>
      <c r="D825" s="60" t="s">
        <v>1488</v>
      </c>
      <c r="E825" s="60" t="s">
        <v>405</v>
      </c>
      <c r="F825" s="60" t="s">
        <v>649</v>
      </c>
      <c r="G825" s="60" t="s">
        <v>2026</v>
      </c>
      <c r="H825" s="60" t="s">
        <v>2031</v>
      </c>
      <c r="I825" s="60" t="s">
        <v>547</v>
      </c>
      <c r="J825" s="60" t="s">
        <v>406</v>
      </c>
    </row>
    <row r="826" spans="1:10" hidden="1">
      <c r="A826" s="1" t="s">
        <v>164</v>
      </c>
      <c r="B826" s="1" t="s">
        <v>164</v>
      </c>
      <c r="C826" s="1" t="s">
        <v>684</v>
      </c>
      <c r="D826" s="1" t="s">
        <v>684</v>
      </c>
      <c r="E826" s="60" t="s">
        <v>164</v>
      </c>
      <c r="F826" s="1" t="s">
        <v>684</v>
      </c>
      <c r="G826" s="1" t="s">
        <v>2026</v>
      </c>
      <c r="H826" s="1" t="s">
        <v>2171</v>
      </c>
      <c r="I826" s="1" t="s">
        <v>492</v>
      </c>
      <c r="J826" s="60" t="s">
        <v>164</v>
      </c>
    </row>
    <row r="827" spans="1:10" hidden="1">
      <c r="A827" s="1" t="s">
        <v>3012</v>
      </c>
      <c r="B827" s="1" t="s">
        <v>3012</v>
      </c>
      <c r="C827" s="1" t="s">
        <v>684</v>
      </c>
      <c r="D827" s="1" t="s">
        <v>875</v>
      </c>
      <c r="E827" s="60" t="s">
        <v>3012</v>
      </c>
      <c r="F827" s="1" t="s">
        <v>684</v>
      </c>
      <c r="G827" s="1" t="s">
        <v>2026</v>
      </c>
      <c r="H827" s="1" t="s">
        <v>2171</v>
      </c>
      <c r="I827" s="1" t="s">
        <v>492</v>
      </c>
      <c r="J827" s="60" t="s">
        <v>164</v>
      </c>
    </row>
    <row r="828" spans="1:10" hidden="1">
      <c r="A828" s="1" t="s">
        <v>3013</v>
      </c>
      <c r="B828" s="1" t="s">
        <v>3013</v>
      </c>
      <c r="C828" s="1" t="s">
        <v>684</v>
      </c>
      <c r="D828" s="1" t="s">
        <v>964</v>
      </c>
      <c r="E828" s="60" t="s">
        <v>164</v>
      </c>
      <c r="F828" s="1" t="s">
        <v>684</v>
      </c>
      <c r="G828" s="1" t="s">
        <v>2026</v>
      </c>
      <c r="H828" s="1" t="s">
        <v>2171</v>
      </c>
      <c r="I828" s="1" t="s">
        <v>492</v>
      </c>
      <c r="J828" s="60" t="s">
        <v>164</v>
      </c>
    </row>
    <row r="829" spans="1:10" hidden="1">
      <c r="A829" s="1" t="s">
        <v>3014</v>
      </c>
      <c r="B829" s="1" t="s">
        <v>3014</v>
      </c>
      <c r="C829" s="1" t="s">
        <v>684</v>
      </c>
      <c r="D829" s="1" t="s">
        <v>1039</v>
      </c>
      <c r="E829" s="60" t="s">
        <v>164</v>
      </c>
      <c r="F829" s="1" t="s">
        <v>684</v>
      </c>
      <c r="G829" s="1" t="s">
        <v>2026</v>
      </c>
      <c r="H829" s="1" t="s">
        <v>2171</v>
      </c>
      <c r="I829" s="1" t="s">
        <v>492</v>
      </c>
      <c r="J829" s="60" t="s">
        <v>164</v>
      </c>
    </row>
    <row r="830" spans="1:10" hidden="1">
      <c r="A830" s="1" t="s">
        <v>3015</v>
      </c>
      <c r="B830" s="1" t="s">
        <v>3015</v>
      </c>
      <c r="C830" s="1" t="s">
        <v>684</v>
      </c>
      <c r="D830" s="1" t="s">
        <v>1071</v>
      </c>
      <c r="E830" s="60" t="s">
        <v>164</v>
      </c>
      <c r="F830" s="1" t="s">
        <v>684</v>
      </c>
      <c r="G830" s="1" t="s">
        <v>2026</v>
      </c>
      <c r="H830" s="1" t="s">
        <v>2171</v>
      </c>
      <c r="I830" s="1" t="s">
        <v>492</v>
      </c>
      <c r="J830" s="60" t="s">
        <v>164</v>
      </c>
    </row>
    <row r="831" spans="1:10" hidden="1">
      <c r="A831" s="1" t="s">
        <v>162</v>
      </c>
      <c r="B831" s="1" t="s">
        <v>3010</v>
      </c>
      <c r="C831" s="1" t="s">
        <v>683</v>
      </c>
      <c r="D831" s="1" t="s">
        <v>587</v>
      </c>
      <c r="E831" s="1" t="s">
        <v>3010</v>
      </c>
      <c r="F831" s="1" t="s">
        <v>683</v>
      </c>
      <c r="G831" s="1" t="s">
        <v>2123</v>
      </c>
      <c r="H831" s="1" t="s">
        <v>2124</v>
      </c>
      <c r="I831" s="1" t="s">
        <v>1947</v>
      </c>
      <c r="J831" s="1" t="s">
        <v>162</v>
      </c>
    </row>
    <row r="832" spans="1:10" hidden="1">
      <c r="A832" s="1" t="s">
        <v>162</v>
      </c>
      <c r="B832" s="1" t="s">
        <v>162</v>
      </c>
      <c r="C832" s="1" t="s">
        <v>683</v>
      </c>
      <c r="D832" s="1" t="s">
        <v>683</v>
      </c>
      <c r="E832" s="1" t="s">
        <v>162</v>
      </c>
      <c r="F832" s="1" t="s">
        <v>683</v>
      </c>
      <c r="G832" s="1" t="s">
        <v>2123</v>
      </c>
      <c r="H832" s="1" t="s">
        <v>2124</v>
      </c>
      <c r="I832" s="1" t="s">
        <v>1947</v>
      </c>
      <c r="J832" s="1" t="s">
        <v>162</v>
      </c>
    </row>
    <row r="833" spans="1:10" hidden="1">
      <c r="A833" s="1" t="s">
        <v>167</v>
      </c>
      <c r="B833" s="1" t="s">
        <v>167</v>
      </c>
      <c r="C833" s="1" t="s">
        <v>923</v>
      </c>
      <c r="D833" s="1" t="s">
        <v>923</v>
      </c>
      <c r="E833" s="1" t="s">
        <v>167</v>
      </c>
      <c r="F833" s="1" t="s">
        <v>923</v>
      </c>
      <c r="G833" s="1" t="s">
        <v>2026</v>
      </c>
      <c r="H833" s="1" t="s">
        <v>3017</v>
      </c>
      <c r="I833" s="1" t="s">
        <v>493</v>
      </c>
      <c r="J833" s="1" t="s">
        <v>167</v>
      </c>
    </row>
    <row r="834" spans="1:10" hidden="1">
      <c r="A834" s="1" t="s">
        <v>170</v>
      </c>
      <c r="B834" s="1" t="s">
        <v>170</v>
      </c>
      <c r="C834" s="1" t="s">
        <v>876</v>
      </c>
      <c r="D834" s="1" t="s">
        <v>876</v>
      </c>
      <c r="E834" s="1" t="s">
        <v>170</v>
      </c>
      <c r="F834" s="1" t="s">
        <v>876</v>
      </c>
      <c r="G834" s="1" t="s">
        <v>2026</v>
      </c>
      <c r="H834" s="1" t="s">
        <v>3017</v>
      </c>
      <c r="I834" s="1" t="s">
        <v>493</v>
      </c>
      <c r="J834" s="1" t="s">
        <v>170</v>
      </c>
    </row>
    <row r="835" spans="1:10" hidden="1">
      <c r="A835" s="1" t="s">
        <v>170</v>
      </c>
      <c r="B835" s="1" t="s">
        <v>170</v>
      </c>
      <c r="C835" s="1" t="s">
        <v>5574</v>
      </c>
      <c r="D835" s="1" t="s">
        <v>5574</v>
      </c>
      <c r="E835" s="1" t="s">
        <v>3027</v>
      </c>
      <c r="F835" s="1" t="s">
        <v>5574</v>
      </c>
      <c r="G835" s="1" t="s">
        <v>2026</v>
      </c>
      <c r="H835" s="1" t="s">
        <v>3017</v>
      </c>
      <c r="I835" s="1" t="s">
        <v>493</v>
      </c>
      <c r="J835" s="1" t="s">
        <v>3027</v>
      </c>
    </row>
    <row r="836" spans="1:10" hidden="1">
      <c r="A836" s="1" t="s">
        <v>177</v>
      </c>
      <c r="B836" s="1" t="s">
        <v>177</v>
      </c>
      <c r="C836" s="1" t="s">
        <v>759</v>
      </c>
      <c r="D836" s="1" t="s">
        <v>759</v>
      </c>
      <c r="E836" s="1" t="s">
        <v>177</v>
      </c>
      <c r="F836" s="1" t="s">
        <v>759</v>
      </c>
      <c r="G836" s="1" t="s">
        <v>2026</v>
      </c>
      <c r="H836" s="1" t="s">
        <v>3017</v>
      </c>
      <c r="I836" s="1" t="s">
        <v>493</v>
      </c>
      <c r="J836" s="1" t="s">
        <v>177</v>
      </c>
    </row>
    <row r="837" spans="1:10" hidden="1">
      <c r="A837" s="1" t="s">
        <v>177</v>
      </c>
      <c r="B837" s="1" t="s">
        <v>3024</v>
      </c>
      <c r="C837" s="1" t="s">
        <v>759</v>
      </c>
      <c r="D837" s="1" t="s">
        <v>1102</v>
      </c>
      <c r="E837" s="1" t="s">
        <v>3024</v>
      </c>
      <c r="F837" s="1" t="s">
        <v>759</v>
      </c>
      <c r="G837" s="1" t="s">
        <v>2026</v>
      </c>
      <c r="H837" s="1" t="s">
        <v>3017</v>
      </c>
      <c r="I837" s="1" t="s">
        <v>493</v>
      </c>
      <c r="J837" s="1" t="s">
        <v>177</v>
      </c>
    </row>
    <row r="838" spans="1:10" hidden="1">
      <c r="A838" s="1" t="s">
        <v>177</v>
      </c>
      <c r="B838" s="1" t="s">
        <v>3034</v>
      </c>
      <c r="C838" s="1" t="s">
        <v>759</v>
      </c>
      <c r="D838" s="1" t="s">
        <v>1363</v>
      </c>
      <c r="E838" s="1" t="s">
        <v>3034</v>
      </c>
      <c r="F838" s="1" t="s">
        <v>759</v>
      </c>
      <c r="G838" s="1" t="s">
        <v>2026</v>
      </c>
      <c r="H838" s="1" t="s">
        <v>3017</v>
      </c>
      <c r="I838" s="1" t="s">
        <v>493</v>
      </c>
      <c r="J838" s="1" t="s">
        <v>177</v>
      </c>
    </row>
    <row r="839" spans="1:10" hidden="1">
      <c r="A839" s="1" t="s">
        <v>3023</v>
      </c>
      <c r="B839" s="1" t="s">
        <v>3023</v>
      </c>
      <c r="C839" s="1" t="s">
        <v>1072</v>
      </c>
      <c r="D839" s="1" t="s">
        <v>1072</v>
      </c>
      <c r="E839" s="1" t="s">
        <v>3023</v>
      </c>
      <c r="F839" s="1" t="s">
        <v>1072</v>
      </c>
      <c r="G839" s="1" t="s">
        <v>2026</v>
      </c>
      <c r="H839" s="1" t="s">
        <v>3017</v>
      </c>
      <c r="I839" s="1" t="s">
        <v>493</v>
      </c>
      <c r="J839" s="1" t="s">
        <v>3023</v>
      </c>
    </row>
    <row r="840" spans="1:10" hidden="1">
      <c r="A840" s="1" t="s">
        <v>171</v>
      </c>
      <c r="B840" s="1" t="s">
        <v>171</v>
      </c>
      <c r="C840" s="1" t="s">
        <v>1157</v>
      </c>
      <c r="D840" s="1" t="s">
        <v>1157</v>
      </c>
      <c r="E840" s="1" t="s">
        <v>171</v>
      </c>
      <c r="F840" s="1" t="s">
        <v>1157</v>
      </c>
      <c r="G840" s="1" t="s">
        <v>2026</v>
      </c>
      <c r="H840" s="1" t="s">
        <v>3017</v>
      </c>
      <c r="I840" s="1" t="s">
        <v>493</v>
      </c>
      <c r="J840" s="1" t="s">
        <v>171</v>
      </c>
    </row>
    <row r="841" spans="1:10" hidden="1">
      <c r="A841" s="1" t="s">
        <v>171</v>
      </c>
      <c r="B841" s="1" t="s">
        <v>3033</v>
      </c>
      <c r="C841" s="1" t="s">
        <v>1157</v>
      </c>
      <c r="D841" s="1" t="s">
        <v>1346</v>
      </c>
      <c r="E841" s="1" t="s">
        <v>3033</v>
      </c>
      <c r="F841" s="1" t="s">
        <v>1157</v>
      </c>
      <c r="G841" s="1" t="s">
        <v>2026</v>
      </c>
      <c r="H841" s="1" t="s">
        <v>3017</v>
      </c>
      <c r="I841" s="1" t="s">
        <v>493</v>
      </c>
      <c r="J841" s="1" t="s">
        <v>171</v>
      </c>
    </row>
    <row r="842" spans="1:10" hidden="1">
      <c r="A842" s="1" t="s">
        <v>171</v>
      </c>
      <c r="B842" s="1" t="s">
        <v>3043</v>
      </c>
      <c r="C842" s="1" t="s">
        <v>1157</v>
      </c>
      <c r="D842" s="1" t="s">
        <v>1566</v>
      </c>
      <c r="E842" s="1" t="s">
        <v>3043</v>
      </c>
      <c r="F842" s="1" t="s">
        <v>1157</v>
      </c>
      <c r="G842" s="1" t="s">
        <v>2026</v>
      </c>
      <c r="H842" s="1" t="s">
        <v>3017</v>
      </c>
      <c r="I842" s="1" t="s">
        <v>493</v>
      </c>
      <c r="J842" s="1" t="s">
        <v>171</v>
      </c>
    </row>
    <row r="843" spans="1:10" hidden="1">
      <c r="A843" s="1" t="s">
        <v>171</v>
      </c>
      <c r="B843" s="1" t="s">
        <v>171</v>
      </c>
      <c r="C843" s="1" t="s">
        <v>5575</v>
      </c>
      <c r="D843" s="1" t="s">
        <v>5575</v>
      </c>
      <c r="E843" s="1" t="s">
        <v>3027</v>
      </c>
      <c r="F843" s="1" t="s">
        <v>5575</v>
      </c>
      <c r="G843" s="1" t="s">
        <v>2026</v>
      </c>
      <c r="H843" s="1" t="s">
        <v>3017</v>
      </c>
      <c r="I843" s="1" t="s">
        <v>493</v>
      </c>
      <c r="J843" s="1" t="s">
        <v>3027</v>
      </c>
    </row>
    <row r="844" spans="1:10" hidden="1">
      <c r="A844" s="1" t="s">
        <v>178</v>
      </c>
      <c r="B844" s="1" t="s">
        <v>178</v>
      </c>
      <c r="C844" s="1" t="s">
        <v>1205</v>
      </c>
      <c r="D844" s="1" t="s">
        <v>1205</v>
      </c>
      <c r="E844" s="1" t="s">
        <v>178</v>
      </c>
      <c r="F844" s="1" t="s">
        <v>1205</v>
      </c>
      <c r="G844" s="1" t="s">
        <v>2026</v>
      </c>
      <c r="H844" s="1" t="s">
        <v>3017</v>
      </c>
      <c r="I844" s="1" t="s">
        <v>493</v>
      </c>
      <c r="J844" s="1" t="s">
        <v>178</v>
      </c>
    </row>
    <row r="845" spans="1:10" hidden="1">
      <c r="A845" s="1" t="s">
        <v>172</v>
      </c>
      <c r="B845" s="1" t="s">
        <v>3016</v>
      </c>
      <c r="C845" s="1" t="s">
        <v>1410</v>
      </c>
      <c r="D845" s="1" t="s">
        <v>588</v>
      </c>
      <c r="E845" s="1" t="s">
        <v>3016</v>
      </c>
      <c r="F845" s="1" t="s">
        <v>1410</v>
      </c>
      <c r="G845" s="1" t="s">
        <v>2026</v>
      </c>
      <c r="H845" s="1" t="s">
        <v>3017</v>
      </c>
      <c r="I845" s="1" t="s">
        <v>493</v>
      </c>
      <c r="J845" s="1" t="s">
        <v>172</v>
      </c>
    </row>
    <row r="846" spans="1:10" hidden="1">
      <c r="A846" s="1" t="s">
        <v>172</v>
      </c>
      <c r="B846" s="1" t="s">
        <v>3019</v>
      </c>
      <c r="C846" s="1" t="s">
        <v>1410</v>
      </c>
      <c r="D846" s="1" t="s">
        <v>820</v>
      </c>
      <c r="E846" s="1" t="s">
        <v>3019</v>
      </c>
      <c r="F846" s="1" t="s">
        <v>1410</v>
      </c>
      <c r="G846" s="1" t="s">
        <v>2026</v>
      </c>
      <c r="H846" s="1" t="s">
        <v>3017</v>
      </c>
      <c r="I846" s="1" t="s">
        <v>493</v>
      </c>
      <c r="J846" s="1" t="s">
        <v>172</v>
      </c>
    </row>
    <row r="847" spans="1:10" hidden="1">
      <c r="A847" s="1" t="s">
        <v>172</v>
      </c>
      <c r="B847" s="1" t="s">
        <v>3022</v>
      </c>
      <c r="C847" s="1" t="s">
        <v>1410</v>
      </c>
      <c r="D847" s="1" t="s">
        <v>1040</v>
      </c>
      <c r="E847" s="1" t="s">
        <v>3022</v>
      </c>
      <c r="F847" s="1" t="s">
        <v>1410</v>
      </c>
      <c r="G847" s="1" t="s">
        <v>2026</v>
      </c>
      <c r="H847" s="1" t="s">
        <v>3017</v>
      </c>
      <c r="I847" s="1" t="s">
        <v>493</v>
      </c>
      <c r="J847" s="1" t="s">
        <v>172</v>
      </c>
    </row>
    <row r="848" spans="1:10" hidden="1">
      <c r="A848" s="1" t="s">
        <v>172</v>
      </c>
      <c r="B848" s="1" t="s">
        <v>3028</v>
      </c>
      <c r="C848" s="1" t="s">
        <v>1410</v>
      </c>
      <c r="D848" s="1" t="s">
        <v>1248</v>
      </c>
      <c r="E848" s="1" t="s">
        <v>3028</v>
      </c>
      <c r="F848" s="1" t="s">
        <v>1410</v>
      </c>
      <c r="G848" s="1" t="s">
        <v>2026</v>
      </c>
      <c r="H848" s="1" t="s">
        <v>3017</v>
      </c>
      <c r="I848" s="1" t="s">
        <v>493</v>
      </c>
      <c r="J848" s="1" t="s">
        <v>172</v>
      </c>
    </row>
    <row r="849" spans="1:10" hidden="1">
      <c r="A849" s="1" t="s">
        <v>172</v>
      </c>
      <c r="B849" s="1" t="s">
        <v>3031</v>
      </c>
      <c r="C849" s="1" t="s">
        <v>1410</v>
      </c>
      <c r="D849" s="1" t="s">
        <v>1310</v>
      </c>
      <c r="E849" s="1" t="s">
        <v>3031</v>
      </c>
      <c r="F849" s="1" t="s">
        <v>1410</v>
      </c>
      <c r="G849" s="1" t="s">
        <v>2026</v>
      </c>
      <c r="H849" s="1" t="s">
        <v>3017</v>
      </c>
      <c r="I849" s="1" t="s">
        <v>493</v>
      </c>
      <c r="J849" s="1" t="s">
        <v>172</v>
      </c>
    </row>
    <row r="850" spans="1:10" hidden="1">
      <c r="A850" s="1" t="s">
        <v>172</v>
      </c>
      <c r="B850" s="1" t="s">
        <v>3032</v>
      </c>
      <c r="C850" s="1" t="s">
        <v>1410</v>
      </c>
      <c r="D850" s="1" t="s">
        <v>1329</v>
      </c>
      <c r="E850" s="1" t="s">
        <v>3032</v>
      </c>
      <c r="F850" s="1" t="s">
        <v>1410</v>
      </c>
      <c r="G850" s="1" t="s">
        <v>2026</v>
      </c>
      <c r="H850" s="1" t="s">
        <v>3017</v>
      </c>
      <c r="I850" s="1" t="s">
        <v>493</v>
      </c>
      <c r="J850" s="1" t="s">
        <v>172</v>
      </c>
    </row>
    <row r="851" spans="1:10" hidden="1">
      <c r="A851" s="1" t="s">
        <v>172</v>
      </c>
      <c r="B851" s="1" t="s">
        <v>3035</v>
      </c>
      <c r="C851" s="1" t="s">
        <v>1410</v>
      </c>
      <c r="D851" s="1" t="s">
        <v>1378</v>
      </c>
      <c r="E851" s="1" t="s">
        <v>3035</v>
      </c>
      <c r="F851" s="1" t="s">
        <v>1410</v>
      </c>
      <c r="G851" s="1" t="s">
        <v>2026</v>
      </c>
      <c r="H851" s="1" t="s">
        <v>3017</v>
      </c>
      <c r="I851" s="1" t="s">
        <v>493</v>
      </c>
      <c r="J851" s="1" t="s">
        <v>172</v>
      </c>
    </row>
    <row r="852" spans="1:10" hidden="1">
      <c r="A852" s="1" t="s">
        <v>172</v>
      </c>
      <c r="B852" s="1" t="s">
        <v>3036</v>
      </c>
      <c r="C852" s="1" t="s">
        <v>1410</v>
      </c>
      <c r="D852" s="1" t="s">
        <v>1393</v>
      </c>
      <c r="E852" s="1" t="s">
        <v>3036</v>
      </c>
      <c r="F852" s="1" t="s">
        <v>1410</v>
      </c>
      <c r="G852" s="1" t="s">
        <v>2026</v>
      </c>
      <c r="H852" s="1" t="s">
        <v>3017</v>
      </c>
      <c r="I852" s="1" t="s">
        <v>166</v>
      </c>
      <c r="J852" s="1" t="s">
        <v>172</v>
      </c>
    </row>
    <row r="853" spans="1:10" hidden="1">
      <c r="A853" s="1" t="s">
        <v>172</v>
      </c>
      <c r="B853" s="1" t="s">
        <v>172</v>
      </c>
      <c r="C853" s="1" t="s">
        <v>1410</v>
      </c>
      <c r="D853" s="1" t="s">
        <v>1410</v>
      </c>
      <c r="E853" s="1" t="s">
        <v>172</v>
      </c>
      <c r="F853" s="1" t="s">
        <v>1410</v>
      </c>
      <c r="G853" s="1" t="s">
        <v>2026</v>
      </c>
      <c r="H853" s="1" t="s">
        <v>3017</v>
      </c>
      <c r="I853" s="1" t="s">
        <v>493</v>
      </c>
      <c r="J853" s="1" t="s">
        <v>172</v>
      </c>
    </row>
    <row r="854" spans="1:10" hidden="1">
      <c r="A854" s="1" t="s">
        <v>172</v>
      </c>
      <c r="B854" s="1" t="s">
        <v>3038</v>
      </c>
      <c r="C854" s="1" t="s">
        <v>1410</v>
      </c>
      <c r="D854" s="1" t="s">
        <v>1469</v>
      </c>
      <c r="E854" s="1" t="s">
        <v>3038</v>
      </c>
      <c r="F854" s="1" t="s">
        <v>1410</v>
      </c>
      <c r="G854" s="1" t="s">
        <v>2026</v>
      </c>
      <c r="H854" s="1" t="s">
        <v>3017</v>
      </c>
      <c r="I854" s="1" t="s">
        <v>493</v>
      </c>
      <c r="J854" s="1" t="s">
        <v>172</v>
      </c>
    </row>
    <row r="855" spans="1:10" hidden="1">
      <c r="A855" s="1" t="s">
        <v>172</v>
      </c>
      <c r="B855" s="1" t="s">
        <v>3039</v>
      </c>
      <c r="C855" s="1" t="s">
        <v>1410</v>
      </c>
      <c r="D855" s="1" t="s">
        <v>1507</v>
      </c>
      <c r="E855" s="1" t="s">
        <v>3039</v>
      </c>
      <c r="F855" s="1" t="s">
        <v>1410</v>
      </c>
      <c r="G855" s="1" t="s">
        <v>2026</v>
      </c>
      <c r="H855" s="1" t="s">
        <v>3017</v>
      </c>
      <c r="I855" s="1" t="s">
        <v>493</v>
      </c>
      <c r="J855" s="1" t="s">
        <v>172</v>
      </c>
    </row>
    <row r="856" spans="1:10" hidden="1">
      <c r="A856" s="1" t="s">
        <v>172</v>
      </c>
      <c r="B856" s="1" t="s">
        <v>3044</v>
      </c>
      <c r="C856" s="1" t="s">
        <v>1410</v>
      </c>
      <c r="D856" s="1" t="s">
        <v>1575</v>
      </c>
      <c r="E856" s="1" t="s">
        <v>3044</v>
      </c>
      <c r="F856" s="1" t="s">
        <v>1410</v>
      </c>
      <c r="G856" s="1" t="s">
        <v>2026</v>
      </c>
      <c r="H856" s="1" t="s">
        <v>3017</v>
      </c>
      <c r="I856" s="1" t="s">
        <v>493</v>
      </c>
      <c r="J856" s="1" t="s">
        <v>172</v>
      </c>
    </row>
    <row r="857" spans="1:10" hidden="1">
      <c r="A857" s="1" t="s">
        <v>172</v>
      </c>
      <c r="B857" s="1" t="s">
        <v>3045</v>
      </c>
      <c r="C857" s="1" t="s">
        <v>1410</v>
      </c>
      <c r="D857" s="1" t="s">
        <v>1592</v>
      </c>
      <c r="E857" s="1" t="s">
        <v>3045</v>
      </c>
      <c r="F857" s="1" t="s">
        <v>1410</v>
      </c>
      <c r="G857" s="1" t="s">
        <v>2026</v>
      </c>
      <c r="H857" s="1" t="s">
        <v>3017</v>
      </c>
      <c r="I857" s="1" t="s">
        <v>493</v>
      </c>
      <c r="J857" s="1" t="s">
        <v>172</v>
      </c>
    </row>
    <row r="858" spans="1:10" hidden="1">
      <c r="A858" s="1" t="s">
        <v>172</v>
      </c>
      <c r="B858" s="1" t="s">
        <v>3048</v>
      </c>
      <c r="C858" s="1" t="s">
        <v>1410</v>
      </c>
      <c r="D858" s="1" t="s">
        <v>1622</v>
      </c>
      <c r="E858" s="1" t="s">
        <v>3048</v>
      </c>
      <c r="F858" s="1" t="s">
        <v>1410</v>
      </c>
      <c r="G858" s="1" t="s">
        <v>2026</v>
      </c>
      <c r="H858" s="1" t="s">
        <v>3017</v>
      </c>
      <c r="I858" s="1" t="s">
        <v>493</v>
      </c>
      <c r="J858" s="1" t="s">
        <v>172</v>
      </c>
    </row>
    <row r="859" spans="1:10" hidden="1">
      <c r="A859" s="1" t="s">
        <v>172</v>
      </c>
      <c r="B859" s="1" t="s">
        <v>172</v>
      </c>
      <c r="C859" s="1" t="s">
        <v>5577</v>
      </c>
      <c r="D859" s="1" t="s">
        <v>5577</v>
      </c>
      <c r="E859" s="1" t="s">
        <v>3027</v>
      </c>
      <c r="F859" s="1" t="s">
        <v>5577</v>
      </c>
      <c r="G859" s="1" t="s">
        <v>2026</v>
      </c>
      <c r="H859" s="1" t="s">
        <v>3017</v>
      </c>
      <c r="I859" s="1" t="s">
        <v>493</v>
      </c>
      <c r="J859" s="1" t="s">
        <v>3027</v>
      </c>
    </row>
    <row r="860" spans="1:10" hidden="1">
      <c r="A860" s="1" t="s">
        <v>179</v>
      </c>
      <c r="B860" s="1" t="s">
        <v>3025</v>
      </c>
      <c r="C860" s="1" t="s">
        <v>1424</v>
      </c>
      <c r="D860" s="1" t="s">
        <v>1130</v>
      </c>
      <c r="E860" s="1" t="s">
        <v>3025</v>
      </c>
      <c r="F860" s="1" t="s">
        <v>1424</v>
      </c>
      <c r="G860" s="1" t="s">
        <v>2026</v>
      </c>
      <c r="H860" s="1" t="s">
        <v>3017</v>
      </c>
      <c r="I860" s="1" t="s">
        <v>493</v>
      </c>
      <c r="J860" s="1" t="s">
        <v>179</v>
      </c>
    </row>
    <row r="861" spans="1:10" hidden="1">
      <c r="A861" s="1" t="s">
        <v>179</v>
      </c>
      <c r="B861" s="1" t="s">
        <v>179</v>
      </c>
      <c r="C861" s="1" t="s">
        <v>1424</v>
      </c>
      <c r="D861" s="1" t="s">
        <v>1424</v>
      </c>
      <c r="E861" s="1" t="s">
        <v>179</v>
      </c>
      <c r="F861" s="1" t="s">
        <v>1424</v>
      </c>
      <c r="G861" s="1" t="s">
        <v>2026</v>
      </c>
      <c r="H861" s="1" t="s">
        <v>3017</v>
      </c>
      <c r="I861" s="1" t="s">
        <v>493</v>
      </c>
      <c r="J861" s="1" t="s">
        <v>179</v>
      </c>
    </row>
    <row r="862" spans="1:10" hidden="1">
      <c r="A862" s="1" t="s">
        <v>173</v>
      </c>
      <c r="B862" s="1" t="s">
        <v>3030</v>
      </c>
      <c r="C862" s="1" t="s">
        <v>1454</v>
      </c>
      <c r="D862" s="1" t="s">
        <v>1291</v>
      </c>
      <c r="E862" s="1" t="s">
        <v>3030</v>
      </c>
      <c r="F862" s="1" t="s">
        <v>1454</v>
      </c>
      <c r="G862" s="1" t="s">
        <v>2026</v>
      </c>
      <c r="H862" s="1" t="s">
        <v>3017</v>
      </c>
      <c r="I862" s="1" t="s">
        <v>493</v>
      </c>
      <c r="J862" s="1" t="s">
        <v>173</v>
      </c>
    </row>
    <row r="863" spans="1:10" hidden="1">
      <c r="A863" s="1" t="s">
        <v>173</v>
      </c>
      <c r="B863" s="1" t="s">
        <v>173</v>
      </c>
      <c r="C863" s="1" t="s">
        <v>1454</v>
      </c>
      <c r="D863" s="1" t="s">
        <v>1454</v>
      </c>
      <c r="E863" s="1" t="s">
        <v>173</v>
      </c>
      <c r="F863" s="1" t="s">
        <v>1454</v>
      </c>
      <c r="G863" s="1" t="s">
        <v>2026</v>
      </c>
      <c r="H863" s="1" t="s">
        <v>3017</v>
      </c>
      <c r="I863" s="1" t="s">
        <v>493</v>
      </c>
      <c r="J863" s="1" t="s">
        <v>173</v>
      </c>
    </row>
    <row r="864" spans="1:10" hidden="1">
      <c r="A864" s="1" t="s">
        <v>174</v>
      </c>
      <c r="B864" s="1" t="s">
        <v>3021</v>
      </c>
      <c r="C864" s="1" t="s">
        <v>1481</v>
      </c>
      <c r="D864" s="1" t="s">
        <v>1003</v>
      </c>
      <c r="E864" s="1" t="s">
        <v>3021</v>
      </c>
      <c r="F864" s="1" t="s">
        <v>1481</v>
      </c>
      <c r="G864" s="1" t="s">
        <v>2026</v>
      </c>
      <c r="H864" s="1" t="s">
        <v>3017</v>
      </c>
      <c r="I864" s="1" t="s">
        <v>493</v>
      </c>
      <c r="J864" s="1" t="s">
        <v>174</v>
      </c>
    </row>
    <row r="865" spans="1:10" hidden="1">
      <c r="A865" s="1" t="s">
        <v>174</v>
      </c>
      <c r="B865" s="1" t="s">
        <v>3027</v>
      </c>
      <c r="C865" s="1" t="s">
        <v>1481</v>
      </c>
      <c r="D865" s="1" t="s">
        <v>1228</v>
      </c>
      <c r="E865" s="1" t="s">
        <v>3027</v>
      </c>
      <c r="F865" s="1" t="s">
        <v>1481</v>
      </c>
      <c r="G865" s="1" t="s">
        <v>2026</v>
      </c>
      <c r="H865" s="1" t="s">
        <v>3017</v>
      </c>
      <c r="I865" s="1" t="s">
        <v>493</v>
      </c>
      <c r="J865" s="1" t="s">
        <v>174</v>
      </c>
    </row>
    <row r="866" spans="1:10" hidden="1">
      <c r="A866" s="1" t="s">
        <v>174</v>
      </c>
      <c r="B866" s="1" t="s">
        <v>174</v>
      </c>
      <c r="C866" s="1" t="s">
        <v>1481</v>
      </c>
      <c r="D866" s="1" t="s">
        <v>1481</v>
      </c>
      <c r="E866" s="1" t="s">
        <v>174</v>
      </c>
      <c r="F866" s="1" t="s">
        <v>1481</v>
      </c>
      <c r="G866" s="1" t="s">
        <v>2026</v>
      </c>
      <c r="H866" s="1" t="s">
        <v>3017</v>
      </c>
      <c r="I866" s="1" t="s">
        <v>493</v>
      </c>
      <c r="J866" s="1" t="s">
        <v>174</v>
      </c>
    </row>
    <row r="867" spans="1:10" hidden="1">
      <c r="A867" s="1" t="s">
        <v>174</v>
      </c>
      <c r="B867" s="1" t="s">
        <v>3041</v>
      </c>
      <c r="C867" s="1" t="s">
        <v>1481</v>
      </c>
      <c r="D867" s="1" t="s">
        <v>1537</v>
      </c>
      <c r="E867" s="1" t="s">
        <v>3041</v>
      </c>
      <c r="F867" s="1" t="s">
        <v>1481</v>
      </c>
      <c r="G867" s="1" t="s">
        <v>2026</v>
      </c>
      <c r="H867" s="1" t="s">
        <v>3017</v>
      </c>
      <c r="I867" s="1" t="s">
        <v>166</v>
      </c>
      <c r="J867" s="1" t="s">
        <v>174</v>
      </c>
    </row>
    <row r="868" spans="1:10" hidden="1">
      <c r="A868" s="1" t="s">
        <v>174</v>
      </c>
      <c r="B868" s="1" t="s">
        <v>3042</v>
      </c>
      <c r="C868" s="1" t="s">
        <v>1481</v>
      </c>
      <c r="D868" s="1" t="s">
        <v>1557</v>
      </c>
      <c r="E868" s="1" t="s">
        <v>3042</v>
      </c>
      <c r="F868" s="1" t="s">
        <v>1481</v>
      </c>
      <c r="G868" s="1" t="s">
        <v>2026</v>
      </c>
      <c r="H868" s="1" t="s">
        <v>3017</v>
      </c>
      <c r="I868" s="1" t="s">
        <v>493</v>
      </c>
      <c r="J868" s="1" t="s">
        <v>174</v>
      </c>
    </row>
    <row r="869" spans="1:10" hidden="1">
      <c r="A869" s="1" t="s">
        <v>174</v>
      </c>
      <c r="B869" s="1" t="s">
        <v>3046</v>
      </c>
      <c r="C869" s="1" t="s">
        <v>1481</v>
      </c>
      <c r="D869" s="1" t="s">
        <v>1600</v>
      </c>
      <c r="E869" s="1" t="s">
        <v>3046</v>
      </c>
      <c r="F869" s="1" t="s">
        <v>1481</v>
      </c>
      <c r="G869" s="1" t="s">
        <v>2026</v>
      </c>
      <c r="H869" s="1" t="s">
        <v>3017</v>
      </c>
      <c r="I869" s="1" t="s">
        <v>493</v>
      </c>
      <c r="J869" s="1" t="s">
        <v>174</v>
      </c>
    </row>
    <row r="870" spans="1:10" hidden="1">
      <c r="A870" s="1" t="s">
        <v>174</v>
      </c>
      <c r="B870" s="1" t="s">
        <v>3027</v>
      </c>
      <c r="C870" s="1" t="s">
        <v>5576</v>
      </c>
      <c r="D870" s="1" t="s">
        <v>5576</v>
      </c>
      <c r="E870" s="1" t="s">
        <v>3027</v>
      </c>
      <c r="F870" s="1" t="s">
        <v>5576</v>
      </c>
      <c r="G870" s="1" t="s">
        <v>2026</v>
      </c>
      <c r="H870" s="1" t="s">
        <v>3017</v>
      </c>
      <c r="I870" s="1" t="s">
        <v>493</v>
      </c>
      <c r="J870" s="1" t="s">
        <v>3027</v>
      </c>
    </row>
    <row r="871" spans="1:10" hidden="1">
      <c r="A871" s="1" t="s">
        <v>175</v>
      </c>
      <c r="B871" s="1" t="s">
        <v>175</v>
      </c>
      <c r="C871" s="1" t="s">
        <v>1495</v>
      </c>
      <c r="D871" s="1" t="s">
        <v>1495</v>
      </c>
      <c r="E871" s="1" t="s">
        <v>175</v>
      </c>
      <c r="F871" s="1" t="s">
        <v>1495</v>
      </c>
      <c r="G871" s="1" t="s">
        <v>2026</v>
      </c>
      <c r="H871" s="1" t="s">
        <v>3017</v>
      </c>
      <c r="I871" s="1" t="s">
        <v>493</v>
      </c>
      <c r="J871" s="1" t="s">
        <v>175</v>
      </c>
    </row>
    <row r="872" spans="1:10" hidden="1">
      <c r="A872" s="1" t="s">
        <v>175</v>
      </c>
      <c r="B872" s="1" t="s">
        <v>175</v>
      </c>
      <c r="C872" s="1" t="s">
        <v>5578</v>
      </c>
      <c r="D872" s="1" t="s">
        <v>5578</v>
      </c>
      <c r="E872" s="1" t="s">
        <v>3027</v>
      </c>
      <c r="F872" s="1" t="s">
        <v>5578</v>
      </c>
      <c r="G872" s="1" t="s">
        <v>2026</v>
      </c>
      <c r="H872" s="1" t="s">
        <v>3017</v>
      </c>
      <c r="I872" s="1" t="s">
        <v>493</v>
      </c>
      <c r="J872" s="1" t="s">
        <v>3027</v>
      </c>
    </row>
    <row r="873" spans="1:10" hidden="1">
      <c r="A873" s="1" t="s">
        <v>180</v>
      </c>
      <c r="B873" s="1" t="s">
        <v>180</v>
      </c>
      <c r="C873" s="1" t="s">
        <v>1527</v>
      </c>
      <c r="D873" s="1" t="s">
        <v>1527</v>
      </c>
      <c r="E873" s="1" t="s">
        <v>180</v>
      </c>
      <c r="F873" s="1" t="s">
        <v>1527</v>
      </c>
      <c r="G873" s="1" t="s">
        <v>2026</v>
      </c>
      <c r="H873" s="1" t="s">
        <v>3017</v>
      </c>
      <c r="I873" s="1" t="s">
        <v>493</v>
      </c>
      <c r="J873" s="1" t="s">
        <v>180</v>
      </c>
    </row>
    <row r="874" spans="1:10" hidden="1">
      <c r="A874" s="1" t="s">
        <v>176</v>
      </c>
      <c r="B874" s="1" t="s">
        <v>3018</v>
      </c>
      <c r="C874" s="1" t="s">
        <v>1547</v>
      </c>
      <c r="D874" s="1" t="s">
        <v>685</v>
      </c>
      <c r="E874" s="1" t="s">
        <v>3018</v>
      </c>
      <c r="F874" s="1" t="s">
        <v>1547</v>
      </c>
      <c r="G874" s="1" t="s">
        <v>2026</v>
      </c>
      <c r="H874" s="1" t="s">
        <v>3017</v>
      </c>
      <c r="I874" s="1" t="s">
        <v>493</v>
      </c>
      <c r="J874" s="1" t="s">
        <v>176</v>
      </c>
    </row>
    <row r="875" spans="1:10" hidden="1">
      <c r="A875" s="1" t="s">
        <v>176</v>
      </c>
      <c r="B875" s="1" t="s">
        <v>3020</v>
      </c>
      <c r="C875" s="1" t="s">
        <v>1547</v>
      </c>
      <c r="D875" s="1" t="s">
        <v>965</v>
      </c>
      <c r="E875" s="1" t="s">
        <v>3020</v>
      </c>
      <c r="F875" s="1" t="s">
        <v>1547</v>
      </c>
      <c r="G875" s="1" t="s">
        <v>2026</v>
      </c>
      <c r="H875" s="1" t="s">
        <v>3017</v>
      </c>
      <c r="I875" s="1" t="s">
        <v>493</v>
      </c>
      <c r="J875" s="1" t="s">
        <v>176</v>
      </c>
    </row>
    <row r="876" spans="1:10" hidden="1">
      <c r="A876" s="1" t="s">
        <v>176</v>
      </c>
      <c r="B876" s="1" t="s">
        <v>3026</v>
      </c>
      <c r="C876" s="1" t="s">
        <v>1547</v>
      </c>
      <c r="D876" s="1" t="s">
        <v>1182</v>
      </c>
      <c r="E876" s="1" t="s">
        <v>3026</v>
      </c>
      <c r="F876" s="1" t="s">
        <v>1547</v>
      </c>
      <c r="G876" s="1" t="s">
        <v>2026</v>
      </c>
      <c r="H876" s="1" t="s">
        <v>3017</v>
      </c>
      <c r="I876" s="1" t="s">
        <v>493</v>
      </c>
      <c r="J876" s="1" t="s">
        <v>176</v>
      </c>
    </row>
    <row r="877" spans="1:10" hidden="1">
      <c r="A877" s="1" t="s">
        <v>176</v>
      </c>
      <c r="B877" s="1" t="s">
        <v>3029</v>
      </c>
      <c r="C877" s="1" t="s">
        <v>1547</v>
      </c>
      <c r="D877" s="1" t="s">
        <v>1271</v>
      </c>
      <c r="E877" s="1" t="s">
        <v>3029</v>
      </c>
      <c r="F877" s="1" t="s">
        <v>1547</v>
      </c>
      <c r="G877" s="1" t="s">
        <v>2026</v>
      </c>
      <c r="H877" s="1" t="s">
        <v>3017</v>
      </c>
      <c r="I877" s="1" t="s">
        <v>493</v>
      </c>
      <c r="J877" s="1" t="s">
        <v>176</v>
      </c>
    </row>
    <row r="878" spans="1:10" hidden="1">
      <c r="A878" s="1" t="s">
        <v>176</v>
      </c>
      <c r="B878" s="1" t="s">
        <v>3037</v>
      </c>
      <c r="C878" s="1" t="s">
        <v>1547</v>
      </c>
      <c r="D878" s="1" t="s">
        <v>1439</v>
      </c>
      <c r="E878" s="1" t="s">
        <v>3037</v>
      </c>
      <c r="F878" s="1" t="s">
        <v>1547</v>
      </c>
      <c r="G878" s="1" t="s">
        <v>2026</v>
      </c>
      <c r="H878" s="1" t="s">
        <v>3017</v>
      </c>
      <c r="I878" s="1" t="s">
        <v>493</v>
      </c>
      <c r="J878" s="1" t="s">
        <v>176</v>
      </c>
    </row>
    <row r="879" spans="1:10" hidden="1">
      <c r="A879" s="1" t="s">
        <v>176</v>
      </c>
      <c r="B879" s="1" t="s">
        <v>3040</v>
      </c>
      <c r="C879" s="1" t="s">
        <v>1547</v>
      </c>
      <c r="D879" s="1" t="s">
        <v>1517</v>
      </c>
      <c r="E879" s="1" t="s">
        <v>3040</v>
      </c>
      <c r="F879" s="1" t="s">
        <v>1547</v>
      </c>
      <c r="G879" s="1" t="s">
        <v>2026</v>
      </c>
      <c r="H879" s="1" t="s">
        <v>3017</v>
      </c>
      <c r="I879" s="1" t="s">
        <v>493</v>
      </c>
      <c r="J879" s="1" t="s">
        <v>176</v>
      </c>
    </row>
    <row r="880" spans="1:10" hidden="1">
      <c r="A880" s="1" t="s">
        <v>176</v>
      </c>
      <c r="B880" s="1" t="s">
        <v>176</v>
      </c>
      <c r="C880" s="1" t="s">
        <v>1547</v>
      </c>
      <c r="D880" s="1" t="s">
        <v>1547</v>
      </c>
      <c r="E880" s="1" t="s">
        <v>176</v>
      </c>
      <c r="F880" s="1" t="s">
        <v>1547</v>
      </c>
      <c r="G880" s="1" t="s">
        <v>2026</v>
      </c>
      <c r="H880" s="1" t="s">
        <v>3017</v>
      </c>
      <c r="I880" s="1" t="s">
        <v>493</v>
      </c>
      <c r="J880" s="1" t="s">
        <v>176</v>
      </c>
    </row>
    <row r="881" spans="1:10" hidden="1">
      <c r="A881" s="1" t="s">
        <v>176</v>
      </c>
      <c r="B881" s="1" t="s">
        <v>3047</v>
      </c>
      <c r="C881" s="1" t="s">
        <v>1547</v>
      </c>
      <c r="D881" s="1" t="s">
        <v>1615</v>
      </c>
      <c r="E881" s="1" t="s">
        <v>3047</v>
      </c>
      <c r="F881" s="1" t="s">
        <v>1547</v>
      </c>
      <c r="G881" s="1" t="s">
        <v>2026</v>
      </c>
      <c r="H881" s="1" t="s">
        <v>3017</v>
      </c>
      <c r="I881" s="1" t="s">
        <v>493</v>
      </c>
      <c r="J881" s="1" t="s">
        <v>176</v>
      </c>
    </row>
    <row r="882" spans="1:10" hidden="1">
      <c r="A882" s="1" t="s">
        <v>181</v>
      </c>
      <c r="B882" s="1" t="s">
        <v>181</v>
      </c>
      <c r="C882" s="1" t="s">
        <v>1608</v>
      </c>
      <c r="D882" s="1" t="s">
        <v>1608</v>
      </c>
      <c r="E882" s="1" t="s">
        <v>181</v>
      </c>
      <c r="F882" s="1" t="s">
        <v>1608</v>
      </c>
      <c r="G882" s="1" t="s">
        <v>2026</v>
      </c>
      <c r="H882" s="1" t="s">
        <v>3017</v>
      </c>
      <c r="I882" s="1" t="s">
        <v>493</v>
      </c>
      <c r="J882" s="1" t="s">
        <v>181</v>
      </c>
    </row>
    <row r="883" spans="1:10" hidden="1">
      <c r="A883" s="1" t="s">
        <v>182</v>
      </c>
      <c r="B883" s="1" t="s">
        <v>182</v>
      </c>
      <c r="C883" s="1" t="s">
        <v>1584</v>
      </c>
      <c r="D883" s="1" t="s">
        <v>1584</v>
      </c>
      <c r="E883" s="1" t="s">
        <v>182</v>
      </c>
      <c r="F883" s="1" t="s">
        <v>1584</v>
      </c>
      <c r="G883" s="1" t="s">
        <v>2026</v>
      </c>
      <c r="H883" s="1" t="s">
        <v>3017</v>
      </c>
      <c r="I883" s="1" t="s">
        <v>493</v>
      </c>
      <c r="J883" s="1" t="s">
        <v>182</v>
      </c>
    </row>
    <row r="884" spans="1:10" hidden="1">
      <c r="A884" s="1" t="s">
        <v>182</v>
      </c>
      <c r="B884" s="1" t="s">
        <v>182</v>
      </c>
      <c r="C884" s="1" t="s">
        <v>5579</v>
      </c>
      <c r="D884" s="1" t="s">
        <v>5579</v>
      </c>
      <c r="E884" s="1" t="s">
        <v>3027</v>
      </c>
      <c r="F884" s="1" t="s">
        <v>5579</v>
      </c>
      <c r="G884" s="1" t="s">
        <v>2026</v>
      </c>
      <c r="H884" s="1" t="s">
        <v>3017</v>
      </c>
      <c r="I884" s="1" t="s">
        <v>493</v>
      </c>
      <c r="J884" s="1" t="s">
        <v>3027</v>
      </c>
    </row>
    <row r="885" spans="1:10" hidden="1">
      <c r="A885" s="1" t="s">
        <v>184</v>
      </c>
      <c r="B885" s="1" t="s">
        <v>184</v>
      </c>
      <c r="C885" s="1" t="s">
        <v>589</v>
      </c>
      <c r="D885" s="1" t="s">
        <v>589</v>
      </c>
      <c r="E885" s="1" t="s">
        <v>184</v>
      </c>
      <c r="F885" s="1" t="s">
        <v>589</v>
      </c>
      <c r="G885" s="1" t="s">
        <v>2039</v>
      </c>
      <c r="H885" s="1" t="s">
        <v>2040</v>
      </c>
      <c r="I885" s="1" t="s">
        <v>494</v>
      </c>
      <c r="J885" s="1" t="s">
        <v>184</v>
      </c>
    </row>
    <row r="886" spans="1:10" hidden="1">
      <c r="A886" s="1" t="s">
        <v>184</v>
      </c>
      <c r="B886" s="1" t="s">
        <v>3049</v>
      </c>
      <c r="C886" s="1" t="s">
        <v>589</v>
      </c>
      <c r="D886" s="1" t="s">
        <v>686</v>
      </c>
      <c r="E886" s="1" t="s">
        <v>3049</v>
      </c>
      <c r="F886" s="1" t="s">
        <v>589</v>
      </c>
      <c r="G886" s="1" t="s">
        <v>2039</v>
      </c>
      <c r="H886" s="1" t="s">
        <v>2040</v>
      </c>
      <c r="I886" s="1" t="s">
        <v>494</v>
      </c>
      <c r="J886" s="1" t="s">
        <v>184</v>
      </c>
    </row>
    <row r="887" spans="1:10" hidden="1">
      <c r="A887" s="1" t="s">
        <v>451</v>
      </c>
      <c r="B887" s="1" t="s">
        <v>451</v>
      </c>
      <c r="C887" s="1" t="s">
        <v>1061</v>
      </c>
      <c r="D887" s="1" t="s">
        <v>1061</v>
      </c>
      <c r="E887" s="1" t="s">
        <v>451</v>
      </c>
      <c r="F887" s="1" t="s">
        <v>1061</v>
      </c>
      <c r="G887" s="1" t="s">
        <v>2026</v>
      </c>
      <c r="H887" s="1" t="s">
        <v>3634</v>
      </c>
      <c r="I887" s="1" t="s">
        <v>1991</v>
      </c>
      <c r="J887" s="1" t="s">
        <v>451</v>
      </c>
    </row>
    <row r="888" spans="1:10" hidden="1">
      <c r="A888" s="1" t="s">
        <v>451</v>
      </c>
      <c r="B888" s="1" t="s">
        <v>451</v>
      </c>
      <c r="C888" s="1" t="s">
        <v>1061</v>
      </c>
      <c r="D888" s="1" t="s">
        <v>1061</v>
      </c>
      <c r="E888" s="1" t="s">
        <v>451</v>
      </c>
      <c r="F888" s="1" t="s">
        <v>1061</v>
      </c>
      <c r="G888" s="1" t="s">
        <v>2026</v>
      </c>
      <c r="H888" s="1" t="s">
        <v>3634</v>
      </c>
      <c r="I888" s="1" t="s">
        <v>1991</v>
      </c>
      <c r="J888" s="1" t="s">
        <v>452</v>
      </c>
    </row>
    <row r="889" spans="1:10" hidden="1">
      <c r="A889" s="1" t="s">
        <v>452</v>
      </c>
      <c r="B889" s="1" t="s">
        <v>4600</v>
      </c>
      <c r="C889" s="1" t="s">
        <v>1523</v>
      </c>
      <c r="D889" s="1" t="s">
        <v>659</v>
      </c>
      <c r="E889" s="1" t="s">
        <v>4600</v>
      </c>
      <c r="F889" s="1" t="s">
        <v>1523</v>
      </c>
      <c r="G889" s="1" t="s">
        <v>2026</v>
      </c>
      <c r="H889" s="1" t="s">
        <v>3634</v>
      </c>
      <c r="I889" s="1" t="s">
        <v>1991</v>
      </c>
      <c r="J889" s="1" t="s">
        <v>452</v>
      </c>
    </row>
    <row r="890" spans="1:10" hidden="1">
      <c r="A890" s="1" t="s">
        <v>452</v>
      </c>
      <c r="B890" s="1" t="s">
        <v>4601</v>
      </c>
      <c r="C890" s="1" t="s">
        <v>1523</v>
      </c>
      <c r="D890" s="1" t="s">
        <v>740</v>
      </c>
      <c r="E890" s="1" t="s">
        <v>4601</v>
      </c>
      <c r="F890" s="1" t="s">
        <v>1523</v>
      </c>
      <c r="G890" s="1" t="s">
        <v>2026</v>
      </c>
      <c r="H890" s="1" t="s">
        <v>3634</v>
      </c>
      <c r="I890" s="1" t="s">
        <v>1991</v>
      </c>
      <c r="J890" s="1" t="s">
        <v>452</v>
      </c>
    </row>
    <row r="891" spans="1:10" hidden="1">
      <c r="A891" s="1" t="s">
        <v>452</v>
      </c>
      <c r="B891" s="1" t="s">
        <v>4602</v>
      </c>
      <c r="C891" s="1" t="s">
        <v>1523</v>
      </c>
      <c r="D891" s="1" t="s">
        <v>803</v>
      </c>
      <c r="E891" s="1" t="s">
        <v>4602</v>
      </c>
      <c r="F891" s="1" t="s">
        <v>1523</v>
      </c>
      <c r="G891" s="1" t="s">
        <v>2026</v>
      </c>
      <c r="H891" s="1" t="s">
        <v>3634</v>
      </c>
      <c r="I891" s="1" t="s">
        <v>1991</v>
      </c>
      <c r="J891" s="1" t="s">
        <v>452</v>
      </c>
    </row>
    <row r="892" spans="1:10" hidden="1">
      <c r="A892" s="1" t="s">
        <v>452</v>
      </c>
      <c r="B892" s="1" t="s">
        <v>4603</v>
      </c>
      <c r="C892" s="1" t="s">
        <v>1523</v>
      </c>
      <c r="D892" s="1" t="s">
        <v>861</v>
      </c>
      <c r="E892" s="1" t="s">
        <v>4603</v>
      </c>
      <c r="F892" s="1" t="s">
        <v>1523</v>
      </c>
      <c r="G892" s="1" t="s">
        <v>2026</v>
      </c>
      <c r="H892" s="1" t="s">
        <v>3634</v>
      </c>
      <c r="I892" s="1" t="s">
        <v>1991</v>
      </c>
      <c r="J892" s="1" t="s">
        <v>452</v>
      </c>
    </row>
    <row r="893" spans="1:10" hidden="1">
      <c r="A893" s="1" t="s">
        <v>452</v>
      </c>
      <c r="B893" s="1" t="s">
        <v>4604</v>
      </c>
      <c r="C893" s="1" t="s">
        <v>1523</v>
      </c>
      <c r="D893" s="1" t="s">
        <v>910</v>
      </c>
      <c r="E893" s="1" t="s">
        <v>4604</v>
      </c>
      <c r="F893" s="1" t="s">
        <v>1523</v>
      </c>
      <c r="G893" s="1" t="s">
        <v>2026</v>
      </c>
      <c r="H893" s="1" t="s">
        <v>3634</v>
      </c>
      <c r="I893" s="1" t="s">
        <v>1991</v>
      </c>
      <c r="J893" s="1" t="s">
        <v>452</v>
      </c>
    </row>
    <row r="894" spans="1:10" hidden="1">
      <c r="A894" s="1" t="s">
        <v>452</v>
      </c>
      <c r="B894" s="1" t="s">
        <v>4605</v>
      </c>
      <c r="C894" s="1" t="s">
        <v>1523</v>
      </c>
      <c r="D894" s="1" t="s">
        <v>952</v>
      </c>
      <c r="E894" s="1" t="s">
        <v>4605</v>
      </c>
      <c r="F894" s="1" t="s">
        <v>1523</v>
      </c>
      <c r="G894" s="1" t="s">
        <v>2026</v>
      </c>
      <c r="H894" s="1" t="s">
        <v>3634</v>
      </c>
      <c r="I894" s="1" t="s">
        <v>1991</v>
      </c>
      <c r="J894" s="1" t="s">
        <v>452</v>
      </c>
    </row>
    <row r="895" spans="1:10" hidden="1">
      <c r="A895" s="1" t="s">
        <v>452</v>
      </c>
      <c r="B895" s="1" t="s">
        <v>4606</v>
      </c>
      <c r="C895" s="1" t="s">
        <v>1523</v>
      </c>
      <c r="D895" s="1" t="s">
        <v>992</v>
      </c>
      <c r="E895" s="1" t="s">
        <v>4606</v>
      </c>
      <c r="F895" s="1" t="s">
        <v>1523</v>
      </c>
      <c r="G895" s="1" t="s">
        <v>2026</v>
      </c>
      <c r="H895" s="1" t="s">
        <v>3634</v>
      </c>
      <c r="I895" s="1" t="s">
        <v>1991</v>
      </c>
      <c r="J895" s="1" t="s">
        <v>452</v>
      </c>
    </row>
    <row r="896" spans="1:10" hidden="1">
      <c r="A896" s="1" t="s">
        <v>452</v>
      </c>
      <c r="B896" s="1" t="s">
        <v>4607</v>
      </c>
      <c r="C896" s="1" t="s">
        <v>1523</v>
      </c>
      <c r="D896" s="1" t="s">
        <v>1029</v>
      </c>
      <c r="E896" s="1" t="s">
        <v>4607</v>
      </c>
      <c r="F896" s="1" t="s">
        <v>1523</v>
      </c>
      <c r="G896" s="1" t="s">
        <v>2026</v>
      </c>
      <c r="H896" s="1" t="s">
        <v>3634</v>
      </c>
      <c r="I896" s="1" t="s">
        <v>450</v>
      </c>
      <c r="J896" s="1" t="s">
        <v>452</v>
      </c>
    </row>
    <row r="897" spans="1:10" hidden="1">
      <c r="A897" s="1" t="s">
        <v>452</v>
      </c>
      <c r="B897" s="1" t="s">
        <v>4608</v>
      </c>
      <c r="C897" s="1" t="s">
        <v>1523</v>
      </c>
      <c r="D897" s="1" t="s">
        <v>1091</v>
      </c>
      <c r="E897" s="1" t="s">
        <v>4608</v>
      </c>
      <c r="F897" s="1" t="s">
        <v>1523</v>
      </c>
      <c r="G897" s="1" t="s">
        <v>2026</v>
      </c>
      <c r="H897" s="1" t="s">
        <v>3634</v>
      </c>
      <c r="I897" s="1" t="s">
        <v>1991</v>
      </c>
      <c r="J897" s="1" t="s">
        <v>452</v>
      </c>
    </row>
    <row r="898" spans="1:10" hidden="1">
      <c r="A898" s="1" t="s">
        <v>452</v>
      </c>
      <c r="B898" s="1" t="s">
        <v>4609</v>
      </c>
      <c r="C898" s="1" t="s">
        <v>1523</v>
      </c>
      <c r="D898" s="1" t="s">
        <v>1120</v>
      </c>
      <c r="E898" s="1" t="s">
        <v>4609</v>
      </c>
      <c r="F898" s="1" t="s">
        <v>1523</v>
      </c>
      <c r="G898" s="1" t="s">
        <v>2026</v>
      </c>
      <c r="H898" s="1" t="s">
        <v>3634</v>
      </c>
      <c r="I898" s="1" t="s">
        <v>1991</v>
      </c>
      <c r="J898" s="1" t="s">
        <v>452</v>
      </c>
    </row>
    <row r="899" spans="1:10" hidden="1">
      <c r="A899" s="1" t="s">
        <v>452</v>
      </c>
      <c r="B899" s="1" t="s">
        <v>4610</v>
      </c>
      <c r="C899" s="1" t="s">
        <v>1523</v>
      </c>
      <c r="D899" s="1" t="s">
        <v>1148</v>
      </c>
      <c r="E899" s="1" t="s">
        <v>4610</v>
      </c>
      <c r="F899" s="1" t="s">
        <v>1523</v>
      </c>
      <c r="G899" s="1" t="s">
        <v>2026</v>
      </c>
      <c r="H899" s="1" t="s">
        <v>3634</v>
      </c>
      <c r="I899" s="1" t="s">
        <v>450</v>
      </c>
      <c r="J899" s="1" t="s">
        <v>452</v>
      </c>
    </row>
    <row r="900" spans="1:10" hidden="1">
      <c r="A900" s="1" t="s">
        <v>452</v>
      </c>
      <c r="B900" s="1" t="s">
        <v>4611</v>
      </c>
      <c r="C900" s="1" t="s">
        <v>1523</v>
      </c>
      <c r="D900" s="1" t="s">
        <v>1174</v>
      </c>
      <c r="E900" s="1" t="s">
        <v>4611</v>
      </c>
      <c r="F900" s="1" t="s">
        <v>1523</v>
      </c>
      <c r="G900" s="1" t="s">
        <v>2026</v>
      </c>
      <c r="H900" s="1" t="s">
        <v>3634</v>
      </c>
      <c r="I900" s="1" t="s">
        <v>1991</v>
      </c>
      <c r="J900" s="1" t="s">
        <v>452</v>
      </c>
    </row>
    <row r="901" spans="1:10" hidden="1">
      <c r="A901" s="1" t="s">
        <v>452</v>
      </c>
      <c r="B901" s="1" t="s">
        <v>4612</v>
      </c>
      <c r="C901" s="1" t="s">
        <v>1523</v>
      </c>
      <c r="D901" s="1" t="s">
        <v>1197</v>
      </c>
      <c r="E901" s="1" t="s">
        <v>4612</v>
      </c>
      <c r="F901" s="1" t="s">
        <v>1523</v>
      </c>
      <c r="G901" s="1" t="s">
        <v>2026</v>
      </c>
      <c r="H901" s="1" t="s">
        <v>3634</v>
      </c>
      <c r="I901" s="1" t="s">
        <v>1991</v>
      </c>
      <c r="J901" s="1" t="s">
        <v>452</v>
      </c>
    </row>
    <row r="902" spans="1:10" hidden="1">
      <c r="A902" s="1" t="s">
        <v>452</v>
      </c>
      <c r="B902" s="1" t="s">
        <v>4613</v>
      </c>
      <c r="C902" s="1" t="s">
        <v>1523</v>
      </c>
      <c r="D902" s="1" t="s">
        <v>1220</v>
      </c>
      <c r="E902" s="1" t="s">
        <v>4613</v>
      </c>
      <c r="F902" s="1" t="s">
        <v>1523</v>
      </c>
      <c r="G902" s="1" t="s">
        <v>2026</v>
      </c>
      <c r="H902" s="1" t="s">
        <v>3634</v>
      </c>
      <c r="I902" s="1" t="s">
        <v>1991</v>
      </c>
      <c r="J902" s="1" t="s">
        <v>452</v>
      </c>
    </row>
    <row r="903" spans="1:10" hidden="1">
      <c r="A903" s="1" t="s">
        <v>452</v>
      </c>
      <c r="B903" s="1" t="s">
        <v>4614</v>
      </c>
      <c r="C903" s="1" t="s">
        <v>1523</v>
      </c>
      <c r="D903" s="1" t="s">
        <v>1241</v>
      </c>
      <c r="E903" s="1" t="s">
        <v>4614</v>
      </c>
      <c r="F903" s="1" t="s">
        <v>1523</v>
      </c>
      <c r="G903" s="1" t="s">
        <v>2026</v>
      </c>
      <c r="H903" s="1" t="s">
        <v>3634</v>
      </c>
      <c r="I903" s="1" t="s">
        <v>1991</v>
      </c>
      <c r="J903" s="1" t="s">
        <v>452</v>
      </c>
    </row>
    <row r="904" spans="1:10" hidden="1">
      <c r="A904" s="1" t="s">
        <v>452</v>
      </c>
      <c r="B904" s="1" t="s">
        <v>4615</v>
      </c>
      <c r="C904" s="1" t="s">
        <v>1523</v>
      </c>
      <c r="D904" s="1" t="s">
        <v>1264</v>
      </c>
      <c r="E904" s="1" t="s">
        <v>4615</v>
      </c>
      <c r="F904" s="1" t="s">
        <v>1523</v>
      </c>
      <c r="G904" s="1" t="s">
        <v>2026</v>
      </c>
      <c r="H904" s="1" t="s">
        <v>3634</v>
      </c>
      <c r="I904" s="1" t="s">
        <v>1991</v>
      </c>
      <c r="J904" s="1" t="s">
        <v>452</v>
      </c>
    </row>
    <row r="905" spans="1:10" hidden="1">
      <c r="A905" s="1" t="s">
        <v>452</v>
      </c>
      <c r="B905" s="1" t="s">
        <v>4616</v>
      </c>
      <c r="C905" s="1" t="s">
        <v>1523</v>
      </c>
      <c r="D905" s="1" t="s">
        <v>1284</v>
      </c>
      <c r="E905" s="1" t="s">
        <v>4616</v>
      </c>
      <c r="F905" s="1" t="s">
        <v>1523</v>
      </c>
      <c r="G905" s="1" t="s">
        <v>2026</v>
      </c>
      <c r="H905" s="1" t="s">
        <v>3634</v>
      </c>
      <c r="I905" s="1" t="s">
        <v>1991</v>
      </c>
      <c r="J905" s="1" t="s">
        <v>452</v>
      </c>
    </row>
    <row r="906" spans="1:10" hidden="1">
      <c r="A906" s="1" t="s">
        <v>452</v>
      </c>
      <c r="B906" s="1" t="s">
        <v>4617</v>
      </c>
      <c r="C906" s="1" t="s">
        <v>1523</v>
      </c>
      <c r="D906" s="1" t="s">
        <v>1303</v>
      </c>
      <c r="E906" s="1" t="s">
        <v>4617</v>
      </c>
      <c r="F906" s="1" t="s">
        <v>1523</v>
      </c>
      <c r="G906" s="1" t="s">
        <v>2026</v>
      </c>
      <c r="H906" s="1" t="s">
        <v>3634</v>
      </c>
      <c r="I906" s="1" t="s">
        <v>1991</v>
      </c>
      <c r="J906" s="1" t="s">
        <v>452</v>
      </c>
    </row>
    <row r="907" spans="1:10" hidden="1">
      <c r="A907" s="1" t="s">
        <v>452</v>
      </c>
      <c r="B907" s="1" t="s">
        <v>4618</v>
      </c>
      <c r="C907" s="1" t="s">
        <v>1523</v>
      </c>
      <c r="D907" s="1" t="s">
        <v>1323</v>
      </c>
      <c r="E907" s="1" t="s">
        <v>4618</v>
      </c>
      <c r="F907" s="1" t="s">
        <v>1523</v>
      </c>
      <c r="G907" s="1" t="s">
        <v>2026</v>
      </c>
      <c r="H907" s="1" t="s">
        <v>3634</v>
      </c>
      <c r="I907" s="1" t="s">
        <v>450</v>
      </c>
      <c r="J907" s="1" t="s">
        <v>452</v>
      </c>
    </row>
    <row r="908" spans="1:10" hidden="1">
      <c r="A908" s="1" t="s">
        <v>452</v>
      </c>
      <c r="B908" s="1" t="s">
        <v>4619</v>
      </c>
      <c r="C908" s="1" t="s">
        <v>1523</v>
      </c>
      <c r="D908" s="1" t="s">
        <v>1340</v>
      </c>
      <c r="E908" s="1" t="s">
        <v>4619</v>
      </c>
      <c r="F908" s="1" t="s">
        <v>1523</v>
      </c>
      <c r="G908" s="1" t="s">
        <v>2026</v>
      </c>
      <c r="H908" s="1" t="s">
        <v>3634</v>
      </c>
      <c r="I908" s="1" t="s">
        <v>1991</v>
      </c>
      <c r="J908" s="1" t="s">
        <v>452</v>
      </c>
    </row>
    <row r="909" spans="1:10" hidden="1">
      <c r="A909" s="1" t="s">
        <v>452</v>
      </c>
      <c r="B909" s="1" t="s">
        <v>4620</v>
      </c>
      <c r="C909" s="1" t="s">
        <v>1523</v>
      </c>
      <c r="D909" s="1" t="s">
        <v>1357</v>
      </c>
      <c r="E909" s="1" t="s">
        <v>4620</v>
      </c>
      <c r="F909" s="1" t="s">
        <v>1523</v>
      </c>
      <c r="G909" s="1" t="s">
        <v>2026</v>
      </c>
      <c r="H909" s="1" t="s">
        <v>3634</v>
      </c>
      <c r="I909" s="1" t="s">
        <v>1991</v>
      </c>
      <c r="J909" s="1" t="s">
        <v>452</v>
      </c>
    </row>
    <row r="910" spans="1:10" hidden="1">
      <c r="A910" s="1" t="s">
        <v>452</v>
      </c>
      <c r="B910" s="1" t="s">
        <v>4621</v>
      </c>
      <c r="C910" s="1" t="s">
        <v>1523</v>
      </c>
      <c r="D910" s="1" t="s">
        <v>1373</v>
      </c>
      <c r="E910" s="1" t="s">
        <v>4621</v>
      </c>
      <c r="F910" s="1" t="s">
        <v>1523</v>
      </c>
      <c r="G910" s="1" t="s">
        <v>2026</v>
      </c>
      <c r="H910" s="1" t="s">
        <v>3634</v>
      </c>
      <c r="I910" s="1" t="s">
        <v>1991</v>
      </c>
      <c r="J910" s="1" t="s">
        <v>452</v>
      </c>
    </row>
    <row r="911" spans="1:10" hidden="1">
      <c r="A911" s="1" t="s">
        <v>452</v>
      </c>
      <c r="B911" s="1" t="s">
        <v>4622</v>
      </c>
      <c r="C911" s="1" t="s">
        <v>1523</v>
      </c>
      <c r="D911" s="1" t="s">
        <v>1388</v>
      </c>
      <c r="E911" s="1" t="s">
        <v>4622</v>
      </c>
      <c r="F911" s="1" t="s">
        <v>1523</v>
      </c>
      <c r="G911" s="1" t="s">
        <v>2026</v>
      </c>
      <c r="H911" s="1" t="s">
        <v>3634</v>
      </c>
      <c r="I911" s="1" t="s">
        <v>1991</v>
      </c>
      <c r="J911" s="1" t="s">
        <v>452</v>
      </c>
    </row>
    <row r="912" spans="1:10" hidden="1">
      <c r="A912" s="1" t="s">
        <v>452</v>
      </c>
      <c r="B912" s="1" t="s">
        <v>4623</v>
      </c>
      <c r="C912" s="1" t="s">
        <v>1523</v>
      </c>
      <c r="D912" s="1" t="s">
        <v>1405</v>
      </c>
      <c r="E912" s="1" t="s">
        <v>4623</v>
      </c>
      <c r="F912" s="1" t="s">
        <v>1523</v>
      </c>
      <c r="G912" s="1" t="s">
        <v>2026</v>
      </c>
      <c r="H912" s="1" t="s">
        <v>3634</v>
      </c>
      <c r="I912" s="1" t="s">
        <v>450</v>
      </c>
      <c r="J912" s="1" t="s">
        <v>452</v>
      </c>
    </row>
    <row r="913" spans="1:10" hidden="1">
      <c r="A913" s="1" t="s">
        <v>452</v>
      </c>
      <c r="B913" s="1" t="s">
        <v>4624</v>
      </c>
      <c r="C913" s="1" t="s">
        <v>1523</v>
      </c>
      <c r="D913" s="1" t="s">
        <v>1419</v>
      </c>
      <c r="E913" s="1" t="s">
        <v>4624</v>
      </c>
      <c r="F913" s="1" t="s">
        <v>1523</v>
      </c>
      <c r="G913" s="1" t="s">
        <v>2026</v>
      </c>
      <c r="H913" s="1" t="s">
        <v>3634</v>
      </c>
      <c r="I913" s="1" t="s">
        <v>1991</v>
      </c>
      <c r="J913" s="1" t="s">
        <v>452</v>
      </c>
    </row>
    <row r="914" spans="1:10" hidden="1">
      <c r="A914" s="1" t="s">
        <v>452</v>
      </c>
      <c r="B914" s="1" t="s">
        <v>4625</v>
      </c>
      <c r="C914" s="1" t="s">
        <v>1523</v>
      </c>
      <c r="D914" s="1" t="s">
        <v>1434</v>
      </c>
      <c r="E914" s="1" t="s">
        <v>4625</v>
      </c>
      <c r="F914" s="1" t="s">
        <v>1523</v>
      </c>
      <c r="G914" s="1" t="s">
        <v>2026</v>
      </c>
      <c r="H914" s="1" t="s">
        <v>3634</v>
      </c>
      <c r="I914" s="1" t="s">
        <v>1991</v>
      </c>
      <c r="J914" s="1" t="s">
        <v>452</v>
      </c>
    </row>
    <row r="915" spans="1:10" hidden="1">
      <c r="A915" s="1" t="s">
        <v>452</v>
      </c>
      <c r="B915" s="1" t="s">
        <v>4626</v>
      </c>
      <c r="C915" s="1" t="s">
        <v>1523</v>
      </c>
      <c r="D915" s="1" t="s">
        <v>1449</v>
      </c>
      <c r="E915" s="1" t="s">
        <v>4626</v>
      </c>
      <c r="F915" s="1" t="s">
        <v>1523</v>
      </c>
      <c r="G915" s="1" t="s">
        <v>2026</v>
      </c>
      <c r="H915" s="1" t="s">
        <v>3634</v>
      </c>
      <c r="I915" s="1" t="s">
        <v>1991</v>
      </c>
      <c r="J915" s="1" t="s">
        <v>452</v>
      </c>
    </row>
    <row r="916" spans="1:10" hidden="1">
      <c r="A916" s="1" t="s">
        <v>452</v>
      </c>
      <c r="B916" s="1" t="s">
        <v>4627</v>
      </c>
      <c r="C916" s="1" t="s">
        <v>1523</v>
      </c>
      <c r="D916" s="1" t="s">
        <v>1464</v>
      </c>
      <c r="E916" s="1" t="s">
        <v>4627</v>
      </c>
      <c r="F916" s="1" t="s">
        <v>1523</v>
      </c>
      <c r="G916" s="1" t="s">
        <v>2026</v>
      </c>
      <c r="H916" s="1" t="s">
        <v>3634</v>
      </c>
      <c r="I916" s="1" t="s">
        <v>450</v>
      </c>
      <c r="J916" s="1" t="s">
        <v>452</v>
      </c>
    </row>
    <row r="917" spans="1:10" hidden="1">
      <c r="A917" s="1" t="s">
        <v>452</v>
      </c>
      <c r="B917" s="1" t="s">
        <v>4628</v>
      </c>
      <c r="C917" s="1" t="s">
        <v>1523</v>
      </c>
      <c r="D917" s="1" t="s">
        <v>1476</v>
      </c>
      <c r="E917" s="1" t="s">
        <v>4628</v>
      </c>
      <c r="F917" s="1" t="s">
        <v>1523</v>
      </c>
      <c r="G917" s="1" t="s">
        <v>2026</v>
      </c>
      <c r="H917" s="1" t="s">
        <v>3634</v>
      </c>
      <c r="I917" s="1" t="s">
        <v>450</v>
      </c>
      <c r="J917" s="1" t="s">
        <v>452</v>
      </c>
    </row>
    <row r="918" spans="1:10" hidden="1">
      <c r="A918" s="1" t="s">
        <v>452</v>
      </c>
      <c r="B918" s="1" t="s">
        <v>4629</v>
      </c>
      <c r="C918" s="1" t="s">
        <v>1523</v>
      </c>
      <c r="D918" s="1" t="s">
        <v>1490</v>
      </c>
      <c r="E918" s="1" t="s">
        <v>4629</v>
      </c>
      <c r="F918" s="1" t="s">
        <v>1523</v>
      </c>
      <c r="G918" s="1" t="s">
        <v>2026</v>
      </c>
      <c r="H918" s="1" t="s">
        <v>3634</v>
      </c>
      <c r="I918" s="1" t="s">
        <v>1991</v>
      </c>
      <c r="J918" s="1" t="s">
        <v>452</v>
      </c>
    </row>
    <row r="919" spans="1:10" hidden="1">
      <c r="A919" s="1" t="s">
        <v>452</v>
      </c>
      <c r="B919" s="1" t="s">
        <v>4630</v>
      </c>
      <c r="C919" s="1" t="s">
        <v>1523</v>
      </c>
      <c r="D919" s="1" t="s">
        <v>1502</v>
      </c>
      <c r="E919" s="1" t="s">
        <v>4630</v>
      </c>
      <c r="F919" s="1" t="s">
        <v>1523</v>
      </c>
      <c r="G919" s="1" t="s">
        <v>2026</v>
      </c>
      <c r="H919" s="1" t="s">
        <v>3634</v>
      </c>
      <c r="I919" s="1" t="s">
        <v>1991</v>
      </c>
      <c r="J919" s="1" t="s">
        <v>452</v>
      </c>
    </row>
    <row r="920" spans="1:10" hidden="1">
      <c r="A920" s="1" t="s">
        <v>452</v>
      </c>
      <c r="B920" s="1" t="s">
        <v>4631</v>
      </c>
      <c r="C920" s="1" t="s">
        <v>1523</v>
      </c>
      <c r="D920" s="1" t="s">
        <v>1513</v>
      </c>
      <c r="E920" s="1" t="s">
        <v>4631</v>
      </c>
      <c r="F920" s="1" t="s">
        <v>1523</v>
      </c>
      <c r="G920" s="1" t="s">
        <v>2026</v>
      </c>
      <c r="H920" s="1" t="s">
        <v>3634</v>
      </c>
      <c r="I920" s="1" t="s">
        <v>1991</v>
      </c>
      <c r="J920" s="1" t="s">
        <v>452</v>
      </c>
    </row>
    <row r="921" spans="1:10" hidden="1">
      <c r="A921" s="1" t="s">
        <v>452</v>
      </c>
      <c r="B921" s="1" t="s">
        <v>452</v>
      </c>
      <c r="C921" s="1" t="s">
        <v>1523</v>
      </c>
      <c r="D921" s="1" t="s">
        <v>1523</v>
      </c>
      <c r="E921" s="1" t="s">
        <v>452</v>
      </c>
      <c r="F921" s="1" t="s">
        <v>1523</v>
      </c>
      <c r="G921" s="1" t="s">
        <v>2026</v>
      </c>
      <c r="H921" s="1" t="s">
        <v>3634</v>
      </c>
      <c r="I921" s="1" t="s">
        <v>1991</v>
      </c>
      <c r="J921" s="1" t="s">
        <v>452</v>
      </c>
    </row>
    <row r="922" spans="1:10" hidden="1">
      <c r="A922" s="1" t="s">
        <v>452</v>
      </c>
      <c r="B922" s="1" t="s">
        <v>4632</v>
      </c>
      <c r="C922" s="1" t="s">
        <v>1523</v>
      </c>
      <c r="D922" s="1" t="s">
        <v>1533</v>
      </c>
      <c r="E922" s="1" t="s">
        <v>4632</v>
      </c>
      <c r="F922" s="1" t="s">
        <v>1523</v>
      </c>
      <c r="G922" s="1" t="s">
        <v>2026</v>
      </c>
      <c r="H922" s="1" t="s">
        <v>3634</v>
      </c>
      <c r="I922" s="1" t="s">
        <v>450</v>
      </c>
      <c r="J922" s="1" t="s">
        <v>452</v>
      </c>
    </row>
    <row r="923" spans="1:10" hidden="1">
      <c r="A923" s="1" t="s">
        <v>452</v>
      </c>
      <c r="B923" s="1" t="s">
        <v>4633</v>
      </c>
      <c r="C923" s="1" t="s">
        <v>1523</v>
      </c>
      <c r="D923" s="1" t="s">
        <v>1543</v>
      </c>
      <c r="E923" s="1" t="s">
        <v>4633</v>
      </c>
      <c r="F923" s="1" t="s">
        <v>1523</v>
      </c>
      <c r="G923" s="1" t="s">
        <v>2026</v>
      </c>
      <c r="H923" s="1" t="s">
        <v>3634</v>
      </c>
      <c r="I923" s="1" t="s">
        <v>1991</v>
      </c>
      <c r="J923" s="1" t="s">
        <v>452</v>
      </c>
    </row>
    <row r="924" spans="1:10" hidden="1">
      <c r="A924" s="1" t="s">
        <v>452</v>
      </c>
      <c r="B924" s="1" t="s">
        <v>4634</v>
      </c>
      <c r="C924" s="1" t="s">
        <v>1523</v>
      </c>
      <c r="D924" s="1" t="s">
        <v>1553</v>
      </c>
      <c r="E924" s="1" t="s">
        <v>4634</v>
      </c>
      <c r="F924" s="1" t="s">
        <v>1523</v>
      </c>
      <c r="G924" s="1" t="s">
        <v>2026</v>
      </c>
      <c r="H924" s="1" t="s">
        <v>3634</v>
      </c>
      <c r="I924" s="1" t="s">
        <v>1991</v>
      </c>
      <c r="J924" s="1" t="s">
        <v>452</v>
      </c>
    </row>
    <row r="925" spans="1:10" hidden="1">
      <c r="A925" s="1" t="s">
        <v>452</v>
      </c>
      <c r="B925" s="1" t="s">
        <v>4635</v>
      </c>
      <c r="C925" s="1" t="s">
        <v>1523</v>
      </c>
      <c r="D925" s="1" t="s">
        <v>1562</v>
      </c>
      <c r="E925" s="1" t="s">
        <v>4635</v>
      </c>
      <c r="F925" s="1" t="s">
        <v>1523</v>
      </c>
      <c r="G925" s="1" t="s">
        <v>2026</v>
      </c>
      <c r="H925" s="1" t="s">
        <v>3634</v>
      </c>
      <c r="I925" s="1" t="s">
        <v>1991</v>
      </c>
      <c r="J925" s="1" t="s">
        <v>452</v>
      </c>
    </row>
    <row r="926" spans="1:10" hidden="1">
      <c r="A926" s="1" t="s">
        <v>452</v>
      </c>
      <c r="B926" s="1" t="s">
        <v>4636</v>
      </c>
      <c r="C926" s="1" t="s">
        <v>1523</v>
      </c>
      <c r="D926" s="1" t="s">
        <v>1571</v>
      </c>
      <c r="E926" s="1" t="s">
        <v>4636</v>
      </c>
      <c r="F926" s="1" t="s">
        <v>1523</v>
      </c>
      <c r="G926" s="1" t="s">
        <v>2026</v>
      </c>
      <c r="H926" s="1" t="s">
        <v>3634</v>
      </c>
      <c r="I926" s="1" t="s">
        <v>1991</v>
      </c>
      <c r="J926" s="1" t="s">
        <v>452</v>
      </c>
    </row>
    <row r="927" spans="1:10" hidden="1">
      <c r="A927" s="1" t="s">
        <v>452</v>
      </c>
      <c r="B927" s="1" t="s">
        <v>4637</v>
      </c>
      <c r="C927" s="1" t="s">
        <v>1523</v>
      </c>
      <c r="D927" s="1" t="s">
        <v>1580</v>
      </c>
      <c r="E927" s="1" t="s">
        <v>4637</v>
      </c>
      <c r="F927" s="1" t="s">
        <v>1523</v>
      </c>
      <c r="G927" s="1" t="s">
        <v>2026</v>
      </c>
      <c r="H927" s="1" t="s">
        <v>3634</v>
      </c>
      <c r="I927" s="1" t="s">
        <v>1991</v>
      </c>
      <c r="J927" s="1" t="s">
        <v>452</v>
      </c>
    </row>
    <row r="928" spans="1:10" hidden="1">
      <c r="A928" s="1" t="s">
        <v>452</v>
      </c>
      <c r="B928" s="1" t="s">
        <v>4638</v>
      </c>
      <c r="C928" s="1" t="s">
        <v>1523</v>
      </c>
      <c r="D928" s="1" t="s">
        <v>1588</v>
      </c>
      <c r="E928" s="1" t="s">
        <v>4638</v>
      </c>
      <c r="F928" s="1" t="s">
        <v>1523</v>
      </c>
      <c r="G928" s="1" t="s">
        <v>2026</v>
      </c>
      <c r="H928" s="1" t="s">
        <v>3634</v>
      </c>
      <c r="I928" s="1" t="s">
        <v>450</v>
      </c>
      <c r="J928" s="1" t="s">
        <v>452</v>
      </c>
    </row>
    <row r="929" spans="1:10" hidden="1">
      <c r="A929" s="1" t="s">
        <v>452</v>
      </c>
      <c r="B929" s="1" t="s">
        <v>4639</v>
      </c>
      <c r="C929" s="1" t="s">
        <v>1523</v>
      </c>
      <c r="D929" s="1" t="s">
        <v>1596</v>
      </c>
      <c r="E929" s="1" t="s">
        <v>4639</v>
      </c>
      <c r="F929" s="1" t="s">
        <v>1523</v>
      </c>
      <c r="G929" s="1" t="s">
        <v>2026</v>
      </c>
      <c r="H929" s="1" t="s">
        <v>3634</v>
      </c>
      <c r="I929" s="1" t="s">
        <v>1991</v>
      </c>
      <c r="J929" s="1" t="s">
        <v>452</v>
      </c>
    </row>
    <row r="930" spans="1:10" hidden="1">
      <c r="A930" s="1" t="s">
        <v>452</v>
      </c>
      <c r="B930" s="1" t="s">
        <v>4640</v>
      </c>
      <c r="C930" s="1" t="s">
        <v>1523</v>
      </c>
      <c r="D930" s="1" t="s">
        <v>1605</v>
      </c>
      <c r="E930" s="1" t="s">
        <v>4640</v>
      </c>
      <c r="F930" s="1" t="s">
        <v>1523</v>
      </c>
      <c r="G930" s="1" t="s">
        <v>2026</v>
      </c>
      <c r="H930" s="1" t="s">
        <v>3634</v>
      </c>
      <c r="I930" s="1" t="s">
        <v>1991</v>
      </c>
      <c r="J930" s="1" t="s">
        <v>452</v>
      </c>
    </row>
    <row r="931" spans="1:10" hidden="1">
      <c r="A931" s="1" t="s">
        <v>452</v>
      </c>
      <c r="B931" s="1" t="s">
        <v>4641</v>
      </c>
      <c r="C931" s="1" t="s">
        <v>1523</v>
      </c>
      <c r="D931" s="1" t="s">
        <v>1612</v>
      </c>
      <c r="E931" s="1" t="s">
        <v>4641</v>
      </c>
      <c r="F931" s="1" t="s">
        <v>1523</v>
      </c>
      <c r="G931" s="1" t="s">
        <v>2026</v>
      </c>
      <c r="H931" s="1" t="s">
        <v>3634</v>
      </c>
      <c r="I931" s="1" t="s">
        <v>1991</v>
      </c>
      <c r="J931" s="1" t="s">
        <v>452</v>
      </c>
    </row>
    <row r="932" spans="1:10" hidden="1">
      <c r="A932" s="1" t="s">
        <v>452</v>
      </c>
      <c r="B932" s="1" t="s">
        <v>4642</v>
      </c>
      <c r="C932" s="1" t="s">
        <v>1523</v>
      </c>
      <c r="D932" s="1" t="s">
        <v>1619</v>
      </c>
      <c r="E932" s="1" t="s">
        <v>4642</v>
      </c>
      <c r="F932" s="1" t="s">
        <v>1523</v>
      </c>
      <c r="G932" s="1" t="s">
        <v>2026</v>
      </c>
      <c r="H932" s="1" t="s">
        <v>3634</v>
      </c>
      <c r="I932" s="1" t="s">
        <v>450</v>
      </c>
      <c r="J932" s="1" t="s">
        <v>452</v>
      </c>
    </row>
    <row r="933" spans="1:10" hidden="1">
      <c r="A933" s="1" t="s">
        <v>452</v>
      </c>
      <c r="B933" s="1" t="s">
        <v>4643</v>
      </c>
      <c r="C933" s="1" t="s">
        <v>1523</v>
      </c>
      <c r="D933" s="1" t="s">
        <v>1627</v>
      </c>
      <c r="E933" s="1" t="s">
        <v>4643</v>
      </c>
      <c r="F933" s="1" t="s">
        <v>1523</v>
      </c>
      <c r="G933" s="1" t="s">
        <v>2026</v>
      </c>
      <c r="H933" s="1" t="s">
        <v>3634</v>
      </c>
      <c r="I933" s="1" t="s">
        <v>1991</v>
      </c>
      <c r="J933" s="1" t="s">
        <v>452</v>
      </c>
    </row>
    <row r="934" spans="1:10" hidden="1">
      <c r="A934" s="1" t="s">
        <v>452</v>
      </c>
      <c r="B934" s="1" t="s">
        <v>4644</v>
      </c>
      <c r="C934" s="1" t="s">
        <v>1523</v>
      </c>
      <c r="D934" s="1" t="s">
        <v>1633</v>
      </c>
      <c r="E934" s="1" t="s">
        <v>4644</v>
      </c>
      <c r="F934" s="1" t="s">
        <v>1523</v>
      </c>
      <c r="G934" s="1" t="s">
        <v>2026</v>
      </c>
      <c r="H934" s="1" t="s">
        <v>3634</v>
      </c>
      <c r="I934" s="1" t="s">
        <v>1991</v>
      </c>
      <c r="J934" s="1" t="s">
        <v>452</v>
      </c>
    </row>
    <row r="935" spans="1:10" hidden="1">
      <c r="A935" s="1" t="s">
        <v>452</v>
      </c>
      <c r="B935" s="1" t="s">
        <v>4645</v>
      </c>
      <c r="C935" s="1" t="s">
        <v>1523</v>
      </c>
      <c r="D935" s="1" t="s">
        <v>1640</v>
      </c>
      <c r="E935" s="1" t="s">
        <v>4645</v>
      </c>
      <c r="F935" s="1" t="s">
        <v>1523</v>
      </c>
      <c r="G935" s="1" t="s">
        <v>2026</v>
      </c>
      <c r="H935" s="1" t="s">
        <v>3634</v>
      </c>
      <c r="I935" s="1" t="s">
        <v>450</v>
      </c>
      <c r="J935" s="1" t="s">
        <v>452</v>
      </c>
    </row>
    <row r="936" spans="1:10" hidden="1">
      <c r="A936" s="1" t="s">
        <v>452</v>
      </c>
      <c r="B936" s="1" t="s">
        <v>4646</v>
      </c>
      <c r="C936" s="1" t="s">
        <v>1523</v>
      </c>
      <c r="D936" s="1" t="s">
        <v>1646</v>
      </c>
      <c r="E936" s="1" t="s">
        <v>4646</v>
      </c>
      <c r="F936" s="1" t="s">
        <v>1523</v>
      </c>
      <c r="G936" s="1" t="s">
        <v>2026</v>
      </c>
      <c r="H936" s="1" t="s">
        <v>3634</v>
      </c>
      <c r="I936" s="1" t="s">
        <v>1991</v>
      </c>
      <c r="J936" s="1" t="s">
        <v>452</v>
      </c>
    </row>
    <row r="937" spans="1:10" hidden="1">
      <c r="A937" s="1" t="s">
        <v>452</v>
      </c>
      <c r="B937" s="1" t="s">
        <v>4647</v>
      </c>
      <c r="C937" s="1" t="s">
        <v>1523</v>
      </c>
      <c r="D937" s="1" t="s">
        <v>1652</v>
      </c>
      <c r="E937" s="1" t="s">
        <v>4647</v>
      </c>
      <c r="F937" s="1" t="s">
        <v>1523</v>
      </c>
      <c r="G937" s="1" t="s">
        <v>2026</v>
      </c>
      <c r="H937" s="1" t="s">
        <v>3634</v>
      </c>
      <c r="I937" s="1" t="s">
        <v>1991</v>
      </c>
      <c r="J937" s="1" t="s">
        <v>452</v>
      </c>
    </row>
    <row r="938" spans="1:10" hidden="1">
      <c r="A938" s="1" t="s">
        <v>452</v>
      </c>
      <c r="B938" s="1" t="s">
        <v>4648</v>
      </c>
      <c r="C938" s="1" t="s">
        <v>1523</v>
      </c>
      <c r="D938" s="1" t="s">
        <v>1658</v>
      </c>
      <c r="E938" s="1" t="s">
        <v>4648</v>
      </c>
      <c r="F938" s="1" t="s">
        <v>1523</v>
      </c>
      <c r="G938" s="1" t="s">
        <v>2026</v>
      </c>
      <c r="H938" s="1" t="s">
        <v>3634</v>
      </c>
      <c r="I938" s="1" t="s">
        <v>1991</v>
      </c>
      <c r="J938" s="1" t="s">
        <v>452</v>
      </c>
    </row>
    <row r="939" spans="1:10" hidden="1">
      <c r="A939" s="1" t="s">
        <v>452</v>
      </c>
      <c r="B939" s="1" t="s">
        <v>4649</v>
      </c>
      <c r="C939" s="1" t="s">
        <v>1523</v>
      </c>
      <c r="D939" s="1" t="s">
        <v>1664</v>
      </c>
      <c r="E939" s="1" t="s">
        <v>4649</v>
      </c>
      <c r="F939" s="1" t="s">
        <v>1523</v>
      </c>
      <c r="G939" s="1" t="s">
        <v>2026</v>
      </c>
      <c r="H939" s="1" t="s">
        <v>3634</v>
      </c>
      <c r="I939" s="1" t="s">
        <v>1991</v>
      </c>
      <c r="J939" s="1" t="s">
        <v>452</v>
      </c>
    </row>
    <row r="940" spans="1:10" hidden="1">
      <c r="A940" s="1" t="s">
        <v>452</v>
      </c>
      <c r="B940" s="1" t="s">
        <v>4650</v>
      </c>
      <c r="C940" s="1" t="s">
        <v>1523</v>
      </c>
      <c r="D940" s="1" t="s">
        <v>1669</v>
      </c>
      <c r="E940" s="1" t="s">
        <v>4650</v>
      </c>
      <c r="F940" s="1" t="s">
        <v>1523</v>
      </c>
      <c r="G940" s="1" t="s">
        <v>2026</v>
      </c>
      <c r="H940" s="1" t="s">
        <v>3634</v>
      </c>
      <c r="I940" s="1" t="s">
        <v>1991</v>
      </c>
      <c r="J940" s="1" t="s">
        <v>452</v>
      </c>
    </row>
    <row r="941" spans="1:10" hidden="1">
      <c r="A941" s="1" t="s">
        <v>452</v>
      </c>
      <c r="B941" s="1" t="s">
        <v>4651</v>
      </c>
      <c r="C941" s="1" t="s">
        <v>1523</v>
      </c>
      <c r="D941" s="1" t="s">
        <v>1674</v>
      </c>
      <c r="E941" s="1" t="s">
        <v>4651</v>
      </c>
      <c r="F941" s="1" t="s">
        <v>1523</v>
      </c>
      <c r="G941" s="1" t="s">
        <v>2026</v>
      </c>
      <c r="H941" s="1" t="s">
        <v>3634</v>
      </c>
      <c r="I941" s="1" t="s">
        <v>1991</v>
      </c>
      <c r="J941" s="1" t="s">
        <v>452</v>
      </c>
    </row>
    <row r="942" spans="1:10" hidden="1">
      <c r="A942" s="1" t="s">
        <v>452</v>
      </c>
      <c r="B942" s="1" t="s">
        <v>4652</v>
      </c>
      <c r="C942" s="1" t="s">
        <v>1523</v>
      </c>
      <c r="D942" s="1" t="s">
        <v>1679</v>
      </c>
      <c r="E942" s="1" t="s">
        <v>4652</v>
      </c>
      <c r="F942" s="1" t="s">
        <v>1523</v>
      </c>
      <c r="G942" s="1" t="s">
        <v>2026</v>
      </c>
      <c r="H942" s="1" t="s">
        <v>3634</v>
      </c>
      <c r="I942" s="1" t="s">
        <v>450</v>
      </c>
      <c r="J942" s="1" t="s">
        <v>452</v>
      </c>
    </row>
    <row r="943" spans="1:10" hidden="1">
      <c r="A943" s="1" t="s">
        <v>452</v>
      </c>
      <c r="B943" s="1" t="s">
        <v>4653</v>
      </c>
      <c r="C943" s="1" t="s">
        <v>1523</v>
      </c>
      <c r="D943" s="1" t="s">
        <v>1684</v>
      </c>
      <c r="E943" s="1" t="s">
        <v>4653</v>
      </c>
      <c r="F943" s="1" t="s">
        <v>1523</v>
      </c>
      <c r="G943" s="1" t="s">
        <v>2026</v>
      </c>
      <c r="H943" s="1" t="s">
        <v>3634</v>
      </c>
      <c r="I943" s="1" t="s">
        <v>1991</v>
      </c>
      <c r="J943" s="1" t="s">
        <v>452</v>
      </c>
    </row>
    <row r="944" spans="1:10" hidden="1">
      <c r="A944" s="1" t="s">
        <v>452</v>
      </c>
      <c r="B944" s="1" t="s">
        <v>4654</v>
      </c>
      <c r="C944" s="1" t="s">
        <v>1523</v>
      </c>
      <c r="D944" s="1" t="s">
        <v>1690</v>
      </c>
      <c r="E944" s="1" t="s">
        <v>4654</v>
      </c>
      <c r="F944" s="1" t="s">
        <v>1523</v>
      </c>
      <c r="G944" s="1" t="s">
        <v>2026</v>
      </c>
      <c r="H944" s="1" t="s">
        <v>3634</v>
      </c>
      <c r="I944" s="1" t="s">
        <v>1991</v>
      </c>
      <c r="J944" s="1" t="s">
        <v>452</v>
      </c>
    </row>
    <row r="945" spans="1:10" hidden="1">
      <c r="A945" s="1" t="s">
        <v>452</v>
      </c>
      <c r="B945" s="1" t="s">
        <v>4655</v>
      </c>
      <c r="C945" s="1" t="s">
        <v>1523</v>
      </c>
      <c r="D945" s="1" t="s">
        <v>1696</v>
      </c>
      <c r="E945" s="1" t="s">
        <v>4655</v>
      </c>
      <c r="F945" s="1" t="s">
        <v>1523</v>
      </c>
      <c r="G945" s="1" t="s">
        <v>2026</v>
      </c>
      <c r="H945" s="1" t="s">
        <v>3634</v>
      </c>
      <c r="I945" s="1" t="s">
        <v>1991</v>
      </c>
      <c r="J945" s="1" t="s">
        <v>452</v>
      </c>
    </row>
    <row r="946" spans="1:10" hidden="1">
      <c r="A946" s="1" t="s">
        <v>452</v>
      </c>
      <c r="B946" s="1" t="s">
        <v>4656</v>
      </c>
      <c r="C946" s="1" t="s">
        <v>1523</v>
      </c>
      <c r="D946" s="1" t="s">
        <v>1702</v>
      </c>
      <c r="E946" s="1" t="s">
        <v>4656</v>
      </c>
      <c r="F946" s="1" t="s">
        <v>1523</v>
      </c>
      <c r="G946" s="1" t="s">
        <v>2026</v>
      </c>
      <c r="H946" s="1" t="s">
        <v>3634</v>
      </c>
      <c r="I946" s="1" t="s">
        <v>1991</v>
      </c>
      <c r="J946" s="1" t="s">
        <v>452</v>
      </c>
    </row>
    <row r="947" spans="1:10" hidden="1">
      <c r="A947" s="1" t="s">
        <v>452</v>
      </c>
      <c r="B947" s="1" t="s">
        <v>4657</v>
      </c>
      <c r="C947" s="1" t="s">
        <v>1523</v>
      </c>
      <c r="D947" s="1" t="s">
        <v>1708</v>
      </c>
      <c r="E947" s="1" t="s">
        <v>4657</v>
      </c>
      <c r="F947" s="1" t="s">
        <v>1523</v>
      </c>
      <c r="G947" s="1" t="s">
        <v>2026</v>
      </c>
      <c r="H947" s="1" t="s">
        <v>3634</v>
      </c>
      <c r="I947" s="1" t="s">
        <v>450</v>
      </c>
      <c r="J947" s="1" t="s">
        <v>452</v>
      </c>
    </row>
    <row r="948" spans="1:10" hidden="1">
      <c r="A948" s="1" t="s">
        <v>452</v>
      </c>
      <c r="B948" s="1" t="s">
        <v>4658</v>
      </c>
      <c r="C948" s="1" t="s">
        <v>1523</v>
      </c>
      <c r="D948" s="1" t="s">
        <v>1713</v>
      </c>
      <c r="E948" s="1" t="s">
        <v>4658</v>
      </c>
      <c r="F948" s="1" t="s">
        <v>1523</v>
      </c>
      <c r="G948" s="1" t="s">
        <v>2026</v>
      </c>
      <c r="H948" s="1" t="s">
        <v>3634</v>
      </c>
      <c r="I948" s="1" t="s">
        <v>1991</v>
      </c>
      <c r="J948" s="1" t="s">
        <v>452</v>
      </c>
    </row>
    <row r="949" spans="1:10" hidden="1">
      <c r="A949" s="1" t="s">
        <v>452</v>
      </c>
      <c r="B949" s="1" t="s">
        <v>4659</v>
      </c>
      <c r="C949" s="1" t="s">
        <v>1523</v>
      </c>
      <c r="D949" s="1" t="s">
        <v>1718</v>
      </c>
      <c r="E949" s="1" t="s">
        <v>4659</v>
      </c>
      <c r="F949" s="1" t="s">
        <v>1523</v>
      </c>
      <c r="G949" s="1" t="s">
        <v>2026</v>
      </c>
      <c r="H949" s="1" t="s">
        <v>3634</v>
      </c>
      <c r="I949" s="1" t="s">
        <v>1991</v>
      </c>
      <c r="J949" s="1" t="s">
        <v>452</v>
      </c>
    </row>
    <row r="950" spans="1:10" hidden="1">
      <c r="A950" s="1" t="s">
        <v>452</v>
      </c>
      <c r="B950" s="1" t="s">
        <v>4660</v>
      </c>
      <c r="C950" s="1" t="s">
        <v>1523</v>
      </c>
      <c r="D950" s="1" t="s">
        <v>1724</v>
      </c>
      <c r="E950" s="1" t="s">
        <v>4660</v>
      </c>
      <c r="F950" s="1" t="s">
        <v>1523</v>
      </c>
      <c r="G950" s="1" t="s">
        <v>2026</v>
      </c>
      <c r="H950" s="1" t="s">
        <v>3634</v>
      </c>
      <c r="I950" s="1" t="s">
        <v>1991</v>
      </c>
      <c r="J950" s="1" t="s">
        <v>452</v>
      </c>
    </row>
    <row r="951" spans="1:10" hidden="1">
      <c r="A951" s="1" t="s">
        <v>452</v>
      </c>
      <c r="B951" s="1" t="s">
        <v>4661</v>
      </c>
      <c r="C951" s="1" t="s">
        <v>1523</v>
      </c>
      <c r="D951" s="1" t="s">
        <v>1729</v>
      </c>
      <c r="E951" s="1" t="s">
        <v>4661</v>
      </c>
      <c r="F951" s="1" t="s">
        <v>1523</v>
      </c>
      <c r="G951" s="1" t="s">
        <v>2026</v>
      </c>
      <c r="H951" s="1" t="s">
        <v>3634</v>
      </c>
      <c r="I951" s="1" t="s">
        <v>1991</v>
      </c>
      <c r="J951" s="1" t="s">
        <v>452</v>
      </c>
    </row>
    <row r="952" spans="1:10" hidden="1">
      <c r="A952" s="1" t="s">
        <v>452</v>
      </c>
      <c r="B952" s="1" t="s">
        <v>4662</v>
      </c>
      <c r="C952" s="1" t="s">
        <v>1523</v>
      </c>
      <c r="D952" s="1" t="s">
        <v>1734</v>
      </c>
      <c r="E952" s="1" t="s">
        <v>4662</v>
      </c>
      <c r="F952" s="1" t="s">
        <v>1523</v>
      </c>
      <c r="G952" s="1" t="s">
        <v>2026</v>
      </c>
      <c r="H952" s="1" t="s">
        <v>3634</v>
      </c>
      <c r="I952" s="1" t="s">
        <v>1991</v>
      </c>
      <c r="J952" s="1" t="s">
        <v>452</v>
      </c>
    </row>
    <row r="953" spans="1:10" hidden="1">
      <c r="A953" s="1" t="s">
        <v>452</v>
      </c>
      <c r="B953" s="1" t="s">
        <v>4663</v>
      </c>
      <c r="C953" s="1" t="s">
        <v>1523</v>
      </c>
      <c r="D953" s="1" t="s">
        <v>1739</v>
      </c>
      <c r="E953" s="1" t="s">
        <v>4663</v>
      </c>
      <c r="F953" s="1" t="s">
        <v>1523</v>
      </c>
      <c r="G953" s="1" t="s">
        <v>2026</v>
      </c>
      <c r="H953" s="1" t="s">
        <v>3634</v>
      </c>
      <c r="I953" s="1" t="s">
        <v>1991</v>
      </c>
      <c r="J953" s="1" t="s">
        <v>452</v>
      </c>
    </row>
    <row r="954" spans="1:10" hidden="1">
      <c r="A954" s="1" t="s">
        <v>452</v>
      </c>
      <c r="B954" s="1" t="s">
        <v>4664</v>
      </c>
      <c r="C954" s="1" t="s">
        <v>1523</v>
      </c>
      <c r="D954" s="1" t="s">
        <v>1745</v>
      </c>
      <c r="E954" s="1" t="s">
        <v>4664</v>
      </c>
      <c r="F954" s="1" t="s">
        <v>1523</v>
      </c>
      <c r="G954" s="1" t="s">
        <v>2026</v>
      </c>
      <c r="H954" s="1" t="s">
        <v>3634</v>
      </c>
      <c r="I954" s="1" t="s">
        <v>450</v>
      </c>
      <c r="J954" s="1" t="s">
        <v>452</v>
      </c>
    </row>
    <row r="955" spans="1:10" hidden="1">
      <c r="A955" s="1" t="s">
        <v>452</v>
      </c>
      <c r="B955" s="1" t="s">
        <v>4665</v>
      </c>
      <c r="C955" s="1" t="s">
        <v>1523</v>
      </c>
      <c r="D955" s="1" t="s">
        <v>1751</v>
      </c>
      <c r="E955" s="1" t="s">
        <v>4665</v>
      </c>
      <c r="F955" s="1" t="s">
        <v>1523</v>
      </c>
      <c r="G955" s="1" t="s">
        <v>2026</v>
      </c>
      <c r="H955" s="1" t="s">
        <v>3634</v>
      </c>
      <c r="I955" s="1" t="s">
        <v>1991</v>
      </c>
      <c r="J955" s="1" t="s">
        <v>452</v>
      </c>
    </row>
    <row r="956" spans="1:10" hidden="1">
      <c r="A956" s="1" t="s">
        <v>452</v>
      </c>
      <c r="B956" s="1" t="s">
        <v>4666</v>
      </c>
      <c r="C956" s="1" t="s">
        <v>1523</v>
      </c>
      <c r="D956" s="1" t="s">
        <v>1756</v>
      </c>
      <c r="E956" s="1" t="s">
        <v>4666</v>
      </c>
      <c r="F956" s="1" t="s">
        <v>1523</v>
      </c>
      <c r="G956" s="1" t="s">
        <v>2026</v>
      </c>
      <c r="H956" s="1" t="s">
        <v>3634</v>
      </c>
      <c r="I956" s="1" t="s">
        <v>450</v>
      </c>
      <c r="J956" s="1" t="s">
        <v>452</v>
      </c>
    </row>
    <row r="957" spans="1:10" hidden="1">
      <c r="A957" s="1" t="s">
        <v>452</v>
      </c>
      <c r="B957" s="1" t="s">
        <v>4667</v>
      </c>
      <c r="C957" s="1" t="s">
        <v>1523</v>
      </c>
      <c r="D957" s="1" t="s">
        <v>1762</v>
      </c>
      <c r="E957" s="1" t="s">
        <v>4667</v>
      </c>
      <c r="F957" s="1" t="s">
        <v>1523</v>
      </c>
      <c r="G957" s="1" t="s">
        <v>2026</v>
      </c>
      <c r="H957" s="1" t="s">
        <v>3634</v>
      </c>
      <c r="I957" s="1" t="s">
        <v>1991</v>
      </c>
      <c r="J957" s="1" t="s">
        <v>452</v>
      </c>
    </row>
    <row r="958" spans="1:10" hidden="1">
      <c r="A958" s="1" t="s">
        <v>452</v>
      </c>
      <c r="B958" s="1" t="s">
        <v>4668</v>
      </c>
      <c r="C958" s="1" t="s">
        <v>1523</v>
      </c>
      <c r="D958" s="1" t="s">
        <v>1766</v>
      </c>
      <c r="E958" s="1" t="s">
        <v>4668</v>
      </c>
      <c r="F958" s="1" t="s">
        <v>1523</v>
      </c>
      <c r="G958" s="1" t="s">
        <v>2026</v>
      </c>
      <c r="H958" s="1" t="s">
        <v>3634</v>
      </c>
      <c r="I958" s="1" t="s">
        <v>450</v>
      </c>
      <c r="J958" s="1" t="s">
        <v>452</v>
      </c>
    </row>
    <row r="959" spans="1:10" hidden="1">
      <c r="A959" s="1" t="s">
        <v>452</v>
      </c>
      <c r="B959" s="1" t="s">
        <v>4669</v>
      </c>
      <c r="C959" s="1" t="s">
        <v>1523</v>
      </c>
      <c r="D959" s="1" t="s">
        <v>1770</v>
      </c>
      <c r="E959" s="1" t="s">
        <v>4669</v>
      </c>
      <c r="F959" s="1" t="s">
        <v>1523</v>
      </c>
      <c r="G959" s="1" t="s">
        <v>2026</v>
      </c>
      <c r="H959" s="1" t="s">
        <v>3634</v>
      </c>
      <c r="I959" s="1" t="s">
        <v>1991</v>
      </c>
      <c r="J959" s="1" t="s">
        <v>452</v>
      </c>
    </row>
    <row r="960" spans="1:10" hidden="1">
      <c r="A960" s="1" t="s">
        <v>452</v>
      </c>
      <c r="B960" s="1" t="s">
        <v>4670</v>
      </c>
      <c r="C960" s="1" t="s">
        <v>1523</v>
      </c>
      <c r="D960" s="1" t="s">
        <v>1774</v>
      </c>
      <c r="E960" s="1" t="s">
        <v>4670</v>
      </c>
      <c r="F960" s="1" t="s">
        <v>1523</v>
      </c>
      <c r="G960" s="1" t="s">
        <v>2026</v>
      </c>
      <c r="H960" s="1" t="s">
        <v>3634</v>
      </c>
      <c r="I960" s="1" t="s">
        <v>1991</v>
      </c>
      <c r="J960" s="1" t="s">
        <v>452</v>
      </c>
    </row>
    <row r="961" spans="1:10" hidden="1">
      <c r="A961" s="1" t="s">
        <v>452</v>
      </c>
      <c r="B961" s="1" t="s">
        <v>4671</v>
      </c>
      <c r="C961" s="1" t="s">
        <v>1523</v>
      </c>
      <c r="D961" s="1" t="s">
        <v>1778</v>
      </c>
      <c r="E961" s="1" t="s">
        <v>4671</v>
      </c>
      <c r="F961" s="1" t="s">
        <v>1523</v>
      </c>
      <c r="G961" s="1" t="s">
        <v>2026</v>
      </c>
      <c r="H961" s="1" t="s">
        <v>3634</v>
      </c>
      <c r="I961" s="1" t="s">
        <v>1991</v>
      </c>
      <c r="J961" s="1" t="s">
        <v>452</v>
      </c>
    </row>
    <row r="962" spans="1:10" hidden="1">
      <c r="A962" s="1" t="s">
        <v>452</v>
      </c>
      <c r="B962" s="1" t="s">
        <v>4672</v>
      </c>
      <c r="C962" s="1" t="s">
        <v>1523</v>
      </c>
      <c r="D962" s="1" t="s">
        <v>1782</v>
      </c>
      <c r="E962" s="1" t="s">
        <v>4672</v>
      </c>
      <c r="F962" s="1" t="s">
        <v>1523</v>
      </c>
      <c r="G962" s="1" t="s">
        <v>2026</v>
      </c>
      <c r="H962" s="1" t="s">
        <v>3634</v>
      </c>
      <c r="I962" s="1" t="s">
        <v>450</v>
      </c>
      <c r="J962" s="1" t="s">
        <v>452</v>
      </c>
    </row>
    <row r="963" spans="1:10" hidden="1">
      <c r="A963" s="1" t="s">
        <v>452</v>
      </c>
      <c r="B963" s="1" t="s">
        <v>4673</v>
      </c>
      <c r="C963" s="1" t="s">
        <v>1523</v>
      </c>
      <c r="D963" s="1" t="s">
        <v>1786</v>
      </c>
      <c r="E963" s="1" t="s">
        <v>4673</v>
      </c>
      <c r="F963" s="1" t="s">
        <v>1523</v>
      </c>
      <c r="G963" s="1" t="s">
        <v>2026</v>
      </c>
      <c r="H963" s="1" t="s">
        <v>3634</v>
      </c>
      <c r="I963" s="1" t="s">
        <v>1991</v>
      </c>
      <c r="J963" s="1" t="s">
        <v>452</v>
      </c>
    </row>
    <row r="964" spans="1:10" hidden="1">
      <c r="A964" s="1" t="s">
        <v>452</v>
      </c>
      <c r="B964" s="1" t="s">
        <v>4674</v>
      </c>
      <c r="C964" s="1" t="s">
        <v>1523</v>
      </c>
      <c r="D964" s="1" t="s">
        <v>1790</v>
      </c>
      <c r="E964" s="1" t="s">
        <v>4674</v>
      </c>
      <c r="F964" s="1" t="s">
        <v>1523</v>
      </c>
      <c r="G964" s="1" t="s">
        <v>2026</v>
      </c>
      <c r="H964" s="1" t="s">
        <v>3634</v>
      </c>
      <c r="I964" s="1" t="s">
        <v>1991</v>
      </c>
      <c r="J964" s="1" t="s">
        <v>452</v>
      </c>
    </row>
    <row r="965" spans="1:10" hidden="1">
      <c r="A965" s="1" t="s">
        <v>452</v>
      </c>
      <c r="B965" s="1" t="s">
        <v>4675</v>
      </c>
      <c r="C965" s="1" t="s">
        <v>1523</v>
      </c>
      <c r="D965" s="1" t="s">
        <v>1794</v>
      </c>
      <c r="E965" s="1" t="s">
        <v>4675</v>
      </c>
      <c r="F965" s="1" t="s">
        <v>1523</v>
      </c>
      <c r="G965" s="1" t="s">
        <v>2026</v>
      </c>
      <c r="H965" s="1" t="s">
        <v>3634</v>
      </c>
      <c r="I965" s="1" t="s">
        <v>1991</v>
      </c>
      <c r="J965" s="1" t="s">
        <v>452</v>
      </c>
    </row>
    <row r="966" spans="1:10" hidden="1">
      <c r="A966" s="1" t="s">
        <v>452</v>
      </c>
      <c r="B966" s="1" t="s">
        <v>4676</v>
      </c>
      <c r="C966" s="1" t="s">
        <v>1523</v>
      </c>
      <c r="D966" s="1" t="s">
        <v>1798</v>
      </c>
      <c r="E966" s="1" t="s">
        <v>4676</v>
      </c>
      <c r="F966" s="1" t="s">
        <v>1523</v>
      </c>
      <c r="G966" s="1" t="s">
        <v>2026</v>
      </c>
      <c r="H966" s="1" t="s">
        <v>3634</v>
      </c>
      <c r="I966" s="1" t="s">
        <v>1991</v>
      </c>
      <c r="J966" s="1" t="s">
        <v>452</v>
      </c>
    </row>
    <row r="967" spans="1:10" hidden="1">
      <c r="A967" s="1" t="s">
        <v>452</v>
      </c>
      <c r="B967" s="1" t="s">
        <v>4677</v>
      </c>
      <c r="C967" s="1" t="s">
        <v>1523</v>
      </c>
      <c r="D967" s="1" t="s">
        <v>1802</v>
      </c>
      <c r="E967" s="1" t="s">
        <v>4677</v>
      </c>
      <c r="F967" s="1" t="s">
        <v>1523</v>
      </c>
      <c r="G967" s="1" t="s">
        <v>2026</v>
      </c>
      <c r="H967" s="1" t="s">
        <v>3634</v>
      </c>
      <c r="I967" s="1" t="s">
        <v>1991</v>
      </c>
      <c r="J967" s="1" t="s">
        <v>452</v>
      </c>
    </row>
    <row r="968" spans="1:10" hidden="1">
      <c r="A968" s="1" t="s">
        <v>452</v>
      </c>
      <c r="B968" s="1" t="s">
        <v>4678</v>
      </c>
      <c r="C968" s="1" t="s">
        <v>1523</v>
      </c>
      <c r="D968" s="1" t="s">
        <v>1806</v>
      </c>
      <c r="E968" s="1" t="s">
        <v>4678</v>
      </c>
      <c r="F968" s="1" t="s">
        <v>1523</v>
      </c>
      <c r="G968" s="1" t="s">
        <v>2026</v>
      </c>
      <c r="H968" s="1" t="s">
        <v>3634</v>
      </c>
      <c r="I968" s="1" t="s">
        <v>1991</v>
      </c>
      <c r="J968" s="1" t="s">
        <v>452</v>
      </c>
    </row>
    <row r="969" spans="1:10" hidden="1">
      <c r="A969" s="1" t="s">
        <v>452</v>
      </c>
      <c r="B969" s="1" t="s">
        <v>4679</v>
      </c>
      <c r="C969" s="1" t="s">
        <v>1523</v>
      </c>
      <c r="D969" s="1" t="s">
        <v>1810</v>
      </c>
      <c r="E969" s="1" t="s">
        <v>4679</v>
      </c>
      <c r="F969" s="1" t="s">
        <v>1523</v>
      </c>
      <c r="G969" s="1" t="s">
        <v>2026</v>
      </c>
      <c r="H969" s="1" t="s">
        <v>3634</v>
      </c>
      <c r="I969" s="1" t="s">
        <v>1991</v>
      </c>
      <c r="J969" s="1" t="s">
        <v>452</v>
      </c>
    </row>
    <row r="970" spans="1:10" hidden="1">
      <c r="A970" s="1" t="s">
        <v>452</v>
      </c>
      <c r="B970" s="1" t="s">
        <v>4680</v>
      </c>
      <c r="C970" s="1" t="s">
        <v>1523</v>
      </c>
      <c r="D970" s="1" t="s">
        <v>1814</v>
      </c>
      <c r="E970" s="1" t="s">
        <v>4680</v>
      </c>
      <c r="F970" s="1" t="s">
        <v>1523</v>
      </c>
      <c r="G970" s="1" t="s">
        <v>2026</v>
      </c>
      <c r="H970" s="1" t="s">
        <v>3634</v>
      </c>
      <c r="I970" s="1" t="s">
        <v>1991</v>
      </c>
      <c r="J970" s="1" t="s">
        <v>452</v>
      </c>
    </row>
    <row r="971" spans="1:10" hidden="1">
      <c r="A971" s="1" t="s">
        <v>452</v>
      </c>
      <c r="B971" s="1" t="s">
        <v>4681</v>
      </c>
      <c r="C971" s="1" t="s">
        <v>1523</v>
      </c>
      <c r="D971" s="1" t="s">
        <v>1818</v>
      </c>
      <c r="E971" s="1" t="s">
        <v>4681</v>
      </c>
      <c r="F971" s="1" t="s">
        <v>1523</v>
      </c>
      <c r="G971" s="1" t="s">
        <v>2026</v>
      </c>
      <c r="H971" s="1" t="s">
        <v>3634</v>
      </c>
      <c r="I971" s="1" t="s">
        <v>1991</v>
      </c>
      <c r="J971" s="1" t="s">
        <v>452</v>
      </c>
    </row>
    <row r="972" spans="1:10" hidden="1">
      <c r="A972" s="1" t="s">
        <v>452</v>
      </c>
      <c r="B972" s="1" t="s">
        <v>4682</v>
      </c>
      <c r="C972" s="1" t="s">
        <v>1523</v>
      </c>
      <c r="D972" s="1" t="s">
        <v>1822</v>
      </c>
      <c r="E972" s="1" t="s">
        <v>4682</v>
      </c>
      <c r="F972" s="1" t="s">
        <v>1523</v>
      </c>
      <c r="G972" s="1" t="s">
        <v>2026</v>
      </c>
      <c r="H972" s="1" t="s">
        <v>3634</v>
      </c>
      <c r="I972" s="1" t="s">
        <v>1991</v>
      </c>
      <c r="J972" s="1" t="s">
        <v>452</v>
      </c>
    </row>
    <row r="973" spans="1:10" hidden="1">
      <c r="A973" s="1" t="s">
        <v>452</v>
      </c>
      <c r="B973" s="1" t="s">
        <v>4683</v>
      </c>
      <c r="C973" s="1" t="s">
        <v>1523</v>
      </c>
      <c r="D973" s="1" t="s">
        <v>1826</v>
      </c>
      <c r="E973" s="1" t="s">
        <v>4683</v>
      </c>
      <c r="F973" s="1" t="s">
        <v>1523</v>
      </c>
      <c r="G973" s="1" t="s">
        <v>2026</v>
      </c>
      <c r="H973" s="1" t="s">
        <v>3634</v>
      </c>
      <c r="I973" s="1" t="s">
        <v>1991</v>
      </c>
      <c r="J973" s="1" t="s">
        <v>452</v>
      </c>
    </row>
    <row r="974" spans="1:10" hidden="1">
      <c r="A974" s="1" t="s">
        <v>452</v>
      </c>
      <c r="B974" s="1" t="s">
        <v>4684</v>
      </c>
      <c r="C974" s="1" t="s">
        <v>1523</v>
      </c>
      <c r="D974" s="1" t="s">
        <v>1829</v>
      </c>
      <c r="E974" s="1" t="s">
        <v>4684</v>
      </c>
      <c r="F974" s="1" t="s">
        <v>1523</v>
      </c>
      <c r="G974" s="1" t="s">
        <v>2026</v>
      </c>
      <c r="H974" s="1" t="s">
        <v>3634</v>
      </c>
      <c r="I974" s="1" t="s">
        <v>1991</v>
      </c>
      <c r="J974" s="1" t="s">
        <v>452</v>
      </c>
    </row>
    <row r="975" spans="1:10" hidden="1">
      <c r="A975" s="1" t="s">
        <v>452</v>
      </c>
      <c r="B975" s="1" t="s">
        <v>4685</v>
      </c>
      <c r="C975" s="1" t="s">
        <v>1523</v>
      </c>
      <c r="D975" s="1" t="s">
        <v>1832</v>
      </c>
      <c r="E975" s="1" t="s">
        <v>4685</v>
      </c>
      <c r="F975" s="1" t="s">
        <v>1523</v>
      </c>
      <c r="G975" s="1" t="s">
        <v>2026</v>
      </c>
      <c r="H975" s="1" t="s">
        <v>3634</v>
      </c>
      <c r="I975" s="1" t="s">
        <v>450</v>
      </c>
      <c r="J975" s="1" t="s">
        <v>452</v>
      </c>
    </row>
    <row r="976" spans="1:10" hidden="1">
      <c r="A976" s="1" t="s">
        <v>452</v>
      </c>
      <c r="B976" s="1" t="s">
        <v>4686</v>
      </c>
      <c r="C976" s="1" t="s">
        <v>1523</v>
      </c>
      <c r="D976" s="1" t="s">
        <v>1835</v>
      </c>
      <c r="E976" s="1" t="s">
        <v>4686</v>
      </c>
      <c r="F976" s="1" t="s">
        <v>1523</v>
      </c>
      <c r="G976" s="1" t="s">
        <v>2026</v>
      </c>
      <c r="H976" s="1" t="s">
        <v>3634</v>
      </c>
      <c r="I976" s="1" t="s">
        <v>1991</v>
      </c>
      <c r="J976" s="1" t="s">
        <v>452</v>
      </c>
    </row>
    <row r="977" spans="1:10" hidden="1">
      <c r="A977" s="1" t="s">
        <v>452</v>
      </c>
      <c r="B977" s="1" t="s">
        <v>4687</v>
      </c>
      <c r="C977" s="1" t="s">
        <v>1523</v>
      </c>
      <c r="D977" s="1" t="s">
        <v>1838</v>
      </c>
      <c r="E977" s="1" t="s">
        <v>4687</v>
      </c>
      <c r="F977" s="1" t="s">
        <v>1523</v>
      </c>
      <c r="G977" s="1" t="s">
        <v>2026</v>
      </c>
      <c r="H977" s="1" t="s">
        <v>3634</v>
      </c>
      <c r="I977" s="1" t="s">
        <v>1991</v>
      </c>
      <c r="J977" s="1" t="s">
        <v>452</v>
      </c>
    </row>
    <row r="978" spans="1:10" hidden="1">
      <c r="A978" s="1" t="s">
        <v>452</v>
      </c>
      <c r="B978" s="1" t="s">
        <v>4688</v>
      </c>
      <c r="C978" s="1" t="s">
        <v>1523</v>
      </c>
      <c r="D978" s="1" t="s">
        <v>1841</v>
      </c>
      <c r="E978" s="1" t="s">
        <v>4688</v>
      </c>
      <c r="F978" s="1" t="s">
        <v>1523</v>
      </c>
      <c r="G978" s="1" t="s">
        <v>2026</v>
      </c>
      <c r="H978" s="1" t="s">
        <v>3634</v>
      </c>
      <c r="I978" s="1" t="s">
        <v>1991</v>
      </c>
      <c r="J978" s="1" t="s">
        <v>452</v>
      </c>
    </row>
    <row r="979" spans="1:10" hidden="1">
      <c r="A979" s="1" t="s">
        <v>452</v>
      </c>
      <c r="B979" s="1" t="s">
        <v>4689</v>
      </c>
      <c r="C979" s="1" t="s">
        <v>1523</v>
      </c>
      <c r="D979" s="1" t="s">
        <v>1844</v>
      </c>
      <c r="E979" s="1" t="s">
        <v>4689</v>
      </c>
      <c r="F979" s="1" t="s">
        <v>1523</v>
      </c>
      <c r="G979" s="1" t="s">
        <v>2026</v>
      </c>
      <c r="H979" s="1" t="s">
        <v>3634</v>
      </c>
      <c r="I979" s="1" t="s">
        <v>1991</v>
      </c>
      <c r="J979" s="1" t="s">
        <v>452</v>
      </c>
    </row>
    <row r="980" spans="1:10" hidden="1">
      <c r="A980" s="1" t="s">
        <v>452</v>
      </c>
      <c r="B980" s="1" t="s">
        <v>4690</v>
      </c>
      <c r="C980" s="1" t="s">
        <v>1523</v>
      </c>
      <c r="D980" s="1" t="s">
        <v>1847</v>
      </c>
      <c r="E980" s="1" t="s">
        <v>4690</v>
      </c>
      <c r="F980" s="1" t="s">
        <v>1523</v>
      </c>
      <c r="G980" s="1" t="s">
        <v>2026</v>
      </c>
      <c r="H980" s="1" t="s">
        <v>3634</v>
      </c>
      <c r="I980" s="1" t="s">
        <v>1991</v>
      </c>
      <c r="J980" s="1" t="s">
        <v>452</v>
      </c>
    </row>
    <row r="981" spans="1:10" hidden="1">
      <c r="A981" s="1" t="s">
        <v>452</v>
      </c>
      <c r="B981" s="1" t="s">
        <v>4691</v>
      </c>
      <c r="C981" s="1" t="s">
        <v>1523</v>
      </c>
      <c r="D981" s="1" t="s">
        <v>1850</v>
      </c>
      <c r="E981" s="1" t="s">
        <v>4691</v>
      </c>
      <c r="F981" s="1" t="s">
        <v>1523</v>
      </c>
      <c r="G981" s="1" t="s">
        <v>2026</v>
      </c>
      <c r="H981" s="1" t="s">
        <v>3634</v>
      </c>
      <c r="I981" s="1" t="s">
        <v>1991</v>
      </c>
      <c r="J981" s="1" t="s">
        <v>452</v>
      </c>
    </row>
    <row r="982" spans="1:10" hidden="1">
      <c r="A982" s="1" t="s">
        <v>452</v>
      </c>
      <c r="B982" s="1" t="s">
        <v>4692</v>
      </c>
      <c r="C982" s="1" t="s">
        <v>1523</v>
      </c>
      <c r="D982" s="1" t="s">
        <v>1853</v>
      </c>
      <c r="E982" s="1" t="s">
        <v>4692</v>
      </c>
      <c r="F982" s="1" t="s">
        <v>1523</v>
      </c>
      <c r="G982" s="1" t="s">
        <v>2026</v>
      </c>
      <c r="H982" s="1" t="s">
        <v>3634</v>
      </c>
      <c r="I982" s="1" t="s">
        <v>1991</v>
      </c>
      <c r="J982" s="1" t="s">
        <v>452</v>
      </c>
    </row>
    <row r="983" spans="1:10" hidden="1">
      <c r="A983" s="1" t="s">
        <v>452</v>
      </c>
      <c r="B983" s="1" t="s">
        <v>4693</v>
      </c>
      <c r="C983" s="1" t="s">
        <v>1523</v>
      </c>
      <c r="D983" s="1" t="s">
        <v>1856</v>
      </c>
      <c r="E983" s="1" t="s">
        <v>4693</v>
      </c>
      <c r="F983" s="1" t="s">
        <v>1523</v>
      </c>
      <c r="G983" s="1" t="s">
        <v>2026</v>
      </c>
      <c r="H983" s="1" t="s">
        <v>3634</v>
      </c>
      <c r="I983" s="1" t="s">
        <v>450</v>
      </c>
      <c r="J983" s="1" t="s">
        <v>452</v>
      </c>
    </row>
    <row r="984" spans="1:10" hidden="1">
      <c r="A984" s="1" t="s">
        <v>452</v>
      </c>
      <c r="B984" s="1" t="s">
        <v>4694</v>
      </c>
      <c r="C984" s="1" t="s">
        <v>1523</v>
      </c>
      <c r="D984" s="1" t="s">
        <v>1859</v>
      </c>
      <c r="E984" s="1" t="s">
        <v>4694</v>
      </c>
      <c r="F984" s="1" t="s">
        <v>1523</v>
      </c>
      <c r="G984" s="1" t="s">
        <v>2026</v>
      </c>
      <c r="H984" s="1" t="s">
        <v>3634</v>
      </c>
      <c r="I984" s="1" t="s">
        <v>450</v>
      </c>
      <c r="J984" s="1" t="s">
        <v>452</v>
      </c>
    </row>
    <row r="985" spans="1:10" hidden="1">
      <c r="A985" s="1" t="s">
        <v>452</v>
      </c>
      <c r="B985" s="1" t="s">
        <v>4695</v>
      </c>
      <c r="C985" s="1" t="s">
        <v>1523</v>
      </c>
      <c r="D985" s="1" t="s">
        <v>1862</v>
      </c>
      <c r="E985" s="1" t="s">
        <v>4695</v>
      </c>
      <c r="F985" s="1" t="s">
        <v>1523</v>
      </c>
      <c r="G985" s="1" t="s">
        <v>2026</v>
      </c>
      <c r="H985" s="1" t="s">
        <v>3634</v>
      </c>
      <c r="I985" s="1" t="s">
        <v>1991</v>
      </c>
      <c r="J985" s="1" t="s">
        <v>452</v>
      </c>
    </row>
    <row r="986" spans="1:10" hidden="1">
      <c r="A986" s="1" t="s">
        <v>452</v>
      </c>
      <c r="B986" s="1" t="s">
        <v>4696</v>
      </c>
      <c r="C986" s="1" t="s">
        <v>1523</v>
      </c>
      <c r="D986" s="1" t="s">
        <v>1864</v>
      </c>
      <c r="E986" s="1" t="s">
        <v>4696</v>
      </c>
      <c r="F986" s="1" t="s">
        <v>1523</v>
      </c>
      <c r="G986" s="1" t="s">
        <v>2026</v>
      </c>
      <c r="H986" s="1" t="s">
        <v>3634</v>
      </c>
      <c r="I986" s="1" t="s">
        <v>1991</v>
      </c>
      <c r="J986" s="1" t="s">
        <v>452</v>
      </c>
    </row>
    <row r="987" spans="1:10" hidden="1">
      <c r="A987" s="1" t="s">
        <v>452</v>
      </c>
      <c r="B987" s="1" t="s">
        <v>4697</v>
      </c>
      <c r="C987" s="1" t="s">
        <v>1523</v>
      </c>
      <c r="D987" s="1" t="s">
        <v>1866</v>
      </c>
      <c r="E987" s="1" t="s">
        <v>4697</v>
      </c>
      <c r="F987" s="1" t="s">
        <v>1523</v>
      </c>
      <c r="G987" s="1" t="s">
        <v>2026</v>
      </c>
      <c r="H987" s="1" t="s">
        <v>3634</v>
      </c>
      <c r="I987" s="1" t="s">
        <v>1991</v>
      </c>
      <c r="J987" s="1" t="s">
        <v>452</v>
      </c>
    </row>
    <row r="988" spans="1:10" hidden="1">
      <c r="A988" s="1" t="s">
        <v>452</v>
      </c>
      <c r="B988" s="1" t="s">
        <v>4698</v>
      </c>
      <c r="C988" s="1" t="s">
        <v>1523</v>
      </c>
      <c r="D988" s="1" t="s">
        <v>1868</v>
      </c>
      <c r="E988" s="1" t="s">
        <v>4698</v>
      </c>
      <c r="F988" s="1" t="s">
        <v>1523</v>
      </c>
      <c r="G988" s="1" t="s">
        <v>2026</v>
      </c>
      <c r="H988" s="1" t="s">
        <v>3634</v>
      </c>
      <c r="I988" s="1" t="s">
        <v>1991</v>
      </c>
      <c r="J988" s="1" t="s">
        <v>452</v>
      </c>
    </row>
    <row r="989" spans="1:10" hidden="1">
      <c r="A989" s="1" t="s">
        <v>452</v>
      </c>
      <c r="B989" s="1" t="s">
        <v>452</v>
      </c>
      <c r="C989" s="1" t="s">
        <v>1523</v>
      </c>
      <c r="D989" s="1" t="s">
        <v>1523</v>
      </c>
      <c r="E989" s="1" t="s">
        <v>452</v>
      </c>
      <c r="F989" s="1" t="s">
        <v>1523</v>
      </c>
      <c r="G989" s="1" t="s">
        <v>2026</v>
      </c>
      <c r="H989" s="1" t="s">
        <v>3634</v>
      </c>
      <c r="I989" s="1" t="s">
        <v>1991</v>
      </c>
      <c r="J989" s="1" t="s">
        <v>452</v>
      </c>
    </row>
    <row r="990" spans="1:10" hidden="1">
      <c r="A990" s="1" t="s">
        <v>452</v>
      </c>
      <c r="B990" s="1" t="s">
        <v>4635</v>
      </c>
      <c r="C990" s="1" t="s">
        <v>1523</v>
      </c>
      <c r="D990" s="1" t="s">
        <v>1562</v>
      </c>
      <c r="E990" s="1" t="s">
        <v>452</v>
      </c>
      <c r="F990" s="1" t="s">
        <v>1523</v>
      </c>
      <c r="G990" s="1" t="s">
        <v>2026</v>
      </c>
      <c r="H990" s="1" t="s">
        <v>3634</v>
      </c>
      <c r="I990" s="1" t="s">
        <v>1991</v>
      </c>
      <c r="J990" s="1" t="s">
        <v>452</v>
      </c>
    </row>
    <row r="991" spans="1:10" hidden="1">
      <c r="A991" s="1" t="s">
        <v>452</v>
      </c>
      <c r="B991" s="1" t="s">
        <v>4655</v>
      </c>
      <c r="C991" s="1" t="s">
        <v>1523</v>
      </c>
      <c r="D991" s="1" t="s">
        <v>1696</v>
      </c>
      <c r="E991" s="1" t="s">
        <v>452</v>
      </c>
      <c r="F991" s="1" t="s">
        <v>1523</v>
      </c>
      <c r="G991" s="1" t="s">
        <v>2026</v>
      </c>
      <c r="H991" s="1" t="s">
        <v>3634</v>
      </c>
      <c r="I991" s="1" t="s">
        <v>1991</v>
      </c>
      <c r="J991" s="1" t="s">
        <v>452</v>
      </c>
    </row>
    <row r="992" spans="1:10" hidden="1">
      <c r="A992" s="1" t="s">
        <v>452</v>
      </c>
      <c r="B992" s="1" t="s">
        <v>4682</v>
      </c>
      <c r="C992" s="1" t="s">
        <v>1523</v>
      </c>
      <c r="D992" s="1" t="s">
        <v>1822</v>
      </c>
      <c r="E992" s="1" t="s">
        <v>452</v>
      </c>
      <c r="F992" s="1" t="s">
        <v>1523</v>
      </c>
      <c r="G992" s="1" t="s">
        <v>2026</v>
      </c>
      <c r="H992" s="1" t="s">
        <v>3634</v>
      </c>
      <c r="I992" s="1" t="s">
        <v>1991</v>
      </c>
      <c r="J992" s="1" t="s">
        <v>452</v>
      </c>
    </row>
    <row r="993" spans="1:26" hidden="1">
      <c r="A993" s="60" t="s">
        <v>6741</v>
      </c>
      <c r="B993" s="60" t="s">
        <v>6741</v>
      </c>
      <c r="C993" s="60" t="s">
        <v>6743</v>
      </c>
      <c r="D993" s="60" t="s">
        <v>6743</v>
      </c>
      <c r="E993" s="60" t="s">
        <v>6741</v>
      </c>
      <c r="F993" s="60" t="s">
        <v>6743</v>
      </c>
      <c r="G993" s="60" t="s">
        <v>2026</v>
      </c>
      <c r="H993" s="60" t="s">
        <v>2117</v>
      </c>
      <c r="I993" s="60" t="s">
        <v>496</v>
      </c>
      <c r="J993" s="60" t="s">
        <v>3050</v>
      </c>
    </row>
    <row r="994" spans="1:26" hidden="1">
      <c r="A994" s="60" t="s">
        <v>188</v>
      </c>
      <c r="B994" s="60" t="s">
        <v>3050</v>
      </c>
      <c r="C994" s="60" t="s">
        <v>591</v>
      </c>
      <c r="D994" s="60" t="s">
        <v>591</v>
      </c>
      <c r="E994" s="60" t="s">
        <v>3050</v>
      </c>
      <c r="F994" s="60" t="s">
        <v>591</v>
      </c>
      <c r="G994" s="60" t="s">
        <v>2026</v>
      </c>
      <c r="H994" s="60" t="s">
        <v>2117</v>
      </c>
      <c r="I994" s="60" t="s">
        <v>496</v>
      </c>
      <c r="J994" s="60" t="s">
        <v>188</v>
      </c>
    </row>
    <row r="995" spans="1:26" hidden="1">
      <c r="A995" s="60" t="s">
        <v>188</v>
      </c>
      <c r="B995" s="60" t="s">
        <v>2150</v>
      </c>
      <c r="C995" s="60" t="s">
        <v>687</v>
      </c>
      <c r="D995" s="60" t="s">
        <v>2151</v>
      </c>
      <c r="E995" s="60" t="s">
        <v>2150</v>
      </c>
      <c r="F995" s="60" t="s">
        <v>687</v>
      </c>
      <c r="G995" s="60" t="s">
        <v>2026</v>
      </c>
      <c r="H995" s="60" t="s">
        <v>2117</v>
      </c>
      <c r="I995" s="60" t="s">
        <v>1925</v>
      </c>
      <c r="J995" s="60" t="s">
        <v>188</v>
      </c>
    </row>
    <row r="996" spans="1:26" s="60" customFormat="1" hidden="1">
      <c r="A996" s="60" t="s">
        <v>188</v>
      </c>
      <c r="B996" s="60" t="s">
        <v>2152</v>
      </c>
      <c r="C996" s="60" t="s">
        <v>687</v>
      </c>
      <c r="D996" s="60" t="s">
        <v>2153</v>
      </c>
      <c r="E996" s="60" t="s">
        <v>2152</v>
      </c>
      <c r="F996" s="60" t="s">
        <v>687</v>
      </c>
      <c r="G996" s="60" t="s">
        <v>2026</v>
      </c>
      <c r="H996" s="60" t="s">
        <v>2117</v>
      </c>
      <c r="I996" s="60" t="s">
        <v>1925</v>
      </c>
      <c r="J996" s="60" t="s">
        <v>188</v>
      </c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idden="1">
      <c r="A997" s="1" t="s">
        <v>188</v>
      </c>
      <c r="B997" s="1" t="s">
        <v>6681</v>
      </c>
      <c r="C997" s="1" t="s">
        <v>687</v>
      </c>
      <c r="D997" s="1" t="s">
        <v>6682</v>
      </c>
      <c r="E997" s="1" t="s">
        <v>6681</v>
      </c>
      <c r="F997" s="1" t="s">
        <v>687</v>
      </c>
      <c r="G997" s="1" t="s">
        <v>2026</v>
      </c>
      <c r="H997" s="1" t="s">
        <v>2117</v>
      </c>
      <c r="I997" s="1" t="s">
        <v>1923</v>
      </c>
      <c r="J997" s="1" t="s">
        <v>188</v>
      </c>
    </row>
    <row r="998" spans="1:26" hidden="1">
      <c r="A998" s="1" t="s">
        <v>198</v>
      </c>
      <c r="B998" s="1" t="s">
        <v>3134</v>
      </c>
      <c r="C998" s="1" t="s">
        <v>822</v>
      </c>
      <c r="D998" s="1" t="s">
        <v>593</v>
      </c>
      <c r="E998" s="1" t="s">
        <v>3134</v>
      </c>
      <c r="F998" s="1" t="s">
        <v>822</v>
      </c>
      <c r="G998" s="1" t="s">
        <v>2039</v>
      </c>
      <c r="H998" s="1" t="s">
        <v>2222</v>
      </c>
      <c r="I998" s="1" t="s">
        <v>497</v>
      </c>
      <c r="J998" s="1" t="s">
        <v>198</v>
      </c>
    </row>
    <row r="999" spans="1:26" hidden="1">
      <c r="A999" s="1" t="s">
        <v>198</v>
      </c>
      <c r="B999" s="1" t="s">
        <v>3135</v>
      </c>
      <c r="C999" s="1" t="s">
        <v>822</v>
      </c>
      <c r="D999" s="1" t="s">
        <v>689</v>
      </c>
      <c r="E999" s="1" t="s">
        <v>3135</v>
      </c>
      <c r="F999" s="1" t="s">
        <v>822</v>
      </c>
      <c r="G999" s="1" t="s">
        <v>2039</v>
      </c>
      <c r="H999" s="1" t="s">
        <v>2222</v>
      </c>
      <c r="I999" s="1" t="s">
        <v>497</v>
      </c>
      <c r="J999" s="1" t="s">
        <v>198</v>
      </c>
    </row>
    <row r="1000" spans="1:26" hidden="1">
      <c r="A1000" s="1" t="s">
        <v>198</v>
      </c>
      <c r="B1000" s="1" t="s">
        <v>3136</v>
      </c>
      <c r="C1000" s="1" t="s">
        <v>822</v>
      </c>
      <c r="D1000" s="1" t="s">
        <v>761</v>
      </c>
      <c r="E1000" s="1" t="s">
        <v>3136</v>
      </c>
      <c r="F1000" s="1" t="s">
        <v>822</v>
      </c>
      <c r="G1000" s="1" t="s">
        <v>2039</v>
      </c>
      <c r="H1000" s="1" t="s">
        <v>2222</v>
      </c>
      <c r="I1000" s="1" t="s">
        <v>497</v>
      </c>
      <c r="J1000" s="1" t="s">
        <v>198</v>
      </c>
    </row>
    <row r="1001" spans="1:26" hidden="1">
      <c r="A1001" s="1" t="s">
        <v>198</v>
      </c>
      <c r="B1001" s="1" t="s">
        <v>198</v>
      </c>
      <c r="C1001" s="1" t="s">
        <v>822</v>
      </c>
      <c r="D1001" s="1" t="s">
        <v>822</v>
      </c>
      <c r="E1001" s="1" t="s">
        <v>198</v>
      </c>
      <c r="F1001" s="1" t="s">
        <v>822</v>
      </c>
      <c r="G1001" s="1" t="s">
        <v>2039</v>
      </c>
      <c r="H1001" s="1" t="s">
        <v>2222</v>
      </c>
      <c r="I1001" s="1" t="s">
        <v>497</v>
      </c>
      <c r="J1001" s="1" t="s">
        <v>198</v>
      </c>
    </row>
    <row r="1002" spans="1:26" hidden="1">
      <c r="A1002" s="1" t="s">
        <v>186</v>
      </c>
      <c r="B1002" s="1" t="s">
        <v>186</v>
      </c>
      <c r="C1002" s="1" t="s">
        <v>590</v>
      </c>
      <c r="D1002" s="1" t="s">
        <v>590</v>
      </c>
      <c r="E1002" s="1" t="s">
        <v>186</v>
      </c>
      <c r="F1002" s="1" t="s">
        <v>590</v>
      </c>
      <c r="G1002" s="1" t="s">
        <v>2039</v>
      </c>
      <c r="H1002" s="1" t="s">
        <v>2328</v>
      </c>
      <c r="I1002" s="1" t="s">
        <v>495</v>
      </c>
      <c r="J1002" s="1" t="s">
        <v>186</v>
      </c>
    </row>
    <row r="1003" spans="1:26" hidden="1">
      <c r="A1003" s="1" t="s">
        <v>205</v>
      </c>
      <c r="B1003" s="1" t="s">
        <v>3322</v>
      </c>
      <c r="C1003" s="1" t="s">
        <v>3323</v>
      </c>
      <c r="D1003" s="1" t="s">
        <v>595</v>
      </c>
      <c r="E1003" s="1" t="s">
        <v>3322</v>
      </c>
      <c r="F1003" s="1" t="s">
        <v>3323</v>
      </c>
      <c r="G1003" s="1" t="s">
        <v>2039</v>
      </c>
      <c r="H1003" s="1" t="s">
        <v>2328</v>
      </c>
      <c r="I1003" s="1" t="s">
        <v>499</v>
      </c>
      <c r="J1003" s="1" t="s">
        <v>205</v>
      </c>
    </row>
    <row r="1004" spans="1:26" hidden="1">
      <c r="A1004" s="1" t="s">
        <v>205</v>
      </c>
      <c r="B1004" s="1" t="s">
        <v>3324</v>
      </c>
      <c r="C1004" s="1" t="s">
        <v>3323</v>
      </c>
      <c r="D1004" s="1" t="s">
        <v>691</v>
      </c>
      <c r="E1004" s="1" t="s">
        <v>3324</v>
      </c>
      <c r="F1004" s="1" t="s">
        <v>3323</v>
      </c>
      <c r="G1004" s="1" t="s">
        <v>2039</v>
      </c>
      <c r="H1004" s="1" t="s">
        <v>2328</v>
      </c>
      <c r="I1004" s="1" t="s">
        <v>499</v>
      </c>
      <c r="J1004" s="1" t="s">
        <v>205</v>
      </c>
    </row>
    <row r="1005" spans="1:26" hidden="1">
      <c r="A1005" s="1" t="s">
        <v>205</v>
      </c>
      <c r="B1005" s="1" t="s">
        <v>3325</v>
      </c>
      <c r="C1005" s="1" t="s">
        <v>3323</v>
      </c>
      <c r="D1005" s="1" t="s">
        <v>763</v>
      </c>
      <c r="E1005" s="1" t="s">
        <v>3325</v>
      </c>
      <c r="F1005" s="1" t="s">
        <v>3323</v>
      </c>
      <c r="G1005" s="1" t="s">
        <v>2039</v>
      </c>
      <c r="H1005" s="1" t="s">
        <v>2328</v>
      </c>
      <c r="I1005" s="1" t="s">
        <v>499</v>
      </c>
      <c r="J1005" s="1" t="s">
        <v>205</v>
      </c>
    </row>
    <row r="1006" spans="1:26" hidden="1">
      <c r="A1006" s="1" t="s">
        <v>203</v>
      </c>
      <c r="B1006" s="1" t="s">
        <v>3143</v>
      </c>
      <c r="C1006" s="1" t="s">
        <v>762</v>
      </c>
      <c r="D1006" s="1" t="s">
        <v>594</v>
      </c>
      <c r="E1006" s="1" t="s">
        <v>3143</v>
      </c>
      <c r="F1006" s="1" t="s">
        <v>762</v>
      </c>
      <c r="G1006" s="1" t="s">
        <v>2026</v>
      </c>
      <c r="H1006" s="1" t="s">
        <v>3017</v>
      </c>
      <c r="I1006" s="1" t="s">
        <v>498</v>
      </c>
      <c r="J1006" s="1" t="s">
        <v>203</v>
      </c>
    </row>
    <row r="1007" spans="1:26" hidden="1">
      <c r="A1007" s="1" t="s">
        <v>203</v>
      </c>
      <c r="B1007" s="1" t="s">
        <v>3144</v>
      </c>
      <c r="C1007" s="1" t="s">
        <v>762</v>
      </c>
      <c r="D1007" s="1" t="s">
        <v>690</v>
      </c>
      <c r="E1007" s="1" t="s">
        <v>3144</v>
      </c>
      <c r="F1007" s="1" t="s">
        <v>762</v>
      </c>
      <c r="G1007" s="1" t="s">
        <v>2026</v>
      </c>
      <c r="H1007" s="1" t="s">
        <v>3017</v>
      </c>
      <c r="I1007" s="1" t="s">
        <v>498</v>
      </c>
      <c r="J1007" s="1" t="s">
        <v>203</v>
      </c>
    </row>
    <row r="1008" spans="1:26" hidden="1">
      <c r="A1008" s="1" t="s">
        <v>203</v>
      </c>
      <c r="B1008" s="1" t="s">
        <v>203</v>
      </c>
      <c r="C1008" s="1" t="s">
        <v>762</v>
      </c>
      <c r="D1008" s="1" t="s">
        <v>762</v>
      </c>
      <c r="E1008" s="1" t="s">
        <v>203</v>
      </c>
      <c r="F1008" s="1" t="s">
        <v>762</v>
      </c>
      <c r="G1008" s="1" t="s">
        <v>2026</v>
      </c>
      <c r="H1008" s="1" t="s">
        <v>3017</v>
      </c>
      <c r="I1008" s="1" t="s">
        <v>498</v>
      </c>
      <c r="J1008" s="1" t="s">
        <v>203</v>
      </c>
    </row>
    <row r="1009" spans="1:26" hidden="1">
      <c r="A1009" s="1" t="s">
        <v>158</v>
      </c>
      <c r="B1009" s="1" t="s">
        <v>3005</v>
      </c>
      <c r="C1009" s="1" t="s">
        <v>681</v>
      </c>
      <c r="D1009" s="1" t="s">
        <v>585</v>
      </c>
      <c r="E1009" s="1" t="s">
        <v>3005</v>
      </c>
      <c r="F1009" s="1" t="s">
        <v>681</v>
      </c>
      <c r="G1009" s="1" t="s">
        <v>2039</v>
      </c>
      <c r="H1009" s="1" t="s">
        <v>2040</v>
      </c>
      <c r="I1009" s="1" t="s">
        <v>490</v>
      </c>
      <c r="J1009" s="1" t="s">
        <v>158</v>
      </c>
    </row>
    <row r="1010" spans="1:26" hidden="1">
      <c r="A1010" s="1" t="s">
        <v>158</v>
      </c>
      <c r="B1010" s="1" t="s">
        <v>158</v>
      </c>
      <c r="C1010" s="1" t="s">
        <v>681</v>
      </c>
      <c r="D1010" s="1" t="s">
        <v>681</v>
      </c>
      <c r="E1010" s="1" t="s">
        <v>158</v>
      </c>
      <c r="F1010" s="1" t="s">
        <v>681</v>
      </c>
      <c r="G1010" s="1" t="s">
        <v>2039</v>
      </c>
      <c r="H1010" s="1" t="s">
        <v>2040</v>
      </c>
      <c r="I1010" s="1" t="s">
        <v>490</v>
      </c>
      <c r="J1010" s="1" t="s">
        <v>158</v>
      </c>
    </row>
    <row r="1011" spans="1:26" s="60" customFormat="1" hidden="1">
      <c r="A1011" s="60" t="s">
        <v>200</v>
      </c>
      <c r="B1011" s="60" t="s">
        <v>3138</v>
      </c>
      <c r="C1011" s="60" t="s">
        <v>823</v>
      </c>
      <c r="D1011" s="60" t="s">
        <v>1184</v>
      </c>
      <c r="E1011" s="60" t="s">
        <v>3138</v>
      </c>
      <c r="F1011" s="60" t="s">
        <v>823</v>
      </c>
      <c r="G1011" s="60" t="s">
        <v>2026</v>
      </c>
      <c r="H1011" s="60" t="s">
        <v>2027</v>
      </c>
      <c r="I1011" s="60" t="s">
        <v>3137</v>
      </c>
      <c r="J1011" s="60" t="s">
        <v>3138</v>
      </c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idden="1">
      <c r="A1012" s="1" t="s">
        <v>6726</v>
      </c>
      <c r="B1012" s="1" t="s">
        <v>6726</v>
      </c>
      <c r="C1012" s="1" t="s">
        <v>6729</v>
      </c>
      <c r="D1012" s="1" t="s">
        <v>6729</v>
      </c>
      <c r="E1012" s="1" t="s">
        <v>6726</v>
      </c>
      <c r="F1012" s="1" t="s">
        <v>6729</v>
      </c>
      <c r="G1012" s="1" t="s">
        <v>2026</v>
      </c>
      <c r="H1012" s="1" t="s">
        <v>2027</v>
      </c>
      <c r="I1012" s="1" t="s">
        <v>3137</v>
      </c>
      <c r="J1012" s="1" t="s">
        <v>6726</v>
      </c>
    </row>
    <row r="1013" spans="1:26" hidden="1">
      <c r="A1013" s="1" t="s">
        <v>201</v>
      </c>
      <c r="B1013" s="1" t="s">
        <v>201</v>
      </c>
      <c r="C1013" s="1" t="s">
        <v>1250</v>
      </c>
      <c r="D1013" s="1" t="s">
        <v>1250</v>
      </c>
      <c r="E1013" s="1" t="s">
        <v>3138</v>
      </c>
      <c r="F1013" s="1" t="s">
        <v>1250</v>
      </c>
      <c r="G1013" s="1" t="s">
        <v>2026</v>
      </c>
      <c r="H1013" s="1" t="s">
        <v>2027</v>
      </c>
      <c r="I1013" s="1" t="s">
        <v>3137</v>
      </c>
      <c r="J1013" s="1" t="s">
        <v>3138</v>
      </c>
    </row>
    <row r="1014" spans="1:26" hidden="1">
      <c r="A1014" s="1" t="s">
        <v>201</v>
      </c>
      <c r="B1014" s="1" t="s">
        <v>3732</v>
      </c>
      <c r="C1014" s="1" t="s">
        <v>1250</v>
      </c>
      <c r="D1014" s="1" t="s">
        <v>3733</v>
      </c>
      <c r="E1014" s="1" t="s">
        <v>3732</v>
      </c>
      <c r="F1014" s="1" t="s">
        <v>1250</v>
      </c>
      <c r="G1014" s="1" t="s">
        <v>2026</v>
      </c>
      <c r="H1014" s="1" t="s">
        <v>2027</v>
      </c>
      <c r="I1014" s="1" t="s">
        <v>1960</v>
      </c>
      <c r="J1014" s="1" t="s">
        <v>201</v>
      </c>
    </row>
    <row r="1015" spans="1:26" hidden="1">
      <c r="A1015" s="1" t="s">
        <v>3139</v>
      </c>
      <c r="B1015" s="1" t="s">
        <v>3145</v>
      </c>
      <c r="C1015" s="1" t="s">
        <v>3141</v>
      </c>
      <c r="D1015" s="1" t="s">
        <v>3146</v>
      </c>
      <c r="E1015" s="1" t="s">
        <v>3145</v>
      </c>
      <c r="F1015" s="1" t="s">
        <v>3141</v>
      </c>
      <c r="G1015" s="1" t="s">
        <v>2049</v>
      </c>
      <c r="H1015" s="1" t="s">
        <v>2215</v>
      </c>
      <c r="I1015" s="1" t="s">
        <v>1948</v>
      </c>
      <c r="J1015" s="1" t="s">
        <v>3139</v>
      </c>
    </row>
    <row r="1016" spans="1:26" hidden="1">
      <c r="A1016" s="1" t="s">
        <v>3139</v>
      </c>
      <c r="B1016" s="1" t="s">
        <v>3147</v>
      </c>
      <c r="C1016" s="1" t="s">
        <v>3141</v>
      </c>
      <c r="D1016" s="1" t="s">
        <v>3148</v>
      </c>
      <c r="E1016" s="1" t="s">
        <v>3147</v>
      </c>
      <c r="F1016" s="1" t="s">
        <v>3141</v>
      </c>
      <c r="G1016" s="1" t="s">
        <v>2049</v>
      </c>
      <c r="H1016" s="1" t="s">
        <v>2215</v>
      </c>
      <c r="I1016" s="1" t="s">
        <v>1948</v>
      </c>
      <c r="J1016" s="1" t="s">
        <v>3139</v>
      </c>
    </row>
    <row r="1017" spans="1:26" hidden="1">
      <c r="A1017" s="1" t="s">
        <v>3139</v>
      </c>
      <c r="B1017" s="1" t="s">
        <v>3149</v>
      </c>
      <c r="C1017" s="1" t="s">
        <v>3141</v>
      </c>
      <c r="D1017" s="1" t="s">
        <v>3150</v>
      </c>
      <c r="E1017" s="1" t="s">
        <v>3149</v>
      </c>
      <c r="F1017" s="1" t="s">
        <v>3141</v>
      </c>
      <c r="G1017" s="1" t="s">
        <v>2049</v>
      </c>
      <c r="H1017" s="1" t="s">
        <v>2215</v>
      </c>
      <c r="I1017" s="1" t="s">
        <v>3151</v>
      </c>
      <c r="J1017" s="1" t="s">
        <v>3139</v>
      </c>
    </row>
    <row r="1018" spans="1:26" hidden="1">
      <c r="A1018" s="1" t="s">
        <v>3139</v>
      </c>
      <c r="B1018" s="1" t="s">
        <v>3152</v>
      </c>
      <c r="C1018" s="1" t="s">
        <v>3141</v>
      </c>
      <c r="D1018" s="1" t="s">
        <v>3153</v>
      </c>
      <c r="E1018" s="1" t="s">
        <v>3152</v>
      </c>
      <c r="F1018" s="1" t="s">
        <v>3141</v>
      </c>
      <c r="G1018" s="1" t="s">
        <v>2049</v>
      </c>
      <c r="H1018" s="1" t="s">
        <v>2215</v>
      </c>
      <c r="I1018" s="1" t="s">
        <v>3151</v>
      </c>
      <c r="J1018" s="1" t="s">
        <v>3139</v>
      </c>
    </row>
    <row r="1019" spans="1:26" hidden="1">
      <c r="A1019" s="1" t="s">
        <v>3139</v>
      </c>
      <c r="B1019" s="1" t="s">
        <v>3154</v>
      </c>
      <c r="C1019" s="1" t="s">
        <v>3141</v>
      </c>
      <c r="D1019" s="1" t="s">
        <v>3155</v>
      </c>
      <c r="E1019" s="1" t="s">
        <v>3154</v>
      </c>
      <c r="F1019" s="1" t="s">
        <v>3141</v>
      </c>
      <c r="G1019" s="1" t="s">
        <v>2049</v>
      </c>
      <c r="H1019" s="1" t="s">
        <v>2215</v>
      </c>
      <c r="I1019" s="1" t="s">
        <v>3151</v>
      </c>
      <c r="J1019" s="1" t="s">
        <v>3139</v>
      </c>
    </row>
    <row r="1020" spans="1:26" hidden="1">
      <c r="A1020" s="1" t="s">
        <v>3139</v>
      </c>
      <c r="B1020" s="1" t="s">
        <v>3156</v>
      </c>
      <c r="C1020" s="1" t="s">
        <v>3141</v>
      </c>
      <c r="D1020" s="1" t="s">
        <v>3157</v>
      </c>
      <c r="E1020" s="1" t="s">
        <v>3156</v>
      </c>
      <c r="F1020" s="1" t="s">
        <v>3141</v>
      </c>
      <c r="G1020" s="1" t="s">
        <v>2049</v>
      </c>
      <c r="H1020" s="1" t="s">
        <v>2215</v>
      </c>
      <c r="I1020" s="1" t="s">
        <v>3151</v>
      </c>
      <c r="J1020" s="1" t="s">
        <v>3139</v>
      </c>
    </row>
    <row r="1021" spans="1:26" hidden="1">
      <c r="A1021" s="1" t="s">
        <v>3139</v>
      </c>
      <c r="B1021" s="1" t="s">
        <v>3158</v>
      </c>
      <c r="C1021" s="1" t="s">
        <v>3141</v>
      </c>
      <c r="D1021" s="1" t="s">
        <v>3159</v>
      </c>
      <c r="E1021" s="1" t="s">
        <v>3158</v>
      </c>
      <c r="F1021" s="1" t="s">
        <v>3141</v>
      </c>
      <c r="G1021" s="1" t="s">
        <v>2049</v>
      </c>
      <c r="H1021" s="1" t="s">
        <v>2215</v>
      </c>
      <c r="I1021" s="1" t="s">
        <v>3151</v>
      </c>
      <c r="J1021" s="1" t="s">
        <v>3139</v>
      </c>
    </row>
    <row r="1022" spans="1:26" hidden="1">
      <c r="A1022" s="1" t="s">
        <v>3139</v>
      </c>
      <c r="B1022" s="1" t="s">
        <v>3160</v>
      </c>
      <c r="C1022" s="1" t="s">
        <v>3141</v>
      </c>
      <c r="D1022" s="1" t="s">
        <v>3161</v>
      </c>
      <c r="E1022" s="1" t="s">
        <v>3160</v>
      </c>
      <c r="F1022" s="1" t="s">
        <v>3141</v>
      </c>
      <c r="G1022" s="1" t="s">
        <v>2049</v>
      </c>
      <c r="H1022" s="1" t="s">
        <v>2215</v>
      </c>
      <c r="I1022" s="1" t="s">
        <v>1948</v>
      </c>
      <c r="J1022" s="1" t="s">
        <v>3139</v>
      </c>
    </row>
    <row r="1023" spans="1:26" hidden="1">
      <c r="A1023" s="1" t="s">
        <v>3139</v>
      </c>
      <c r="B1023" s="1" t="s">
        <v>3162</v>
      </c>
      <c r="C1023" s="1" t="s">
        <v>3141</v>
      </c>
      <c r="D1023" s="1" t="s">
        <v>3163</v>
      </c>
      <c r="E1023" s="1" t="s">
        <v>3162</v>
      </c>
      <c r="F1023" s="1" t="s">
        <v>3141</v>
      </c>
      <c r="G1023" s="1" t="s">
        <v>2049</v>
      </c>
      <c r="H1023" s="1" t="s">
        <v>2215</v>
      </c>
      <c r="I1023" s="1" t="s">
        <v>3151</v>
      </c>
      <c r="J1023" s="1" t="s">
        <v>3139</v>
      </c>
    </row>
    <row r="1024" spans="1:26" hidden="1">
      <c r="A1024" s="1" t="s">
        <v>3139</v>
      </c>
      <c r="B1024" s="1" t="s">
        <v>3164</v>
      </c>
      <c r="C1024" s="1" t="s">
        <v>3141</v>
      </c>
      <c r="D1024" s="1" t="s">
        <v>3165</v>
      </c>
      <c r="E1024" s="1" t="s">
        <v>3164</v>
      </c>
      <c r="F1024" s="1" t="s">
        <v>3141</v>
      </c>
      <c r="G1024" s="1" t="s">
        <v>2049</v>
      </c>
      <c r="H1024" s="1" t="s">
        <v>2215</v>
      </c>
      <c r="I1024" s="1" t="s">
        <v>3151</v>
      </c>
      <c r="J1024" s="1" t="s">
        <v>3139</v>
      </c>
    </row>
    <row r="1025" spans="1:10" hidden="1">
      <c r="A1025" s="1" t="s">
        <v>3139</v>
      </c>
      <c r="B1025" s="1" t="s">
        <v>3166</v>
      </c>
      <c r="C1025" s="1" t="s">
        <v>3141</v>
      </c>
      <c r="D1025" s="1" t="s">
        <v>3167</v>
      </c>
      <c r="E1025" s="1" t="s">
        <v>3166</v>
      </c>
      <c r="F1025" s="1" t="s">
        <v>3141</v>
      </c>
      <c r="G1025" s="1" t="s">
        <v>2049</v>
      </c>
      <c r="H1025" s="1" t="s">
        <v>2215</v>
      </c>
      <c r="I1025" s="1" t="s">
        <v>3151</v>
      </c>
      <c r="J1025" s="1" t="s">
        <v>3139</v>
      </c>
    </row>
    <row r="1026" spans="1:10" hidden="1">
      <c r="A1026" s="1" t="s">
        <v>3139</v>
      </c>
      <c r="B1026" s="1" t="s">
        <v>3168</v>
      </c>
      <c r="C1026" s="1" t="s">
        <v>3141</v>
      </c>
      <c r="D1026" s="1" t="s">
        <v>3169</v>
      </c>
      <c r="E1026" s="1" t="s">
        <v>3168</v>
      </c>
      <c r="F1026" s="1" t="s">
        <v>3141</v>
      </c>
      <c r="G1026" s="1" t="s">
        <v>2049</v>
      </c>
      <c r="H1026" s="1" t="s">
        <v>2215</v>
      </c>
      <c r="I1026" s="1" t="s">
        <v>1948</v>
      </c>
      <c r="J1026" s="1" t="s">
        <v>3139</v>
      </c>
    </row>
    <row r="1027" spans="1:10" hidden="1">
      <c r="A1027" s="1" t="s">
        <v>3139</v>
      </c>
      <c r="B1027" s="1" t="s">
        <v>3170</v>
      </c>
      <c r="C1027" s="1" t="s">
        <v>3141</v>
      </c>
      <c r="D1027" s="1" t="s">
        <v>3171</v>
      </c>
      <c r="E1027" s="1" t="s">
        <v>3170</v>
      </c>
      <c r="F1027" s="1" t="s">
        <v>3141</v>
      </c>
      <c r="G1027" s="1" t="s">
        <v>2049</v>
      </c>
      <c r="H1027" s="1" t="s">
        <v>2215</v>
      </c>
      <c r="I1027" s="1" t="s">
        <v>3151</v>
      </c>
      <c r="J1027" s="1" t="s">
        <v>3139</v>
      </c>
    </row>
    <row r="1028" spans="1:10" hidden="1">
      <c r="A1028" s="1" t="s">
        <v>3139</v>
      </c>
      <c r="B1028" s="1" t="s">
        <v>3172</v>
      </c>
      <c r="C1028" s="1" t="s">
        <v>3141</v>
      </c>
      <c r="D1028" s="1" t="s">
        <v>3173</v>
      </c>
      <c r="E1028" s="1" t="s">
        <v>3172</v>
      </c>
      <c r="F1028" s="1" t="s">
        <v>3141</v>
      </c>
      <c r="G1028" s="1" t="s">
        <v>2049</v>
      </c>
      <c r="H1028" s="1" t="s">
        <v>2215</v>
      </c>
      <c r="I1028" s="1" t="s">
        <v>3151</v>
      </c>
      <c r="J1028" s="1" t="s">
        <v>3139</v>
      </c>
    </row>
    <row r="1029" spans="1:10" hidden="1">
      <c r="A1029" s="1" t="s">
        <v>3139</v>
      </c>
      <c r="B1029" s="1" t="s">
        <v>3174</v>
      </c>
      <c r="C1029" s="1" t="s">
        <v>3141</v>
      </c>
      <c r="D1029" s="1" t="s">
        <v>3175</v>
      </c>
      <c r="E1029" s="1" t="s">
        <v>3174</v>
      </c>
      <c r="F1029" s="1" t="s">
        <v>3141</v>
      </c>
      <c r="G1029" s="1" t="s">
        <v>2049</v>
      </c>
      <c r="H1029" s="1" t="s">
        <v>2215</v>
      </c>
      <c r="I1029" s="1" t="s">
        <v>3151</v>
      </c>
      <c r="J1029" s="1" t="s">
        <v>3139</v>
      </c>
    </row>
    <row r="1030" spans="1:10" hidden="1">
      <c r="A1030" s="1" t="s">
        <v>3139</v>
      </c>
      <c r="B1030" s="1" t="s">
        <v>3176</v>
      </c>
      <c r="C1030" s="1" t="s">
        <v>3141</v>
      </c>
      <c r="D1030" s="1" t="s">
        <v>3177</v>
      </c>
      <c r="E1030" s="1" t="s">
        <v>3176</v>
      </c>
      <c r="F1030" s="1" t="s">
        <v>3141</v>
      </c>
      <c r="G1030" s="1" t="s">
        <v>2049</v>
      </c>
      <c r="H1030" s="1" t="s">
        <v>2215</v>
      </c>
      <c r="I1030" s="1" t="s">
        <v>3151</v>
      </c>
      <c r="J1030" s="1" t="s">
        <v>3139</v>
      </c>
    </row>
    <row r="1031" spans="1:10" hidden="1">
      <c r="A1031" s="1" t="s">
        <v>3139</v>
      </c>
      <c r="B1031" s="1" t="s">
        <v>3178</v>
      </c>
      <c r="C1031" s="1" t="s">
        <v>3141</v>
      </c>
      <c r="D1031" s="1" t="s">
        <v>3179</v>
      </c>
      <c r="E1031" s="1" t="s">
        <v>3178</v>
      </c>
      <c r="F1031" s="1" t="s">
        <v>3141</v>
      </c>
      <c r="G1031" s="1" t="s">
        <v>2049</v>
      </c>
      <c r="H1031" s="1" t="s">
        <v>2215</v>
      </c>
      <c r="I1031" s="1" t="s">
        <v>3151</v>
      </c>
      <c r="J1031" s="1" t="s">
        <v>3139</v>
      </c>
    </row>
    <row r="1032" spans="1:10" hidden="1">
      <c r="A1032" s="1" t="s">
        <v>3139</v>
      </c>
      <c r="B1032" s="1" t="s">
        <v>3180</v>
      </c>
      <c r="C1032" s="1" t="s">
        <v>3141</v>
      </c>
      <c r="D1032" s="1" t="s">
        <v>3181</v>
      </c>
      <c r="E1032" s="1" t="s">
        <v>3180</v>
      </c>
      <c r="F1032" s="1" t="s">
        <v>3141</v>
      </c>
      <c r="G1032" s="1" t="s">
        <v>2049</v>
      </c>
      <c r="H1032" s="1" t="s">
        <v>2215</v>
      </c>
      <c r="I1032" s="1" t="s">
        <v>3151</v>
      </c>
      <c r="J1032" s="1" t="s">
        <v>3139</v>
      </c>
    </row>
    <row r="1033" spans="1:10" hidden="1">
      <c r="A1033" s="1" t="s">
        <v>3139</v>
      </c>
      <c r="B1033" s="1" t="s">
        <v>3182</v>
      </c>
      <c r="C1033" s="1" t="s">
        <v>3141</v>
      </c>
      <c r="D1033" s="1" t="s">
        <v>3183</v>
      </c>
      <c r="E1033" s="1" t="s">
        <v>3182</v>
      </c>
      <c r="F1033" s="1" t="s">
        <v>3141</v>
      </c>
      <c r="G1033" s="1" t="s">
        <v>2049</v>
      </c>
      <c r="H1033" s="1" t="s">
        <v>2215</v>
      </c>
      <c r="I1033" s="1" t="s">
        <v>3151</v>
      </c>
      <c r="J1033" s="1" t="s">
        <v>3139</v>
      </c>
    </row>
    <row r="1034" spans="1:10" hidden="1">
      <c r="A1034" s="1" t="s">
        <v>3139</v>
      </c>
      <c r="B1034" s="1" t="s">
        <v>3184</v>
      </c>
      <c r="C1034" s="1" t="s">
        <v>3141</v>
      </c>
      <c r="D1034" s="1" t="s">
        <v>3185</v>
      </c>
      <c r="E1034" s="1" t="s">
        <v>3184</v>
      </c>
      <c r="F1034" s="1" t="s">
        <v>3141</v>
      </c>
      <c r="G1034" s="1" t="s">
        <v>2049</v>
      </c>
      <c r="H1034" s="1" t="s">
        <v>2215</v>
      </c>
      <c r="I1034" s="1" t="s">
        <v>3151</v>
      </c>
      <c r="J1034" s="1" t="s">
        <v>3139</v>
      </c>
    </row>
    <row r="1035" spans="1:10" hidden="1">
      <c r="A1035" s="1" t="s">
        <v>3139</v>
      </c>
      <c r="B1035" s="1" t="s">
        <v>3186</v>
      </c>
      <c r="C1035" s="1" t="s">
        <v>3141</v>
      </c>
      <c r="D1035" s="1" t="s">
        <v>3187</v>
      </c>
      <c r="E1035" s="1" t="s">
        <v>3186</v>
      </c>
      <c r="F1035" s="1" t="s">
        <v>3141</v>
      </c>
      <c r="G1035" s="1" t="s">
        <v>2049</v>
      </c>
      <c r="H1035" s="1" t="s">
        <v>2215</v>
      </c>
      <c r="I1035" s="1" t="s">
        <v>3151</v>
      </c>
      <c r="J1035" s="1" t="s">
        <v>3139</v>
      </c>
    </row>
    <row r="1036" spans="1:10" hidden="1">
      <c r="A1036" s="1" t="s">
        <v>3139</v>
      </c>
      <c r="B1036" s="1" t="s">
        <v>3188</v>
      </c>
      <c r="C1036" s="1" t="s">
        <v>3141</v>
      </c>
      <c r="D1036" s="1" t="s">
        <v>3189</v>
      </c>
      <c r="E1036" s="1" t="s">
        <v>3188</v>
      </c>
      <c r="F1036" s="1" t="s">
        <v>3141</v>
      </c>
      <c r="G1036" s="1" t="s">
        <v>2049</v>
      </c>
      <c r="H1036" s="1" t="s">
        <v>2215</v>
      </c>
      <c r="I1036" s="1" t="s">
        <v>3151</v>
      </c>
      <c r="J1036" s="1" t="s">
        <v>3139</v>
      </c>
    </row>
    <row r="1037" spans="1:10" hidden="1">
      <c r="A1037" s="1" t="s">
        <v>3139</v>
      </c>
      <c r="B1037" s="1" t="s">
        <v>3190</v>
      </c>
      <c r="C1037" s="1" t="s">
        <v>3141</v>
      </c>
      <c r="D1037" s="1" t="s">
        <v>3191</v>
      </c>
      <c r="E1037" s="1" t="s">
        <v>3190</v>
      </c>
      <c r="F1037" s="1" t="s">
        <v>3141</v>
      </c>
      <c r="G1037" s="1" t="s">
        <v>2049</v>
      </c>
      <c r="H1037" s="1" t="s">
        <v>2215</v>
      </c>
      <c r="I1037" s="1" t="s">
        <v>3151</v>
      </c>
      <c r="J1037" s="1" t="s">
        <v>3139</v>
      </c>
    </row>
    <row r="1038" spans="1:10" hidden="1">
      <c r="A1038" s="1" t="s">
        <v>3139</v>
      </c>
      <c r="B1038" s="1" t="s">
        <v>3192</v>
      </c>
      <c r="C1038" s="1" t="s">
        <v>3141</v>
      </c>
      <c r="D1038" s="1" t="s">
        <v>3193</v>
      </c>
      <c r="E1038" s="1" t="s">
        <v>3192</v>
      </c>
      <c r="F1038" s="1" t="s">
        <v>3141</v>
      </c>
      <c r="G1038" s="1" t="s">
        <v>2049</v>
      </c>
      <c r="H1038" s="1" t="s">
        <v>2215</v>
      </c>
      <c r="I1038" s="1" t="s">
        <v>3151</v>
      </c>
      <c r="J1038" s="1" t="s">
        <v>3139</v>
      </c>
    </row>
    <row r="1039" spans="1:10" hidden="1">
      <c r="A1039" s="1" t="s">
        <v>3139</v>
      </c>
      <c r="B1039" s="1" t="s">
        <v>3194</v>
      </c>
      <c r="C1039" s="1" t="s">
        <v>3141</v>
      </c>
      <c r="D1039" s="1" t="s">
        <v>3195</v>
      </c>
      <c r="E1039" s="1" t="s">
        <v>3194</v>
      </c>
      <c r="F1039" s="1" t="s">
        <v>3141</v>
      </c>
      <c r="G1039" s="1" t="s">
        <v>2049</v>
      </c>
      <c r="H1039" s="1" t="s">
        <v>2215</v>
      </c>
      <c r="I1039" s="1" t="s">
        <v>3151</v>
      </c>
      <c r="J1039" s="1" t="s">
        <v>3139</v>
      </c>
    </row>
    <row r="1040" spans="1:10" hidden="1">
      <c r="A1040" s="1" t="s">
        <v>3139</v>
      </c>
      <c r="B1040" s="1" t="s">
        <v>3196</v>
      </c>
      <c r="C1040" s="1" t="s">
        <v>3141</v>
      </c>
      <c r="D1040" s="1" t="s">
        <v>3197</v>
      </c>
      <c r="E1040" s="1" t="s">
        <v>3196</v>
      </c>
      <c r="F1040" s="1" t="s">
        <v>3141</v>
      </c>
      <c r="G1040" s="1" t="s">
        <v>2049</v>
      </c>
      <c r="H1040" s="1" t="s">
        <v>2215</v>
      </c>
      <c r="I1040" s="1" t="s">
        <v>3151</v>
      </c>
      <c r="J1040" s="1" t="s">
        <v>3139</v>
      </c>
    </row>
    <row r="1041" spans="1:10" hidden="1">
      <c r="A1041" s="1" t="s">
        <v>3139</v>
      </c>
      <c r="B1041" s="1" t="s">
        <v>3198</v>
      </c>
      <c r="C1041" s="1" t="s">
        <v>3141</v>
      </c>
      <c r="D1041" s="1" t="s">
        <v>3199</v>
      </c>
      <c r="E1041" s="1" t="s">
        <v>3198</v>
      </c>
      <c r="F1041" s="1" t="s">
        <v>3141</v>
      </c>
      <c r="G1041" s="1" t="s">
        <v>2049</v>
      </c>
      <c r="H1041" s="1" t="s">
        <v>2215</v>
      </c>
      <c r="I1041" s="1" t="s">
        <v>3151</v>
      </c>
      <c r="J1041" s="1" t="s">
        <v>3139</v>
      </c>
    </row>
    <row r="1042" spans="1:10" hidden="1">
      <c r="A1042" s="1" t="s">
        <v>3139</v>
      </c>
      <c r="B1042" s="1" t="s">
        <v>3200</v>
      </c>
      <c r="C1042" s="1" t="s">
        <v>3141</v>
      </c>
      <c r="D1042" s="1" t="s">
        <v>3201</v>
      </c>
      <c r="E1042" s="1" t="s">
        <v>3200</v>
      </c>
      <c r="F1042" s="1" t="s">
        <v>3141</v>
      </c>
      <c r="G1042" s="1" t="s">
        <v>2049</v>
      </c>
      <c r="H1042" s="1" t="s">
        <v>2215</v>
      </c>
      <c r="I1042" s="1" t="s">
        <v>3151</v>
      </c>
      <c r="J1042" s="1" t="s">
        <v>3139</v>
      </c>
    </row>
    <row r="1043" spans="1:10" hidden="1">
      <c r="A1043" s="1" t="s">
        <v>3139</v>
      </c>
      <c r="B1043" s="1" t="s">
        <v>3202</v>
      </c>
      <c r="C1043" s="1" t="s">
        <v>3141</v>
      </c>
      <c r="D1043" s="1" t="s">
        <v>3203</v>
      </c>
      <c r="E1043" s="1" t="s">
        <v>3202</v>
      </c>
      <c r="F1043" s="1" t="s">
        <v>3141</v>
      </c>
      <c r="G1043" s="1" t="s">
        <v>2049</v>
      </c>
      <c r="H1043" s="1" t="s">
        <v>2215</v>
      </c>
      <c r="I1043" s="1" t="s">
        <v>3151</v>
      </c>
      <c r="J1043" s="1" t="s">
        <v>3139</v>
      </c>
    </row>
    <row r="1044" spans="1:10" hidden="1">
      <c r="A1044" s="1" t="s">
        <v>3139</v>
      </c>
      <c r="B1044" s="1" t="s">
        <v>3139</v>
      </c>
      <c r="C1044" s="1" t="s">
        <v>3141</v>
      </c>
      <c r="D1044" s="1" t="s">
        <v>3141</v>
      </c>
      <c r="E1044" s="1" t="s">
        <v>3139</v>
      </c>
      <c r="F1044" s="1" t="s">
        <v>3141</v>
      </c>
      <c r="G1044" s="1" t="s">
        <v>2049</v>
      </c>
      <c r="H1044" s="1" t="s">
        <v>2215</v>
      </c>
      <c r="I1044" s="1" t="s">
        <v>3151</v>
      </c>
      <c r="J1044" s="1" t="s">
        <v>3139</v>
      </c>
    </row>
    <row r="1045" spans="1:10" hidden="1">
      <c r="A1045" s="1" t="s">
        <v>3139</v>
      </c>
      <c r="B1045" s="1" t="s">
        <v>3204</v>
      </c>
      <c r="C1045" s="1" t="s">
        <v>3141</v>
      </c>
      <c r="D1045" s="1" t="s">
        <v>3205</v>
      </c>
      <c r="E1045" s="1" t="s">
        <v>3204</v>
      </c>
      <c r="F1045" s="1" t="s">
        <v>3141</v>
      </c>
      <c r="G1045" s="1" t="s">
        <v>2049</v>
      </c>
      <c r="H1045" s="1" t="s">
        <v>2215</v>
      </c>
      <c r="I1045" s="1" t="s">
        <v>3151</v>
      </c>
      <c r="J1045" s="1" t="s">
        <v>3139</v>
      </c>
    </row>
    <row r="1046" spans="1:10" hidden="1">
      <c r="A1046" s="1" t="s">
        <v>3139</v>
      </c>
      <c r="B1046" s="1" t="s">
        <v>3206</v>
      </c>
      <c r="C1046" s="1" t="s">
        <v>3141</v>
      </c>
      <c r="D1046" s="1" t="s">
        <v>3207</v>
      </c>
      <c r="E1046" s="1" t="s">
        <v>3206</v>
      </c>
      <c r="F1046" s="1" t="s">
        <v>3141</v>
      </c>
      <c r="G1046" s="1" t="s">
        <v>2049</v>
      </c>
      <c r="H1046" s="1" t="s">
        <v>2215</v>
      </c>
      <c r="I1046" s="1" t="s">
        <v>3151</v>
      </c>
      <c r="J1046" s="1" t="s">
        <v>3139</v>
      </c>
    </row>
    <row r="1047" spans="1:10" hidden="1">
      <c r="A1047" s="1" t="s">
        <v>3139</v>
      </c>
      <c r="B1047" s="1" t="s">
        <v>3208</v>
      </c>
      <c r="C1047" s="1" t="s">
        <v>3141</v>
      </c>
      <c r="D1047" s="1" t="s">
        <v>3209</v>
      </c>
      <c r="E1047" s="1" t="s">
        <v>3208</v>
      </c>
      <c r="F1047" s="1" t="s">
        <v>3141</v>
      </c>
      <c r="G1047" s="1" t="s">
        <v>2049</v>
      </c>
      <c r="H1047" s="1" t="s">
        <v>2215</v>
      </c>
      <c r="I1047" s="1" t="s">
        <v>3151</v>
      </c>
      <c r="J1047" s="1" t="s">
        <v>3139</v>
      </c>
    </row>
    <row r="1048" spans="1:10" hidden="1">
      <c r="A1048" s="1" t="s">
        <v>3139</v>
      </c>
      <c r="B1048" s="1" t="s">
        <v>3210</v>
      </c>
      <c r="C1048" s="1" t="s">
        <v>3141</v>
      </c>
      <c r="D1048" s="1" t="s">
        <v>3211</v>
      </c>
      <c r="E1048" s="1" t="s">
        <v>3210</v>
      </c>
      <c r="F1048" s="1" t="s">
        <v>3141</v>
      </c>
      <c r="G1048" s="1" t="s">
        <v>2049</v>
      </c>
      <c r="H1048" s="1" t="s">
        <v>2215</v>
      </c>
      <c r="I1048" s="1" t="s">
        <v>3151</v>
      </c>
      <c r="J1048" s="1" t="s">
        <v>3139</v>
      </c>
    </row>
    <row r="1049" spans="1:10" hidden="1">
      <c r="A1049" s="1" t="s">
        <v>3139</v>
      </c>
      <c r="B1049" s="1" t="s">
        <v>3212</v>
      </c>
      <c r="C1049" s="1" t="s">
        <v>3141</v>
      </c>
      <c r="D1049" s="1" t="s">
        <v>3213</v>
      </c>
      <c r="E1049" s="1" t="s">
        <v>3212</v>
      </c>
      <c r="F1049" s="1" t="s">
        <v>3141</v>
      </c>
      <c r="G1049" s="1" t="s">
        <v>2049</v>
      </c>
      <c r="H1049" s="1" t="s">
        <v>2215</v>
      </c>
      <c r="I1049" s="1" t="s">
        <v>3151</v>
      </c>
      <c r="J1049" s="1" t="s">
        <v>3139</v>
      </c>
    </row>
    <row r="1050" spans="1:10" hidden="1">
      <c r="A1050" s="1" t="s">
        <v>3139</v>
      </c>
      <c r="B1050" s="1" t="s">
        <v>3214</v>
      </c>
      <c r="C1050" s="1" t="s">
        <v>3141</v>
      </c>
      <c r="D1050" s="1" t="s">
        <v>3215</v>
      </c>
      <c r="E1050" s="1" t="s">
        <v>3214</v>
      </c>
      <c r="F1050" s="1" t="s">
        <v>3141</v>
      </c>
      <c r="G1050" s="1" t="s">
        <v>2049</v>
      </c>
      <c r="H1050" s="1" t="s">
        <v>2215</v>
      </c>
      <c r="I1050" s="1" t="s">
        <v>3151</v>
      </c>
      <c r="J1050" s="1" t="s">
        <v>3139</v>
      </c>
    </row>
    <row r="1051" spans="1:10" hidden="1">
      <c r="A1051" s="1" t="s">
        <v>3139</v>
      </c>
      <c r="B1051" s="1" t="s">
        <v>3216</v>
      </c>
      <c r="C1051" s="1" t="s">
        <v>3141</v>
      </c>
      <c r="D1051" s="1" t="s">
        <v>3217</v>
      </c>
      <c r="E1051" s="1" t="s">
        <v>3216</v>
      </c>
      <c r="F1051" s="1" t="s">
        <v>3141</v>
      </c>
      <c r="G1051" s="1" t="s">
        <v>2049</v>
      </c>
      <c r="H1051" s="1" t="s">
        <v>2215</v>
      </c>
      <c r="I1051" s="1" t="s">
        <v>3151</v>
      </c>
      <c r="J1051" s="1" t="s">
        <v>3139</v>
      </c>
    </row>
    <row r="1052" spans="1:10" hidden="1">
      <c r="A1052" s="1" t="s">
        <v>3139</v>
      </c>
      <c r="B1052" s="1" t="s">
        <v>3218</v>
      </c>
      <c r="C1052" s="1" t="s">
        <v>3141</v>
      </c>
      <c r="D1052" s="1" t="s">
        <v>3219</v>
      </c>
      <c r="E1052" s="1" t="s">
        <v>3218</v>
      </c>
      <c r="F1052" s="1" t="s">
        <v>3141</v>
      </c>
      <c r="G1052" s="1" t="s">
        <v>2049</v>
      </c>
      <c r="H1052" s="1" t="s">
        <v>2215</v>
      </c>
      <c r="I1052" s="1" t="s">
        <v>3151</v>
      </c>
      <c r="J1052" s="1" t="s">
        <v>3139</v>
      </c>
    </row>
    <row r="1053" spans="1:10" hidden="1">
      <c r="A1053" s="1" t="s">
        <v>3139</v>
      </c>
      <c r="B1053" s="1" t="s">
        <v>3220</v>
      </c>
      <c r="C1053" s="1" t="s">
        <v>3141</v>
      </c>
      <c r="D1053" s="1" t="s">
        <v>3221</v>
      </c>
      <c r="E1053" s="1" t="s">
        <v>3220</v>
      </c>
      <c r="F1053" s="1" t="s">
        <v>3141</v>
      </c>
      <c r="G1053" s="1" t="s">
        <v>2049</v>
      </c>
      <c r="H1053" s="1" t="s">
        <v>2215</v>
      </c>
      <c r="I1053" s="1" t="s">
        <v>3151</v>
      </c>
      <c r="J1053" s="1" t="s">
        <v>3139</v>
      </c>
    </row>
    <row r="1054" spans="1:10" hidden="1">
      <c r="A1054" s="1" t="s">
        <v>3139</v>
      </c>
      <c r="B1054" s="1" t="s">
        <v>3222</v>
      </c>
      <c r="C1054" s="1" t="s">
        <v>3141</v>
      </c>
      <c r="D1054" s="1" t="s">
        <v>3223</v>
      </c>
      <c r="E1054" s="1" t="s">
        <v>3222</v>
      </c>
      <c r="F1054" s="1" t="s">
        <v>3141</v>
      </c>
      <c r="G1054" s="1" t="s">
        <v>2049</v>
      </c>
      <c r="H1054" s="1" t="s">
        <v>2215</v>
      </c>
      <c r="I1054" s="1" t="s">
        <v>3151</v>
      </c>
      <c r="J1054" s="1" t="s">
        <v>3139</v>
      </c>
    </row>
    <row r="1055" spans="1:10" hidden="1">
      <c r="A1055" s="1" t="s">
        <v>3139</v>
      </c>
      <c r="B1055" s="1" t="s">
        <v>3224</v>
      </c>
      <c r="C1055" s="1" t="s">
        <v>3141</v>
      </c>
      <c r="D1055" s="1" t="s">
        <v>3225</v>
      </c>
      <c r="E1055" s="1" t="s">
        <v>3224</v>
      </c>
      <c r="F1055" s="1" t="s">
        <v>3141</v>
      </c>
      <c r="G1055" s="1" t="s">
        <v>2049</v>
      </c>
      <c r="H1055" s="1" t="s">
        <v>2215</v>
      </c>
      <c r="I1055" s="1" t="s">
        <v>3151</v>
      </c>
      <c r="J1055" s="1" t="s">
        <v>3139</v>
      </c>
    </row>
    <row r="1056" spans="1:10" hidden="1">
      <c r="A1056" s="1" t="s">
        <v>3139</v>
      </c>
      <c r="B1056" s="1" t="s">
        <v>3226</v>
      </c>
      <c r="C1056" s="1" t="s">
        <v>3141</v>
      </c>
      <c r="D1056" s="1" t="s">
        <v>3227</v>
      </c>
      <c r="E1056" s="1" t="s">
        <v>3226</v>
      </c>
      <c r="F1056" s="1" t="s">
        <v>3141</v>
      </c>
      <c r="G1056" s="1" t="s">
        <v>2049</v>
      </c>
      <c r="H1056" s="1" t="s">
        <v>2215</v>
      </c>
      <c r="I1056" s="1" t="s">
        <v>1948</v>
      </c>
      <c r="J1056" s="1" t="s">
        <v>3139</v>
      </c>
    </row>
    <row r="1057" spans="1:10" hidden="1">
      <c r="A1057" s="1" t="s">
        <v>3139</v>
      </c>
      <c r="B1057" s="1" t="s">
        <v>3228</v>
      </c>
      <c r="C1057" s="1" t="s">
        <v>3141</v>
      </c>
      <c r="D1057" s="1" t="s">
        <v>3229</v>
      </c>
      <c r="E1057" s="1" t="s">
        <v>3228</v>
      </c>
      <c r="F1057" s="1" t="s">
        <v>3141</v>
      </c>
      <c r="G1057" s="1" t="s">
        <v>2049</v>
      </c>
      <c r="H1057" s="1" t="s">
        <v>2215</v>
      </c>
      <c r="I1057" s="1" t="s">
        <v>3151</v>
      </c>
      <c r="J1057" s="1" t="s">
        <v>3139</v>
      </c>
    </row>
    <row r="1058" spans="1:10" hidden="1">
      <c r="A1058" s="60" t="s">
        <v>3139</v>
      </c>
      <c r="B1058" s="60" t="s">
        <v>3230</v>
      </c>
      <c r="C1058" s="1" t="s">
        <v>3141</v>
      </c>
      <c r="D1058" s="60" t="s">
        <v>3231</v>
      </c>
      <c r="E1058" s="60" t="s">
        <v>3230</v>
      </c>
      <c r="F1058" s="1" t="s">
        <v>3141</v>
      </c>
      <c r="G1058" s="60" t="s">
        <v>2049</v>
      </c>
      <c r="H1058" s="60" t="s">
        <v>2215</v>
      </c>
      <c r="I1058" s="60" t="s">
        <v>3151</v>
      </c>
      <c r="J1058" s="60" t="s">
        <v>3139</v>
      </c>
    </row>
    <row r="1059" spans="1:10" hidden="1">
      <c r="A1059" s="60" t="s">
        <v>3139</v>
      </c>
      <c r="B1059" s="60" t="s">
        <v>3232</v>
      </c>
      <c r="C1059" s="1" t="s">
        <v>3141</v>
      </c>
      <c r="D1059" s="60" t="s">
        <v>3233</v>
      </c>
      <c r="E1059" s="60" t="s">
        <v>3232</v>
      </c>
      <c r="F1059" s="1" t="s">
        <v>3141</v>
      </c>
      <c r="G1059" s="60" t="s">
        <v>2049</v>
      </c>
      <c r="H1059" s="60" t="s">
        <v>2215</v>
      </c>
      <c r="I1059" s="60" t="s">
        <v>3151</v>
      </c>
      <c r="J1059" s="60" t="s">
        <v>3139</v>
      </c>
    </row>
    <row r="1060" spans="1:10" hidden="1">
      <c r="A1060" s="1" t="s">
        <v>3139</v>
      </c>
      <c r="B1060" s="1" t="s">
        <v>3234</v>
      </c>
      <c r="C1060" s="1" t="s">
        <v>3141</v>
      </c>
      <c r="D1060" s="1" t="s">
        <v>3235</v>
      </c>
      <c r="E1060" s="1" t="s">
        <v>3234</v>
      </c>
      <c r="F1060" s="1" t="s">
        <v>3141</v>
      </c>
      <c r="G1060" s="1" t="s">
        <v>2049</v>
      </c>
      <c r="H1060" s="1" t="s">
        <v>2215</v>
      </c>
      <c r="I1060" s="1" t="s">
        <v>3151</v>
      </c>
      <c r="J1060" s="1" t="s">
        <v>3139</v>
      </c>
    </row>
    <row r="1061" spans="1:10" hidden="1">
      <c r="A1061" s="1" t="s">
        <v>3139</v>
      </c>
      <c r="B1061" s="1" t="s">
        <v>3236</v>
      </c>
      <c r="C1061" s="1" t="s">
        <v>3141</v>
      </c>
      <c r="D1061" s="1" t="s">
        <v>3237</v>
      </c>
      <c r="E1061" s="1" t="s">
        <v>3236</v>
      </c>
      <c r="F1061" s="1" t="s">
        <v>3141</v>
      </c>
      <c r="G1061" s="1" t="s">
        <v>2049</v>
      </c>
      <c r="H1061" s="1" t="s">
        <v>2215</v>
      </c>
      <c r="I1061" s="1" t="s">
        <v>3151</v>
      </c>
      <c r="J1061" s="1" t="s">
        <v>3139</v>
      </c>
    </row>
    <row r="1062" spans="1:10" hidden="1">
      <c r="A1062" s="1" t="s">
        <v>3139</v>
      </c>
      <c r="B1062" s="1" t="s">
        <v>3238</v>
      </c>
      <c r="C1062" s="1" t="s">
        <v>3141</v>
      </c>
      <c r="D1062" s="1" t="s">
        <v>3239</v>
      </c>
      <c r="E1062" s="1" t="s">
        <v>3238</v>
      </c>
      <c r="F1062" s="1" t="s">
        <v>3141</v>
      </c>
      <c r="G1062" s="1" t="s">
        <v>2049</v>
      </c>
      <c r="H1062" s="1" t="s">
        <v>2215</v>
      </c>
      <c r="I1062" s="1" t="s">
        <v>3151</v>
      </c>
      <c r="J1062" s="1" t="s">
        <v>3139</v>
      </c>
    </row>
    <row r="1063" spans="1:10" hidden="1">
      <c r="A1063" s="60" t="s">
        <v>3139</v>
      </c>
      <c r="B1063" s="60" t="s">
        <v>3240</v>
      </c>
      <c r="C1063" s="60" t="s">
        <v>3141</v>
      </c>
      <c r="D1063" s="60" t="s">
        <v>3241</v>
      </c>
      <c r="E1063" s="60" t="s">
        <v>3240</v>
      </c>
      <c r="F1063" s="60" t="s">
        <v>3141</v>
      </c>
      <c r="G1063" s="60" t="s">
        <v>2049</v>
      </c>
      <c r="H1063" s="60" t="s">
        <v>2215</v>
      </c>
      <c r="I1063" s="60" t="s">
        <v>3151</v>
      </c>
      <c r="J1063" s="60" t="s">
        <v>3139</v>
      </c>
    </row>
    <row r="1064" spans="1:10" hidden="1">
      <c r="A1064" s="60" t="s">
        <v>3139</v>
      </c>
      <c r="B1064" s="60" t="s">
        <v>3242</v>
      </c>
      <c r="C1064" s="60" t="s">
        <v>3141</v>
      </c>
      <c r="D1064" s="60" t="s">
        <v>3243</v>
      </c>
      <c r="E1064" s="60" t="s">
        <v>3242</v>
      </c>
      <c r="F1064" s="60" t="s">
        <v>3141</v>
      </c>
      <c r="G1064" s="60" t="s">
        <v>2049</v>
      </c>
      <c r="H1064" s="60" t="s">
        <v>2215</v>
      </c>
      <c r="I1064" s="60" t="s">
        <v>3151</v>
      </c>
      <c r="J1064" s="60" t="s">
        <v>3139</v>
      </c>
    </row>
    <row r="1065" spans="1:10" hidden="1">
      <c r="A1065" s="60" t="s">
        <v>3139</v>
      </c>
      <c r="B1065" s="60" t="s">
        <v>3244</v>
      </c>
      <c r="C1065" s="60" t="s">
        <v>3141</v>
      </c>
      <c r="D1065" s="60" t="s">
        <v>3245</v>
      </c>
      <c r="E1065" s="60" t="s">
        <v>3244</v>
      </c>
      <c r="F1065" s="60" t="s">
        <v>3141</v>
      </c>
      <c r="G1065" s="60" t="s">
        <v>2049</v>
      </c>
      <c r="H1065" s="60" t="s">
        <v>2215</v>
      </c>
      <c r="I1065" s="60" t="s">
        <v>3151</v>
      </c>
      <c r="J1065" s="60" t="s">
        <v>3139</v>
      </c>
    </row>
    <row r="1066" spans="1:10" hidden="1">
      <c r="A1066" s="1" t="s">
        <v>3139</v>
      </c>
      <c r="B1066" s="1" t="s">
        <v>3246</v>
      </c>
      <c r="C1066" s="1" t="s">
        <v>3141</v>
      </c>
      <c r="D1066" s="1" t="s">
        <v>3247</v>
      </c>
      <c r="E1066" s="1" t="s">
        <v>3246</v>
      </c>
      <c r="F1066" s="1" t="s">
        <v>3141</v>
      </c>
      <c r="G1066" s="1" t="s">
        <v>2049</v>
      </c>
      <c r="H1066" s="1" t="s">
        <v>2215</v>
      </c>
      <c r="I1066" s="1" t="s">
        <v>3151</v>
      </c>
      <c r="J1066" s="1" t="s">
        <v>3139</v>
      </c>
    </row>
    <row r="1067" spans="1:10" hidden="1">
      <c r="A1067" s="1" t="s">
        <v>3139</v>
      </c>
      <c r="B1067" s="1" t="s">
        <v>3248</v>
      </c>
      <c r="C1067" s="1" t="s">
        <v>3141</v>
      </c>
      <c r="D1067" s="1" t="s">
        <v>3249</v>
      </c>
      <c r="E1067" s="1" t="s">
        <v>3248</v>
      </c>
      <c r="F1067" s="1" t="s">
        <v>3141</v>
      </c>
      <c r="G1067" s="1" t="s">
        <v>2049</v>
      </c>
      <c r="H1067" s="1" t="s">
        <v>2215</v>
      </c>
      <c r="I1067" s="1" t="s">
        <v>3151</v>
      </c>
      <c r="J1067" s="1" t="s">
        <v>3139</v>
      </c>
    </row>
    <row r="1068" spans="1:10" hidden="1">
      <c r="A1068" s="1" t="s">
        <v>3139</v>
      </c>
      <c r="B1068" s="1" t="s">
        <v>3250</v>
      </c>
      <c r="C1068" s="1" t="s">
        <v>3141</v>
      </c>
      <c r="D1068" s="1" t="s">
        <v>3251</v>
      </c>
      <c r="E1068" s="1" t="s">
        <v>3250</v>
      </c>
      <c r="F1068" s="1" t="s">
        <v>3141</v>
      </c>
      <c r="G1068" s="1" t="s">
        <v>2049</v>
      </c>
      <c r="H1068" s="1" t="s">
        <v>2215</v>
      </c>
      <c r="I1068" s="1" t="s">
        <v>3151</v>
      </c>
      <c r="J1068" s="1" t="s">
        <v>3139</v>
      </c>
    </row>
    <row r="1069" spans="1:10" hidden="1">
      <c r="A1069" s="1" t="s">
        <v>3139</v>
      </c>
      <c r="B1069" s="1" t="s">
        <v>3252</v>
      </c>
      <c r="C1069" s="1" t="s">
        <v>3141</v>
      </c>
      <c r="D1069" s="1" t="s">
        <v>3253</v>
      </c>
      <c r="E1069" s="1" t="s">
        <v>3252</v>
      </c>
      <c r="F1069" s="1" t="s">
        <v>3141</v>
      </c>
      <c r="G1069" s="1" t="s">
        <v>2049</v>
      </c>
      <c r="H1069" s="1" t="s">
        <v>2215</v>
      </c>
      <c r="I1069" s="1" t="s">
        <v>3151</v>
      </c>
      <c r="J1069" s="1" t="s">
        <v>3139</v>
      </c>
    </row>
    <row r="1070" spans="1:10" hidden="1">
      <c r="A1070" s="1" t="s">
        <v>3139</v>
      </c>
      <c r="B1070" s="1" t="s">
        <v>3254</v>
      </c>
      <c r="C1070" s="1" t="s">
        <v>3141</v>
      </c>
      <c r="D1070" s="1" t="s">
        <v>3255</v>
      </c>
      <c r="E1070" s="1" t="s">
        <v>3254</v>
      </c>
      <c r="F1070" s="1" t="s">
        <v>3141</v>
      </c>
      <c r="G1070" s="1" t="s">
        <v>2049</v>
      </c>
      <c r="H1070" s="1" t="s">
        <v>2215</v>
      </c>
      <c r="I1070" s="1" t="s">
        <v>3151</v>
      </c>
      <c r="J1070" s="1" t="s">
        <v>3139</v>
      </c>
    </row>
    <row r="1071" spans="1:10" hidden="1">
      <c r="A1071" s="1" t="s">
        <v>3139</v>
      </c>
      <c r="B1071" s="1" t="s">
        <v>3256</v>
      </c>
      <c r="C1071" s="1" t="s">
        <v>3141</v>
      </c>
      <c r="D1071" s="1" t="s">
        <v>3257</v>
      </c>
      <c r="E1071" s="1" t="s">
        <v>3256</v>
      </c>
      <c r="F1071" s="1" t="s">
        <v>3141</v>
      </c>
      <c r="G1071" s="1" t="s">
        <v>2049</v>
      </c>
      <c r="H1071" s="1" t="s">
        <v>2215</v>
      </c>
      <c r="I1071" s="1" t="s">
        <v>3151</v>
      </c>
      <c r="J1071" s="1" t="s">
        <v>3139</v>
      </c>
    </row>
    <row r="1072" spans="1:10" hidden="1">
      <c r="A1072" s="60" t="s">
        <v>3139</v>
      </c>
      <c r="B1072" s="60" t="s">
        <v>3258</v>
      </c>
      <c r="C1072" s="60" t="s">
        <v>3141</v>
      </c>
      <c r="D1072" s="60" t="s">
        <v>3259</v>
      </c>
      <c r="E1072" s="60" t="s">
        <v>3258</v>
      </c>
      <c r="F1072" s="60" t="s">
        <v>3141</v>
      </c>
      <c r="G1072" s="60" t="s">
        <v>2049</v>
      </c>
      <c r="H1072" s="60" t="s">
        <v>2215</v>
      </c>
      <c r="I1072" s="60" t="s">
        <v>3151</v>
      </c>
      <c r="J1072" s="60" t="s">
        <v>3139</v>
      </c>
    </row>
    <row r="1073" spans="1:10" hidden="1">
      <c r="A1073" s="60" t="s">
        <v>3139</v>
      </c>
      <c r="B1073" s="60" t="s">
        <v>3260</v>
      </c>
      <c r="C1073" s="60" t="s">
        <v>3141</v>
      </c>
      <c r="D1073" s="60" t="s">
        <v>3261</v>
      </c>
      <c r="E1073" s="60" t="s">
        <v>3260</v>
      </c>
      <c r="F1073" s="60" t="s">
        <v>3141</v>
      </c>
      <c r="G1073" s="60" t="s">
        <v>2049</v>
      </c>
      <c r="H1073" s="60" t="s">
        <v>2215</v>
      </c>
      <c r="I1073" s="60" t="s">
        <v>3151</v>
      </c>
      <c r="J1073" s="60" t="s">
        <v>3139</v>
      </c>
    </row>
    <row r="1074" spans="1:10" hidden="1">
      <c r="A1074" s="1" t="s">
        <v>3139</v>
      </c>
      <c r="B1074" s="1" t="s">
        <v>3262</v>
      </c>
      <c r="C1074" s="1" t="s">
        <v>3141</v>
      </c>
      <c r="D1074" s="1" t="s">
        <v>3263</v>
      </c>
      <c r="E1074" s="1" t="s">
        <v>3262</v>
      </c>
      <c r="F1074" s="1" t="s">
        <v>3141</v>
      </c>
      <c r="G1074" s="1" t="s">
        <v>2049</v>
      </c>
      <c r="H1074" s="1" t="s">
        <v>2215</v>
      </c>
      <c r="I1074" s="1" t="s">
        <v>3151</v>
      </c>
      <c r="J1074" s="1" t="s">
        <v>3139</v>
      </c>
    </row>
    <row r="1075" spans="1:10" hidden="1">
      <c r="A1075" s="1" t="s">
        <v>3139</v>
      </c>
      <c r="B1075" s="1" t="s">
        <v>3264</v>
      </c>
      <c r="C1075" s="1" t="s">
        <v>3141</v>
      </c>
      <c r="D1075" s="1" t="s">
        <v>3265</v>
      </c>
      <c r="E1075" s="1" t="s">
        <v>3264</v>
      </c>
      <c r="F1075" s="1" t="s">
        <v>3141</v>
      </c>
      <c r="G1075" s="1" t="s">
        <v>2049</v>
      </c>
      <c r="H1075" s="1" t="s">
        <v>2215</v>
      </c>
      <c r="I1075" s="1" t="s">
        <v>3151</v>
      </c>
      <c r="J1075" s="1" t="s">
        <v>3139</v>
      </c>
    </row>
    <row r="1076" spans="1:10" hidden="1">
      <c r="A1076" s="1" t="s">
        <v>3139</v>
      </c>
      <c r="B1076" s="1" t="s">
        <v>3266</v>
      </c>
      <c r="C1076" s="1" t="s">
        <v>3141</v>
      </c>
      <c r="D1076" s="1" t="s">
        <v>3267</v>
      </c>
      <c r="E1076" s="1" t="s">
        <v>3266</v>
      </c>
      <c r="F1076" s="1" t="s">
        <v>3141</v>
      </c>
      <c r="G1076" s="1" t="s">
        <v>2049</v>
      </c>
      <c r="H1076" s="1" t="s">
        <v>2215</v>
      </c>
      <c r="I1076" s="1" t="s">
        <v>3151</v>
      </c>
      <c r="J1076" s="1" t="s">
        <v>3139</v>
      </c>
    </row>
    <row r="1077" spans="1:10" hidden="1">
      <c r="A1077" s="1" t="s">
        <v>3139</v>
      </c>
      <c r="B1077" s="1" t="s">
        <v>3268</v>
      </c>
      <c r="C1077" s="1" t="s">
        <v>3141</v>
      </c>
      <c r="D1077" s="1" t="s">
        <v>3269</v>
      </c>
      <c r="E1077" s="1" t="s">
        <v>3268</v>
      </c>
      <c r="F1077" s="1" t="s">
        <v>3141</v>
      </c>
      <c r="G1077" s="1" t="s">
        <v>2049</v>
      </c>
      <c r="H1077" s="1" t="s">
        <v>2215</v>
      </c>
      <c r="I1077" s="1" t="s">
        <v>3151</v>
      </c>
      <c r="J1077" s="1" t="s">
        <v>3139</v>
      </c>
    </row>
    <row r="1078" spans="1:10" hidden="1">
      <c r="A1078" s="1" t="s">
        <v>3139</v>
      </c>
      <c r="B1078" s="1" t="s">
        <v>3270</v>
      </c>
      <c r="C1078" s="1" t="s">
        <v>3141</v>
      </c>
      <c r="D1078" s="1" t="s">
        <v>3271</v>
      </c>
      <c r="E1078" s="1" t="s">
        <v>3270</v>
      </c>
      <c r="F1078" s="1" t="s">
        <v>3141</v>
      </c>
      <c r="G1078" s="1" t="s">
        <v>2049</v>
      </c>
      <c r="H1078" s="1" t="s">
        <v>2215</v>
      </c>
      <c r="I1078" s="1" t="s">
        <v>3151</v>
      </c>
      <c r="J1078" s="1" t="s">
        <v>3139</v>
      </c>
    </row>
    <row r="1079" spans="1:10" hidden="1">
      <c r="A1079" s="1" t="s">
        <v>3139</v>
      </c>
      <c r="B1079" s="1" t="s">
        <v>3272</v>
      </c>
      <c r="C1079" s="1" t="s">
        <v>3141</v>
      </c>
      <c r="D1079" s="1" t="s">
        <v>3273</v>
      </c>
      <c r="E1079" s="1" t="s">
        <v>3272</v>
      </c>
      <c r="F1079" s="1" t="s">
        <v>3141</v>
      </c>
      <c r="G1079" s="1" t="s">
        <v>2049</v>
      </c>
      <c r="H1079" s="1" t="s">
        <v>2215</v>
      </c>
      <c r="I1079" s="1" t="s">
        <v>3151</v>
      </c>
      <c r="J1079" s="1" t="s">
        <v>3139</v>
      </c>
    </row>
    <row r="1080" spans="1:10" hidden="1">
      <c r="A1080" s="1" t="s">
        <v>3139</v>
      </c>
      <c r="B1080" s="1" t="s">
        <v>3274</v>
      </c>
      <c r="C1080" s="1" t="s">
        <v>3141</v>
      </c>
      <c r="D1080" s="1" t="s">
        <v>3275</v>
      </c>
      <c r="E1080" s="1" t="s">
        <v>3274</v>
      </c>
      <c r="F1080" s="1" t="s">
        <v>3141</v>
      </c>
      <c r="G1080" s="1" t="s">
        <v>2049</v>
      </c>
      <c r="H1080" s="1" t="s">
        <v>2215</v>
      </c>
      <c r="I1080" s="1" t="s">
        <v>3151</v>
      </c>
      <c r="J1080" s="1" t="s">
        <v>3139</v>
      </c>
    </row>
    <row r="1081" spans="1:10" hidden="1">
      <c r="A1081" s="1" t="s">
        <v>3139</v>
      </c>
      <c r="B1081" s="1" t="s">
        <v>3276</v>
      </c>
      <c r="C1081" s="1" t="s">
        <v>3141</v>
      </c>
      <c r="D1081" s="1" t="s">
        <v>3277</v>
      </c>
      <c r="E1081" s="1" t="s">
        <v>3276</v>
      </c>
      <c r="F1081" s="1" t="s">
        <v>3141</v>
      </c>
      <c r="G1081" s="1" t="s">
        <v>2049</v>
      </c>
      <c r="H1081" s="1" t="s">
        <v>2215</v>
      </c>
      <c r="I1081" s="1" t="s">
        <v>3151</v>
      </c>
      <c r="J1081" s="1" t="s">
        <v>3139</v>
      </c>
    </row>
    <row r="1082" spans="1:10" hidden="1">
      <c r="A1082" s="1" t="s">
        <v>3139</v>
      </c>
      <c r="B1082" s="1" t="s">
        <v>3278</v>
      </c>
      <c r="C1082" s="1" t="s">
        <v>3141</v>
      </c>
      <c r="D1082" s="1" t="s">
        <v>3279</v>
      </c>
      <c r="E1082" s="1" t="s">
        <v>3278</v>
      </c>
      <c r="F1082" s="1" t="s">
        <v>3141</v>
      </c>
      <c r="G1082" s="1" t="s">
        <v>2049</v>
      </c>
      <c r="H1082" s="1" t="s">
        <v>2215</v>
      </c>
      <c r="I1082" s="1" t="s">
        <v>3151</v>
      </c>
      <c r="J1082" s="1" t="s">
        <v>3139</v>
      </c>
    </row>
    <row r="1083" spans="1:10" hidden="1">
      <c r="A1083" s="1" t="s">
        <v>3139</v>
      </c>
      <c r="B1083" s="1" t="s">
        <v>3280</v>
      </c>
      <c r="C1083" s="1" t="s">
        <v>3141</v>
      </c>
      <c r="D1083" s="1" t="s">
        <v>3281</v>
      </c>
      <c r="E1083" s="1" t="s">
        <v>3280</v>
      </c>
      <c r="F1083" s="1" t="s">
        <v>3141</v>
      </c>
      <c r="G1083" s="1" t="s">
        <v>2049</v>
      </c>
      <c r="H1083" s="1" t="s">
        <v>2215</v>
      </c>
      <c r="I1083" s="1" t="s">
        <v>3151</v>
      </c>
      <c r="J1083" s="1" t="s">
        <v>3139</v>
      </c>
    </row>
    <row r="1084" spans="1:10" hidden="1">
      <c r="A1084" s="1" t="s">
        <v>3139</v>
      </c>
      <c r="B1084" s="1" t="s">
        <v>3282</v>
      </c>
      <c r="C1084" s="1" t="s">
        <v>3141</v>
      </c>
      <c r="D1084" s="1" t="s">
        <v>3283</v>
      </c>
      <c r="E1084" s="1" t="s">
        <v>3282</v>
      </c>
      <c r="F1084" s="1" t="s">
        <v>3141</v>
      </c>
      <c r="G1084" s="1" t="s">
        <v>2049</v>
      </c>
      <c r="H1084" s="1" t="s">
        <v>2215</v>
      </c>
      <c r="I1084" s="1" t="s">
        <v>3151</v>
      </c>
      <c r="J1084" s="1" t="s">
        <v>3139</v>
      </c>
    </row>
    <row r="1085" spans="1:10" hidden="1">
      <c r="A1085" s="1" t="s">
        <v>3139</v>
      </c>
      <c r="B1085" s="1" t="s">
        <v>3284</v>
      </c>
      <c r="C1085" s="1" t="s">
        <v>3141</v>
      </c>
      <c r="D1085" s="1" t="s">
        <v>3285</v>
      </c>
      <c r="E1085" s="1" t="s">
        <v>3284</v>
      </c>
      <c r="F1085" s="1" t="s">
        <v>3141</v>
      </c>
      <c r="G1085" s="1" t="s">
        <v>2049</v>
      </c>
      <c r="H1085" s="1" t="s">
        <v>2215</v>
      </c>
      <c r="I1085" s="1" t="s">
        <v>3151</v>
      </c>
      <c r="J1085" s="1" t="s">
        <v>3139</v>
      </c>
    </row>
    <row r="1086" spans="1:10" hidden="1">
      <c r="A1086" s="1" t="s">
        <v>3139</v>
      </c>
      <c r="B1086" s="1" t="s">
        <v>3286</v>
      </c>
      <c r="C1086" s="1" t="s">
        <v>3141</v>
      </c>
      <c r="D1086" s="1" t="s">
        <v>3287</v>
      </c>
      <c r="E1086" s="1" t="s">
        <v>3286</v>
      </c>
      <c r="F1086" s="1" t="s">
        <v>3141</v>
      </c>
      <c r="G1086" s="1" t="s">
        <v>2049</v>
      </c>
      <c r="H1086" s="1" t="s">
        <v>2215</v>
      </c>
      <c r="I1086" s="1" t="s">
        <v>3151</v>
      </c>
      <c r="J1086" s="1" t="s">
        <v>3139</v>
      </c>
    </row>
    <row r="1087" spans="1:10" hidden="1">
      <c r="A1087" s="1" t="s">
        <v>3139</v>
      </c>
      <c r="B1087" s="1" t="s">
        <v>3140</v>
      </c>
      <c r="C1087" s="1" t="s">
        <v>3141</v>
      </c>
      <c r="D1087" s="1" t="s">
        <v>3142</v>
      </c>
      <c r="E1087" s="1" t="s">
        <v>3140</v>
      </c>
      <c r="F1087" s="1" t="s">
        <v>3141</v>
      </c>
      <c r="G1087" s="1" t="s">
        <v>2049</v>
      </c>
      <c r="H1087" s="1" t="s">
        <v>2215</v>
      </c>
      <c r="I1087" s="1" t="s">
        <v>3151</v>
      </c>
      <c r="J1087" s="1" t="s">
        <v>3139</v>
      </c>
    </row>
    <row r="1088" spans="1:10" hidden="1">
      <c r="A1088" s="1" t="s">
        <v>3139</v>
      </c>
      <c r="B1088" s="1" t="s">
        <v>3288</v>
      </c>
      <c r="C1088" s="1" t="s">
        <v>3141</v>
      </c>
      <c r="D1088" s="1" t="s">
        <v>3289</v>
      </c>
      <c r="E1088" s="1" t="s">
        <v>3288</v>
      </c>
      <c r="F1088" s="1" t="s">
        <v>3141</v>
      </c>
      <c r="G1088" s="1" t="s">
        <v>2049</v>
      </c>
      <c r="H1088" s="1" t="s">
        <v>2215</v>
      </c>
      <c r="I1088" s="1" t="s">
        <v>3151</v>
      </c>
      <c r="J1088" s="1" t="s">
        <v>3139</v>
      </c>
    </row>
    <row r="1089" spans="1:10" hidden="1">
      <c r="A1089" s="1" t="s">
        <v>3139</v>
      </c>
      <c r="B1089" s="1" t="s">
        <v>3290</v>
      </c>
      <c r="C1089" s="1" t="s">
        <v>3141</v>
      </c>
      <c r="D1089" s="1" t="s">
        <v>3291</v>
      </c>
      <c r="E1089" s="1" t="s">
        <v>3290</v>
      </c>
      <c r="F1089" s="1" t="s">
        <v>3141</v>
      </c>
      <c r="G1089" s="1" t="s">
        <v>2049</v>
      </c>
      <c r="H1089" s="1" t="s">
        <v>2215</v>
      </c>
      <c r="I1089" s="1" t="s">
        <v>3151</v>
      </c>
      <c r="J1089" s="1" t="s">
        <v>3139</v>
      </c>
    </row>
    <row r="1090" spans="1:10" hidden="1">
      <c r="A1090" s="1" t="s">
        <v>3139</v>
      </c>
      <c r="B1090" s="1" t="s">
        <v>3292</v>
      </c>
      <c r="C1090" s="1" t="s">
        <v>3141</v>
      </c>
      <c r="D1090" s="1" t="s">
        <v>3293</v>
      </c>
      <c r="E1090" s="1" t="s">
        <v>3292</v>
      </c>
      <c r="F1090" s="1" t="s">
        <v>3141</v>
      </c>
      <c r="G1090" s="1" t="s">
        <v>2049</v>
      </c>
      <c r="H1090" s="1" t="s">
        <v>2215</v>
      </c>
      <c r="I1090" s="1" t="s">
        <v>3151</v>
      </c>
      <c r="J1090" s="1" t="s">
        <v>3139</v>
      </c>
    </row>
    <row r="1091" spans="1:10" hidden="1">
      <c r="A1091" s="1" t="s">
        <v>3139</v>
      </c>
      <c r="B1091" s="1" t="s">
        <v>3294</v>
      </c>
      <c r="C1091" s="1" t="s">
        <v>3141</v>
      </c>
      <c r="D1091" s="1" t="s">
        <v>3295</v>
      </c>
      <c r="E1091" s="1" t="s">
        <v>3294</v>
      </c>
      <c r="F1091" s="1" t="s">
        <v>3141</v>
      </c>
      <c r="G1091" s="1" t="s">
        <v>2049</v>
      </c>
      <c r="H1091" s="1" t="s">
        <v>2215</v>
      </c>
      <c r="I1091" s="1" t="s">
        <v>3151</v>
      </c>
      <c r="J1091" s="1" t="s">
        <v>3139</v>
      </c>
    </row>
    <row r="1092" spans="1:10" hidden="1">
      <c r="A1092" s="1" t="s">
        <v>3139</v>
      </c>
      <c r="B1092" s="1" t="s">
        <v>3296</v>
      </c>
      <c r="C1092" s="1" t="s">
        <v>3141</v>
      </c>
      <c r="D1092" s="1" t="s">
        <v>3297</v>
      </c>
      <c r="E1092" s="1" t="s">
        <v>3296</v>
      </c>
      <c r="F1092" s="1" t="s">
        <v>3141</v>
      </c>
      <c r="G1092" s="1" t="s">
        <v>2049</v>
      </c>
      <c r="H1092" s="1" t="s">
        <v>2215</v>
      </c>
      <c r="I1092" s="1" t="s">
        <v>3151</v>
      </c>
      <c r="J1092" s="1" t="s">
        <v>3139</v>
      </c>
    </row>
    <row r="1093" spans="1:10" hidden="1">
      <c r="A1093" s="1" t="s">
        <v>3139</v>
      </c>
      <c r="B1093" s="1" t="s">
        <v>3298</v>
      </c>
      <c r="C1093" s="1" t="s">
        <v>3141</v>
      </c>
      <c r="D1093" s="1" t="s">
        <v>3299</v>
      </c>
      <c r="E1093" s="1" t="s">
        <v>3298</v>
      </c>
      <c r="F1093" s="1" t="s">
        <v>3141</v>
      </c>
      <c r="G1093" s="1" t="s">
        <v>2049</v>
      </c>
      <c r="H1093" s="1" t="s">
        <v>2215</v>
      </c>
      <c r="I1093" s="1" t="s">
        <v>3151</v>
      </c>
      <c r="J1093" s="1" t="s">
        <v>3139</v>
      </c>
    </row>
    <row r="1094" spans="1:10" hidden="1">
      <c r="A1094" s="1" t="s">
        <v>3139</v>
      </c>
      <c r="B1094" s="1" t="s">
        <v>3300</v>
      </c>
      <c r="C1094" s="1" t="s">
        <v>3141</v>
      </c>
      <c r="D1094" s="1" t="s">
        <v>3301</v>
      </c>
      <c r="E1094" s="1" t="s">
        <v>3300</v>
      </c>
      <c r="F1094" s="1" t="s">
        <v>3141</v>
      </c>
      <c r="G1094" s="1" t="s">
        <v>2049</v>
      </c>
      <c r="H1094" s="1" t="s">
        <v>2215</v>
      </c>
      <c r="I1094" s="1" t="s">
        <v>3151</v>
      </c>
      <c r="J1094" s="1" t="s">
        <v>3139</v>
      </c>
    </row>
    <row r="1095" spans="1:10" hidden="1">
      <c r="A1095" s="1" t="s">
        <v>3139</v>
      </c>
      <c r="B1095" s="1" t="s">
        <v>3302</v>
      </c>
      <c r="C1095" s="1" t="s">
        <v>3141</v>
      </c>
      <c r="D1095" s="1" t="s">
        <v>3303</v>
      </c>
      <c r="E1095" s="1" t="s">
        <v>3302</v>
      </c>
      <c r="F1095" s="1" t="s">
        <v>3141</v>
      </c>
      <c r="G1095" s="1" t="s">
        <v>2049</v>
      </c>
      <c r="H1095" s="1" t="s">
        <v>2215</v>
      </c>
      <c r="I1095" s="1" t="s">
        <v>3151</v>
      </c>
      <c r="J1095" s="1" t="s">
        <v>3139</v>
      </c>
    </row>
    <row r="1096" spans="1:10" hidden="1">
      <c r="A1096" s="1" t="s">
        <v>3139</v>
      </c>
      <c r="B1096" s="1" t="s">
        <v>3304</v>
      </c>
      <c r="C1096" s="1" t="s">
        <v>3141</v>
      </c>
      <c r="D1096" s="1" t="s">
        <v>3305</v>
      </c>
      <c r="E1096" s="1" t="s">
        <v>3304</v>
      </c>
      <c r="F1096" s="1" t="s">
        <v>3141</v>
      </c>
      <c r="G1096" s="1" t="s">
        <v>2049</v>
      </c>
      <c r="H1096" s="1" t="s">
        <v>2215</v>
      </c>
      <c r="I1096" s="1" t="s">
        <v>3151</v>
      </c>
      <c r="J1096" s="1" t="s">
        <v>3139</v>
      </c>
    </row>
    <row r="1097" spans="1:10" hidden="1">
      <c r="A1097" s="1" t="s">
        <v>3139</v>
      </c>
      <c r="B1097" s="1" t="s">
        <v>3306</v>
      </c>
      <c r="C1097" s="1" t="s">
        <v>3141</v>
      </c>
      <c r="D1097" s="1" t="s">
        <v>3307</v>
      </c>
      <c r="E1097" s="1" t="s">
        <v>3306</v>
      </c>
      <c r="F1097" s="1" t="s">
        <v>3141</v>
      </c>
      <c r="G1097" s="1" t="s">
        <v>2049</v>
      </c>
      <c r="H1097" s="1" t="s">
        <v>2215</v>
      </c>
      <c r="I1097" s="1" t="s">
        <v>3151</v>
      </c>
      <c r="J1097" s="1" t="s">
        <v>3139</v>
      </c>
    </row>
    <row r="1098" spans="1:10" hidden="1">
      <c r="A1098" s="1" t="s">
        <v>3139</v>
      </c>
      <c r="B1098" s="1" t="s">
        <v>3308</v>
      </c>
      <c r="C1098" s="1" t="s">
        <v>3141</v>
      </c>
      <c r="D1098" s="1" t="s">
        <v>3309</v>
      </c>
      <c r="E1098" s="1" t="s">
        <v>3308</v>
      </c>
      <c r="F1098" s="1" t="s">
        <v>3141</v>
      </c>
      <c r="G1098" s="1" t="s">
        <v>2049</v>
      </c>
      <c r="H1098" s="1" t="s">
        <v>2215</v>
      </c>
      <c r="I1098" s="1" t="s">
        <v>3151</v>
      </c>
      <c r="J1098" s="1" t="s">
        <v>3139</v>
      </c>
    </row>
    <row r="1099" spans="1:10" hidden="1">
      <c r="A1099" s="1" t="s">
        <v>3139</v>
      </c>
      <c r="B1099" s="1" t="s">
        <v>3310</v>
      </c>
      <c r="C1099" s="1" t="s">
        <v>3141</v>
      </c>
      <c r="D1099" s="1" t="s">
        <v>3311</v>
      </c>
      <c r="E1099" s="1" t="s">
        <v>3310</v>
      </c>
      <c r="F1099" s="1" t="s">
        <v>3141</v>
      </c>
      <c r="G1099" s="1" t="s">
        <v>2049</v>
      </c>
      <c r="H1099" s="1" t="s">
        <v>2215</v>
      </c>
      <c r="I1099" s="1" t="s">
        <v>3151</v>
      </c>
      <c r="J1099" s="1" t="s">
        <v>3139</v>
      </c>
    </row>
    <row r="1100" spans="1:10" hidden="1">
      <c r="A1100" s="1" t="s">
        <v>3139</v>
      </c>
      <c r="B1100" s="1" t="s">
        <v>3312</v>
      </c>
      <c r="C1100" s="1" t="s">
        <v>3141</v>
      </c>
      <c r="D1100" s="1" t="s">
        <v>3313</v>
      </c>
      <c r="E1100" s="1" t="s">
        <v>3312</v>
      </c>
      <c r="F1100" s="1" t="s">
        <v>3141</v>
      </c>
      <c r="G1100" s="1" t="s">
        <v>2049</v>
      </c>
      <c r="H1100" s="1" t="s">
        <v>2215</v>
      </c>
      <c r="I1100" s="1" t="s">
        <v>3151</v>
      </c>
      <c r="J1100" s="1" t="s">
        <v>3139</v>
      </c>
    </row>
    <row r="1101" spans="1:10" hidden="1">
      <c r="A1101" s="1" t="s">
        <v>3139</v>
      </c>
      <c r="B1101" s="1" t="s">
        <v>3314</v>
      </c>
      <c r="C1101" s="1" t="s">
        <v>3141</v>
      </c>
      <c r="D1101" s="1" t="s">
        <v>3315</v>
      </c>
      <c r="E1101" s="1" t="s">
        <v>3314</v>
      </c>
      <c r="F1101" s="1" t="s">
        <v>3141</v>
      </c>
      <c r="G1101" s="1" t="s">
        <v>2049</v>
      </c>
      <c r="H1101" s="1" t="s">
        <v>2215</v>
      </c>
      <c r="I1101" s="1" t="s">
        <v>3151</v>
      </c>
      <c r="J1101" s="1" t="s">
        <v>3139</v>
      </c>
    </row>
    <row r="1102" spans="1:10" hidden="1">
      <c r="A1102" s="1" t="s">
        <v>3139</v>
      </c>
      <c r="B1102" s="1" t="s">
        <v>3316</v>
      </c>
      <c r="C1102" s="1" t="s">
        <v>3141</v>
      </c>
      <c r="D1102" s="1" t="s">
        <v>3317</v>
      </c>
      <c r="E1102" s="1" t="s">
        <v>3316</v>
      </c>
      <c r="F1102" s="1" t="s">
        <v>3141</v>
      </c>
      <c r="G1102" s="1" t="s">
        <v>2049</v>
      </c>
      <c r="H1102" s="1" t="s">
        <v>2215</v>
      </c>
      <c r="I1102" s="1" t="s">
        <v>3151</v>
      </c>
      <c r="J1102" s="1" t="s">
        <v>3139</v>
      </c>
    </row>
    <row r="1103" spans="1:10" hidden="1">
      <c r="A1103" s="1" t="s">
        <v>3139</v>
      </c>
      <c r="B1103" s="1" t="s">
        <v>3318</v>
      </c>
      <c r="C1103" s="1" t="s">
        <v>3141</v>
      </c>
      <c r="D1103" s="1" t="s">
        <v>3319</v>
      </c>
      <c r="E1103" s="1" t="s">
        <v>3318</v>
      </c>
      <c r="F1103" s="1" t="s">
        <v>3141</v>
      </c>
      <c r="G1103" s="1" t="s">
        <v>2049</v>
      </c>
      <c r="H1103" s="1" t="s">
        <v>2215</v>
      </c>
      <c r="I1103" s="1" t="s">
        <v>3151</v>
      </c>
      <c r="J1103" s="1" t="s">
        <v>3139</v>
      </c>
    </row>
    <row r="1104" spans="1:10" hidden="1">
      <c r="A1104" s="1" t="s">
        <v>3139</v>
      </c>
      <c r="B1104" s="1" t="s">
        <v>3320</v>
      </c>
      <c r="C1104" s="1" t="s">
        <v>3141</v>
      </c>
      <c r="D1104" s="1" t="s">
        <v>3321</v>
      </c>
      <c r="E1104" s="1" t="s">
        <v>3320</v>
      </c>
      <c r="F1104" s="1" t="s">
        <v>3141</v>
      </c>
      <c r="G1104" s="1" t="s">
        <v>2049</v>
      </c>
      <c r="H1104" s="1" t="s">
        <v>2215</v>
      </c>
      <c r="I1104" s="1" t="s">
        <v>3151</v>
      </c>
      <c r="J1104" s="1" t="s">
        <v>3139</v>
      </c>
    </row>
    <row r="1105" spans="1:10" hidden="1">
      <c r="A1105" s="1" t="s">
        <v>207</v>
      </c>
      <c r="B1105" s="1" t="s">
        <v>207</v>
      </c>
      <c r="C1105" s="1" t="s">
        <v>596</v>
      </c>
      <c r="D1105" s="1" t="s">
        <v>596</v>
      </c>
      <c r="E1105" s="1" t="s">
        <v>207</v>
      </c>
      <c r="F1105" s="1" t="s">
        <v>596</v>
      </c>
      <c r="G1105" s="1" t="s">
        <v>2039</v>
      </c>
      <c r="H1105" s="1" t="s">
        <v>2328</v>
      </c>
      <c r="I1105" s="1" t="s">
        <v>1949</v>
      </c>
      <c r="J1105" s="1" t="s">
        <v>207</v>
      </c>
    </row>
    <row r="1106" spans="1:10" hidden="1">
      <c r="A1106" s="1" t="s">
        <v>3326</v>
      </c>
      <c r="B1106" s="1" t="s">
        <v>3326</v>
      </c>
      <c r="C1106" s="1" t="s">
        <v>3327</v>
      </c>
      <c r="D1106" s="1" t="s">
        <v>3327</v>
      </c>
      <c r="E1106" s="1" t="s">
        <v>3326</v>
      </c>
      <c r="F1106" s="1" t="s">
        <v>3327</v>
      </c>
      <c r="G1106" s="1" t="s">
        <v>2049</v>
      </c>
      <c r="H1106" s="1" t="s">
        <v>2120</v>
      </c>
      <c r="I1106" s="1" t="s">
        <v>1950</v>
      </c>
      <c r="J1106" s="1" t="s">
        <v>3326</v>
      </c>
    </row>
    <row r="1107" spans="1:10" hidden="1">
      <c r="A1107" s="1" t="s">
        <v>209</v>
      </c>
      <c r="B1107" s="1" t="s">
        <v>209</v>
      </c>
      <c r="C1107" s="1" t="s">
        <v>598</v>
      </c>
      <c r="D1107" s="1" t="s">
        <v>598</v>
      </c>
      <c r="E1107" s="1" t="s">
        <v>209</v>
      </c>
      <c r="F1107" s="1" t="s">
        <v>598</v>
      </c>
      <c r="G1107" s="1" t="s">
        <v>2123</v>
      </c>
      <c r="H1107" s="1" t="s">
        <v>2379</v>
      </c>
      <c r="I1107" s="1" t="s">
        <v>1952</v>
      </c>
      <c r="J1107" s="1" t="s">
        <v>209</v>
      </c>
    </row>
    <row r="1108" spans="1:10" hidden="1">
      <c r="A1108" s="1" t="s">
        <v>3331</v>
      </c>
      <c r="B1108" s="1" t="s">
        <v>3332</v>
      </c>
      <c r="C1108" s="1" t="s">
        <v>3333</v>
      </c>
      <c r="D1108" s="1" t="s">
        <v>3334</v>
      </c>
      <c r="E1108" s="1" t="s">
        <v>3332</v>
      </c>
      <c r="F1108" s="1" t="s">
        <v>3333</v>
      </c>
      <c r="G1108" s="1" t="s">
        <v>2049</v>
      </c>
      <c r="H1108" s="1" t="s">
        <v>2215</v>
      </c>
      <c r="I1108" s="1" t="s">
        <v>1951</v>
      </c>
      <c r="J1108" s="1" t="s">
        <v>3331</v>
      </c>
    </row>
    <row r="1109" spans="1:10" hidden="1">
      <c r="A1109" s="1" t="s">
        <v>3331</v>
      </c>
      <c r="B1109" s="1" t="s">
        <v>3335</v>
      </c>
      <c r="C1109" s="1" t="s">
        <v>3333</v>
      </c>
      <c r="D1109" s="1" t="s">
        <v>3336</v>
      </c>
      <c r="E1109" s="1" t="s">
        <v>3335</v>
      </c>
      <c r="F1109" s="1" t="s">
        <v>3333</v>
      </c>
      <c r="G1109" s="1" t="s">
        <v>2049</v>
      </c>
      <c r="H1109" s="1" t="s">
        <v>2215</v>
      </c>
      <c r="I1109" s="1" t="s">
        <v>1951</v>
      </c>
      <c r="J1109" s="1" t="s">
        <v>3331</v>
      </c>
    </row>
    <row r="1110" spans="1:10" hidden="1">
      <c r="A1110" s="1" t="s">
        <v>3331</v>
      </c>
      <c r="B1110" s="1" t="s">
        <v>3337</v>
      </c>
      <c r="C1110" s="1" t="s">
        <v>3333</v>
      </c>
      <c r="D1110" s="1" t="s">
        <v>3338</v>
      </c>
      <c r="E1110" s="1" t="s">
        <v>3337</v>
      </c>
      <c r="F1110" s="1" t="s">
        <v>3333</v>
      </c>
      <c r="G1110" s="1" t="s">
        <v>2049</v>
      </c>
      <c r="H1110" s="1" t="s">
        <v>2215</v>
      </c>
      <c r="I1110" s="1" t="s">
        <v>1951</v>
      </c>
      <c r="J1110" s="1" t="s">
        <v>3331</v>
      </c>
    </row>
    <row r="1111" spans="1:10" hidden="1">
      <c r="A1111" s="1" t="s">
        <v>3331</v>
      </c>
      <c r="B1111" s="1" t="s">
        <v>3339</v>
      </c>
      <c r="C1111" s="1" t="s">
        <v>3333</v>
      </c>
      <c r="D1111" s="1" t="s">
        <v>3340</v>
      </c>
      <c r="E1111" s="1" t="s">
        <v>3339</v>
      </c>
      <c r="F1111" s="1" t="s">
        <v>3333</v>
      </c>
      <c r="G1111" s="1" t="s">
        <v>2049</v>
      </c>
      <c r="H1111" s="1" t="s">
        <v>2215</v>
      </c>
      <c r="I1111" s="1" t="s">
        <v>1951</v>
      </c>
      <c r="J1111" s="1" t="s">
        <v>3331</v>
      </c>
    </row>
    <row r="1112" spans="1:10" hidden="1">
      <c r="A1112" s="1" t="s">
        <v>3331</v>
      </c>
      <c r="B1112" s="1" t="s">
        <v>3341</v>
      </c>
      <c r="C1112" s="1" t="s">
        <v>3333</v>
      </c>
      <c r="D1112" s="1" t="s">
        <v>3342</v>
      </c>
      <c r="E1112" s="1" t="s">
        <v>3341</v>
      </c>
      <c r="F1112" s="1" t="s">
        <v>3333</v>
      </c>
      <c r="G1112" s="1" t="s">
        <v>2049</v>
      </c>
      <c r="H1112" s="1" t="s">
        <v>2215</v>
      </c>
      <c r="I1112" s="1" t="s">
        <v>1951</v>
      </c>
      <c r="J1112" s="1" t="s">
        <v>3331</v>
      </c>
    </row>
    <row r="1113" spans="1:10" hidden="1">
      <c r="A1113" s="1" t="s">
        <v>3331</v>
      </c>
      <c r="B1113" s="1" t="s">
        <v>3343</v>
      </c>
      <c r="C1113" s="1" t="s">
        <v>3333</v>
      </c>
      <c r="D1113" s="1" t="s">
        <v>3344</v>
      </c>
      <c r="E1113" s="1" t="s">
        <v>3343</v>
      </c>
      <c r="F1113" s="1" t="s">
        <v>3333</v>
      </c>
      <c r="G1113" s="1" t="s">
        <v>2049</v>
      </c>
      <c r="H1113" s="1" t="s">
        <v>2215</v>
      </c>
      <c r="I1113" s="1" t="s">
        <v>1951</v>
      </c>
      <c r="J1113" s="1" t="s">
        <v>3331</v>
      </c>
    </row>
    <row r="1114" spans="1:10" hidden="1">
      <c r="A1114" s="1" t="s">
        <v>3331</v>
      </c>
      <c r="B1114" s="1" t="s">
        <v>3345</v>
      </c>
      <c r="C1114" s="1" t="s">
        <v>3333</v>
      </c>
      <c r="D1114" s="1" t="s">
        <v>3346</v>
      </c>
      <c r="E1114" s="1" t="s">
        <v>3345</v>
      </c>
      <c r="F1114" s="1" t="s">
        <v>3333</v>
      </c>
      <c r="G1114" s="1" t="s">
        <v>2049</v>
      </c>
      <c r="H1114" s="1" t="s">
        <v>2215</v>
      </c>
      <c r="I1114" s="1" t="s">
        <v>1951</v>
      </c>
      <c r="J1114" s="1" t="s">
        <v>3331</v>
      </c>
    </row>
    <row r="1115" spans="1:10" hidden="1">
      <c r="A1115" s="1" t="s">
        <v>3331</v>
      </c>
      <c r="B1115" s="1" t="s">
        <v>3347</v>
      </c>
      <c r="C1115" s="1" t="s">
        <v>3333</v>
      </c>
      <c r="D1115" s="1" t="s">
        <v>3348</v>
      </c>
      <c r="E1115" s="1" t="s">
        <v>3347</v>
      </c>
      <c r="F1115" s="1" t="s">
        <v>3333</v>
      </c>
      <c r="G1115" s="1" t="s">
        <v>2049</v>
      </c>
      <c r="H1115" s="1" t="s">
        <v>2215</v>
      </c>
      <c r="I1115" s="1" t="s">
        <v>1951</v>
      </c>
      <c r="J1115" s="1" t="s">
        <v>3331</v>
      </c>
    </row>
    <row r="1116" spans="1:10" hidden="1">
      <c r="A1116" s="1" t="s">
        <v>3331</v>
      </c>
      <c r="B1116" s="1" t="s">
        <v>3349</v>
      </c>
      <c r="C1116" s="1" t="s">
        <v>3333</v>
      </c>
      <c r="D1116" s="1" t="s">
        <v>3350</v>
      </c>
      <c r="E1116" s="1" t="s">
        <v>3349</v>
      </c>
      <c r="F1116" s="1" t="s">
        <v>3333</v>
      </c>
      <c r="G1116" s="1" t="s">
        <v>2049</v>
      </c>
      <c r="H1116" s="1" t="s">
        <v>2215</v>
      </c>
      <c r="I1116" s="1" t="s">
        <v>1951</v>
      </c>
      <c r="J1116" s="1" t="s">
        <v>3331</v>
      </c>
    </row>
    <row r="1117" spans="1:10" hidden="1">
      <c r="A1117" s="1" t="s">
        <v>3331</v>
      </c>
      <c r="B1117" s="1" t="s">
        <v>3351</v>
      </c>
      <c r="C1117" s="1" t="s">
        <v>3333</v>
      </c>
      <c r="D1117" s="1" t="s">
        <v>3352</v>
      </c>
      <c r="E1117" s="1" t="s">
        <v>3351</v>
      </c>
      <c r="F1117" s="1" t="s">
        <v>3333</v>
      </c>
      <c r="G1117" s="1" t="s">
        <v>2049</v>
      </c>
      <c r="H1117" s="1" t="s">
        <v>2215</v>
      </c>
      <c r="I1117" s="1" t="s">
        <v>1951</v>
      </c>
      <c r="J1117" s="1" t="s">
        <v>3331</v>
      </c>
    </row>
    <row r="1118" spans="1:10" hidden="1">
      <c r="A1118" s="1" t="s">
        <v>3331</v>
      </c>
      <c r="B1118" s="1" t="s">
        <v>3353</v>
      </c>
      <c r="C1118" s="1" t="s">
        <v>3333</v>
      </c>
      <c r="D1118" s="1" t="s">
        <v>3354</v>
      </c>
      <c r="E1118" s="1" t="s">
        <v>3353</v>
      </c>
      <c r="F1118" s="1" t="s">
        <v>3333</v>
      </c>
      <c r="G1118" s="1" t="s">
        <v>2049</v>
      </c>
      <c r="H1118" s="1" t="s">
        <v>2215</v>
      </c>
      <c r="I1118" s="1" t="s">
        <v>1951</v>
      </c>
      <c r="J1118" s="1" t="s">
        <v>3331</v>
      </c>
    </row>
    <row r="1119" spans="1:10" hidden="1">
      <c r="A1119" s="1" t="s">
        <v>3331</v>
      </c>
      <c r="B1119" s="1" t="s">
        <v>3355</v>
      </c>
      <c r="C1119" s="1" t="s">
        <v>3333</v>
      </c>
      <c r="D1119" s="1" t="s">
        <v>3356</v>
      </c>
      <c r="E1119" s="1" t="s">
        <v>3355</v>
      </c>
      <c r="F1119" s="1" t="s">
        <v>3333</v>
      </c>
      <c r="G1119" s="1" t="s">
        <v>2049</v>
      </c>
      <c r="H1119" s="1" t="s">
        <v>2215</v>
      </c>
      <c r="I1119" s="1" t="s">
        <v>3357</v>
      </c>
      <c r="J1119" s="1" t="s">
        <v>3331</v>
      </c>
    </row>
    <row r="1120" spans="1:10" hidden="1">
      <c r="A1120" s="1" t="s">
        <v>3331</v>
      </c>
      <c r="B1120" s="1" t="s">
        <v>3358</v>
      </c>
      <c r="C1120" s="1" t="s">
        <v>3333</v>
      </c>
      <c r="D1120" s="1" t="s">
        <v>3359</v>
      </c>
      <c r="E1120" s="1" t="s">
        <v>3358</v>
      </c>
      <c r="F1120" s="1" t="s">
        <v>3333</v>
      </c>
      <c r="G1120" s="1" t="s">
        <v>2049</v>
      </c>
      <c r="H1120" s="1" t="s">
        <v>2215</v>
      </c>
      <c r="I1120" s="1" t="s">
        <v>1951</v>
      </c>
      <c r="J1120" s="1" t="s">
        <v>3331</v>
      </c>
    </row>
    <row r="1121" spans="1:10" hidden="1">
      <c r="A1121" s="1" t="s">
        <v>3331</v>
      </c>
      <c r="B1121" s="1" t="s">
        <v>3360</v>
      </c>
      <c r="C1121" s="1" t="s">
        <v>3333</v>
      </c>
      <c r="D1121" s="1" t="s">
        <v>3361</v>
      </c>
      <c r="E1121" s="1" t="s">
        <v>3360</v>
      </c>
      <c r="F1121" s="1" t="s">
        <v>3333</v>
      </c>
      <c r="G1121" s="1" t="s">
        <v>2049</v>
      </c>
      <c r="H1121" s="1" t="s">
        <v>2215</v>
      </c>
      <c r="I1121" s="1" t="s">
        <v>1951</v>
      </c>
      <c r="J1121" s="1" t="s">
        <v>3331</v>
      </c>
    </row>
    <row r="1122" spans="1:10" hidden="1">
      <c r="A1122" s="1" t="s">
        <v>3331</v>
      </c>
      <c r="B1122" s="1" t="s">
        <v>3362</v>
      </c>
      <c r="C1122" s="1" t="s">
        <v>3333</v>
      </c>
      <c r="D1122" s="1" t="s">
        <v>3363</v>
      </c>
      <c r="E1122" s="1" t="s">
        <v>3362</v>
      </c>
      <c r="F1122" s="1" t="s">
        <v>3333</v>
      </c>
      <c r="G1122" s="1" t="s">
        <v>2049</v>
      </c>
      <c r="H1122" s="1" t="s">
        <v>2215</v>
      </c>
      <c r="I1122" s="1" t="s">
        <v>1951</v>
      </c>
      <c r="J1122" s="1" t="s">
        <v>3331</v>
      </c>
    </row>
    <row r="1123" spans="1:10" hidden="1">
      <c r="A1123" s="1" t="s">
        <v>3331</v>
      </c>
      <c r="B1123" s="1" t="s">
        <v>3364</v>
      </c>
      <c r="C1123" s="1" t="s">
        <v>3333</v>
      </c>
      <c r="D1123" s="1" t="s">
        <v>3365</v>
      </c>
      <c r="E1123" s="1" t="s">
        <v>3364</v>
      </c>
      <c r="F1123" s="1" t="s">
        <v>3333</v>
      </c>
      <c r="G1123" s="1" t="s">
        <v>2049</v>
      </c>
      <c r="H1123" s="1" t="s">
        <v>2215</v>
      </c>
      <c r="I1123" s="1" t="s">
        <v>1951</v>
      </c>
      <c r="J1123" s="1" t="s">
        <v>3331</v>
      </c>
    </row>
    <row r="1124" spans="1:10" hidden="1">
      <c r="A1124" s="1" t="s">
        <v>3331</v>
      </c>
      <c r="B1124" s="1" t="s">
        <v>3366</v>
      </c>
      <c r="C1124" s="1" t="s">
        <v>3333</v>
      </c>
      <c r="D1124" s="1" t="s">
        <v>3367</v>
      </c>
      <c r="E1124" s="1" t="s">
        <v>3366</v>
      </c>
      <c r="F1124" s="1" t="s">
        <v>3333</v>
      </c>
      <c r="G1124" s="1" t="s">
        <v>2049</v>
      </c>
      <c r="H1124" s="1" t="s">
        <v>2215</v>
      </c>
      <c r="I1124" s="1" t="s">
        <v>1951</v>
      </c>
      <c r="J1124" s="1" t="s">
        <v>3331</v>
      </c>
    </row>
    <row r="1125" spans="1:10" hidden="1">
      <c r="A1125" s="1" t="s">
        <v>3331</v>
      </c>
      <c r="B1125" s="1" t="s">
        <v>3368</v>
      </c>
      <c r="C1125" s="1" t="s">
        <v>3333</v>
      </c>
      <c r="D1125" s="1" t="s">
        <v>3369</v>
      </c>
      <c r="E1125" s="1" t="s">
        <v>3368</v>
      </c>
      <c r="F1125" s="1" t="s">
        <v>3333</v>
      </c>
      <c r="G1125" s="1" t="s">
        <v>2049</v>
      </c>
      <c r="H1125" s="1" t="s">
        <v>2215</v>
      </c>
      <c r="I1125" s="1" t="s">
        <v>1951</v>
      </c>
      <c r="J1125" s="1" t="s">
        <v>3331</v>
      </c>
    </row>
    <row r="1126" spans="1:10" hidden="1">
      <c r="A1126" s="1" t="s">
        <v>3331</v>
      </c>
      <c r="B1126" s="1" t="s">
        <v>3370</v>
      </c>
      <c r="C1126" s="1" t="s">
        <v>3333</v>
      </c>
      <c r="D1126" s="1" t="s">
        <v>3371</v>
      </c>
      <c r="E1126" s="1" t="s">
        <v>3370</v>
      </c>
      <c r="F1126" s="1" t="s">
        <v>3333</v>
      </c>
      <c r="G1126" s="1" t="s">
        <v>2049</v>
      </c>
      <c r="H1126" s="1" t="s">
        <v>2215</v>
      </c>
      <c r="I1126" s="1" t="s">
        <v>1951</v>
      </c>
      <c r="J1126" s="1" t="s">
        <v>3331</v>
      </c>
    </row>
    <row r="1127" spans="1:10" hidden="1">
      <c r="A1127" s="1" t="s">
        <v>3331</v>
      </c>
      <c r="B1127" s="1" t="s">
        <v>3372</v>
      </c>
      <c r="C1127" s="1" t="s">
        <v>3333</v>
      </c>
      <c r="D1127" s="1" t="s">
        <v>3373</v>
      </c>
      <c r="E1127" s="1" t="s">
        <v>3372</v>
      </c>
      <c r="F1127" s="1" t="s">
        <v>3333</v>
      </c>
      <c r="G1127" s="1" t="s">
        <v>2049</v>
      </c>
      <c r="H1127" s="1" t="s">
        <v>2215</v>
      </c>
      <c r="I1127" s="1" t="s">
        <v>1951</v>
      </c>
      <c r="J1127" s="1" t="s">
        <v>3331</v>
      </c>
    </row>
    <row r="1128" spans="1:10" hidden="1">
      <c r="A1128" s="1" t="s">
        <v>3331</v>
      </c>
      <c r="B1128" s="1" t="s">
        <v>3374</v>
      </c>
      <c r="C1128" s="1" t="s">
        <v>3333</v>
      </c>
      <c r="D1128" s="1" t="s">
        <v>3375</v>
      </c>
      <c r="E1128" s="1" t="s">
        <v>3374</v>
      </c>
      <c r="F1128" s="1" t="s">
        <v>3333</v>
      </c>
      <c r="G1128" s="1" t="s">
        <v>2049</v>
      </c>
      <c r="H1128" s="1" t="s">
        <v>2215</v>
      </c>
      <c r="I1128" s="1" t="s">
        <v>1951</v>
      </c>
      <c r="J1128" s="1" t="s">
        <v>3331</v>
      </c>
    </row>
    <row r="1129" spans="1:10" hidden="1">
      <c r="A1129" s="1" t="s">
        <v>3331</v>
      </c>
      <c r="B1129" s="1" t="s">
        <v>3376</v>
      </c>
      <c r="C1129" s="1" t="s">
        <v>3333</v>
      </c>
      <c r="D1129" s="1" t="s">
        <v>3377</v>
      </c>
      <c r="E1129" s="1" t="s">
        <v>3376</v>
      </c>
      <c r="F1129" s="1" t="s">
        <v>3333</v>
      </c>
      <c r="G1129" s="1" t="s">
        <v>2049</v>
      </c>
      <c r="H1129" s="1" t="s">
        <v>2215</v>
      </c>
      <c r="I1129" s="1" t="s">
        <v>1951</v>
      </c>
      <c r="J1129" s="1" t="s">
        <v>3331</v>
      </c>
    </row>
    <row r="1130" spans="1:10" hidden="1">
      <c r="A1130" s="1" t="s">
        <v>3331</v>
      </c>
      <c r="B1130" s="1" t="s">
        <v>3378</v>
      </c>
      <c r="C1130" s="1" t="s">
        <v>3333</v>
      </c>
      <c r="D1130" s="1" t="s">
        <v>3379</v>
      </c>
      <c r="E1130" s="1" t="s">
        <v>3378</v>
      </c>
      <c r="F1130" s="1" t="s">
        <v>3333</v>
      </c>
      <c r="G1130" s="1" t="s">
        <v>2049</v>
      </c>
      <c r="H1130" s="1" t="s">
        <v>2215</v>
      </c>
      <c r="I1130" s="1" t="s">
        <v>1951</v>
      </c>
      <c r="J1130" s="1" t="s">
        <v>3331</v>
      </c>
    </row>
    <row r="1131" spans="1:10" hidden="1">
      <c r="A1131" s="1" t="s">
        <v>3331</v>
      </c>
      <c r="B1131" s="1" t="s">
        <v>3380</v>
      </c>
      <c r="C1131" s="1" t="s">
        <v>3333</v>
      </c>
      <c r="D1131" s="1" t="s">
        <v>3381</v>
      </c>
      <c r="E1131" s="1" t="s">
        <v>3380</v>
      </c>
      <c r="F1131" s="1" t="s">
        <v>3333</v>
      </c>
      <c r="G1131" s="1" t="s">
        <v>2049</v>
      </c>
      <c r="H1131" s="1" t="s">
        <v>2215</v>
      </c>
      <c r="I1131" s="1" t="s">
        <v>1951</v>
      </c>
      <c r="J1131" s="1" t="s">
        <v>3331</v>
      </c>
    </row>
    <row r="1132" spans="1:10" hidden="1">
      <c r="A1132" s="1" t="s">
        <v>3331</v>
      </c>
      <c r="B1132" s="1" t="s">
        <v>3382</v>
      </c>
      <c r="C1132" s="1" t="s">
        <v>3333</v>
      </c>
      <c r="D1132" s="1" t="s">
        <v>3383</v>
      </c>
      <c r="E1132" s="1" t="s">
        <v>3382</v>
      </c>
      <c r="F1132" s="1" t="s">
        <v>3333</v>
      </c>
      <c r="G1132" s="1" t="s">
        <v>2049</v>
      </c>
      <c r="H1132" s="1" t="s">
        <v>2215</v>
      </c>
      <c r="I1132" s="1" t="s">
        <v>1951</v>
      </c>
      <c r="J1132" s="1" t="s">
        <v>3331</v>
      </c>
    </row>
    <row r="1133" spans="1:10" hidden="1">
      <c r="A1133" s="1" t="s">
        <v>3331</v>
      </c>
      <c r="B1133" s="1" t="s">
        <v>3384</v>
      </c>
      <c r="C1133" s="1" t="s">
        <v>3333</v>
      </c>
      <c r="D1133" s="1" t="s">
        <v>3385</v>
      </c>
      <c r="E1133" s="1" t="s">
        <v>3384</v>
      </c>
      <c r="F1133" s="1" t="s">
        <v>3333</v>
      </c>
      <c r="G1133" s="1" t="s">
        <v>2049</v>
      </c>
      <c r="H1133" s="1" t="s">
        <v>2215</v>
      </c>
      <c r="I1133" s="1" t="s">
        <v>1951</v>
      </c>
      <c r="J1133" s="1" t="s">
        <v>3331</v>
      </c>
    </row>
    <row r="1134" spans="1:10" hidden="1">
      <c r="A1134" s="1" t="s">
        <v>3331</v>
      </c>
      <c r="B1134" s="1" t="s">
        <v>3386</v>
      </c>
      <c r="C1134" s="1" t="s">
        <v>3333</v>
      </c>
      <c r="D1134" s="1" t="s">
        <v>3387</v>
      </c>
      <c r="E1134" s="1" t="s">
        <v>3386</v>
      </c>
      <c r="F1134" s="1" t="s">
        <v>3333</v>
      </c>
      <c r="G1134" s="1" t="s">
        <v>2049</v>
      </c>
      <c r="H1134" s="1" t="s">
        <v>2215</v>
      </c>
      <c r="I1134" s="1" t="s">
        <v>1951</v>
      </c>
      <c r="J1134" s="1" t="s">
        <v>3331</v>
      </c>
    </row>
    <row r="1135" spans="1:10" hidden="1">
      <c r="A1135" s="1" t="s">
        <v>3331</v>
      </c>
      <c r="B1135" s="1" t="s">
        <v>3388</v>
      </c>
      <c r="C1135" s="1" t="s">
        <v>3333</v>
      </c>
      <c r="D1135" s="1" t="s">
        <v>3389</v>
      </c>
      <c r="E1135" s="1" t="s">
        <v>3388</v>
      </c>
      <c r="F1135" s="1" t="s">
        <v>3333</v>
      </c>
      <c r="G1135" s="1" t="s">
        <v>2049</v>
      </c>
      <c r="H1135" s="1" t="s">
        <v>2215</v>
      </c>
      <c r="I1135" s="1" t="s">
        <v>1951</v>
      </c>
      <c r="J1135" s="1" t="s">
        <v>3331</v>
      </c>
    </row>
    <row r="1136" spans="1:10" hidden="1">
      <c r="A1136" s="1" t="s">
        <v>3331</v>
      </c>
      <c r="B1136" s="1" t="s">
        <v>3390</v>
      </c>
      <c r="C1136" s="1" t="s">
        <v>3333</v>
      </c>
      <c r="D1136" s="1" t="s">
        <v>3391</v>
      </c>
      <c r="E1136" s="1" t="s">
        <v>3390</v>
      </c>
      <c r="F1136" s="1" t="s">
        <v>3333</v>
      </c>
      <c r="G1136" s="1" t="s">
        <v>2049</v>
      </c>
      <c r="H1136" s="1" t="s">
        <v>2215</v>
      </c>
      <c r="I1136" s="1" t="s">
        <v>3357</v>
      </c>
      <c r="J1136" s="1" t="s">
        <v>3331</v>
      </c>
    </row>
    <row r="1137" spans="1:10" hidden="1">
      <c r="A1137" s="1" t="s">
        <v>3331</v>
      </c>
      <c r="B1137" s="1" t="s">
        <v>3392</v>
      </c>
      <c r="C1137" s="1" t="s">
        <v>3333</v>
      </c>
      <c r="D1137" s="1" t="s">
        <v>3393</v>
      </c>
      <c r="E1137" s="1" t="s">
        <v>3392</v>
      </c>
      <c r="F1137" s="1" t="s">
        <v>3333</v>
      </c>
      <c r="G1137" s="1" t="s">
        <v>2049</v>
      </c>
      <c r="H1137" s="1" t="s">
        <v>2215</v>
      </c>
      <c r="I1137" s="1" t="s">
        <v>1951</v>
      </c>
      <c r="J1137" s="1" t="s">
        <v>3331</v>
      </c>
    </row>
    <row r="1138" spans="1:10" hidden="1">
      <c r="A1138" s="1" t="s">
        <v>3331</v>
      </c>
      <c r="B1138" s="1" t="s">
        <v>3394</v>
      </c>
      <c r="C1138" s="1" t="s">
        <v>3333</v>
      </c>
      <c r="D1138" s="1" t="s">
        <v>3395</v>
      </c>
      <c r="E1138" s="1" t="s">
        <v>3394</v>
      </c>
      <c r="F1138" s="1" t="s">
        <v>3333</v>
      </c>
      <c r="G1138" s="1" t="s">
        <v>2049</v>
      </c>
      <c r="H1138" s="1" t="s">
        <v>2215</v>
      </c>
      <c r="I1138" s="1" t="s">
        <v>1951</v>
      </c>
      <c r="J1138" s="1" t="s">
        <v>3331</v>
      </c>
    </row>
    <row r="1139" spans="1:10" hidden="1">
      <c r="A1139" s="1" t="s">
        <v>3331</v>
      </c>
      <c r="B1139" s="1" t="s">
        <v>3396</v>
      </c>
      <c r="C1139" s="1" t="s">
        <v>3333</v>
      </c>
      <c r="D1139" s="1" t="s">
        <v>3397</v>
      </c>
      <c r="E1139" s="1" t="s">
        <v>3396</v>
      </c>
      <c r="F1139" s="1" t="s">
        <v>3333</v>
      </c>
      <c r="G1139" s="1" t="s">
        <v>2049</v>
      </c>
      <c r="H1139" s="1" t="s">
        <v>2215</v>
      </c>
      <c r="I1139" s="1" t="s">
        <v>1951</v>
      </c>
      <c r="J1139" s="1" t="s">
        <v>3331</v>
      </c>
    </row>
    <row r="1140" spans="1:10" hidden="1">
      <c r="A1140" s="1" t="s">
        <v>3331</v>
      </c>
      <c r="B1140" s="1" t="s">
        <v>3398</v>
      </c>
      <c r="C1140" s="1" t="s">
        <v>3333</v>
      </c>
      <c r="D1140" s="1" t="s">
        <v>3399</v>
      </c>
      <c r="E1140" s="1" t="s">
        <v>3398</v>
      </c>
      <c r="F1140" s="1" t="s">
        <v>3333</v>
      </c>
      <c r="G1140" s="1" t="s">
        <v>2049</v>
      </c>
      <c r="H1140" s="1" t="s">
        <v>2215</v>
      </c>
      <c r="I1140" s="1" t="s">
        <v>1951</v>
      </c>
      <c r="J1140" s="1" t="s">
        <v>3331</v>
      </c>
    </row>
    <row r="1141" spans="1:10" hidden="1">
      <c r="A1141" s="1" t="s">
        <v>3331</v>
      </c>
      <c r="B1141" s="1" t="s">
        <v>3400</v>
      </c>
      <c r="C1141" s="1" t="s">
        <v>3333</v>
      </c>
      <c r="D1141" s="1" t="s">
        <v>3401</v>
      </c>
      <c r="E1141" s="1" t="s">
        <v>3400</v>
      </c>
      <c r="F1141" s="1" t="s">
        <v>3333</v>
      </c>
      <c r="G1141" s="1" t="s">
        <v>2049</v>
      </c>
      <c r="H1141" s="1" t="s">
        <v>2215</v>
      </c>
      <c r="I1141" s="1" t="s">
        <v>1951</v>
      </c>
      <c r="J1141" s="1" t="s">
        <v>3331</v>
      </c>
    </row>
    <row r="1142" spans="1:10" hidden="1">
      <c r="A1142" s="1" t="s">
        <v>3331</v>
      </c>
      <c r="B1142" s="1" t="s">
        <v>3402</v>
      </c>
      <c r="C1142" s="1" t="s">
        <v>3333</v>
      </c>
      <c r="D1142" s="1" t="s">
        <v>3403</v>
      </c>
      <c r="E1142" s="1" t="s">
        <v>3402</v>
      </c>
      <c r="F1142" s="1" t="s">
        <v>3333</v>
      </c>
      <c r="G1142" s="1" t="s">
        <v>2049</v>
      </c>
      <c r="H1142" s="1" t="s">
        <v>2215</v>
      </c>
      <c r="I1142" s="1" t="s">
        <v>1951</v>
      </c>
      <c r="J1142" s="1" t="s">
        <v>3331</v>
      </c>
    </row>
    <row r="1143" spans="1:10" hidden="1">
      <c r="A1143" s="1" t="s">
        <v>3331</v>
      </c>
      <c r="B1143" s="1" t="s">
        <v>3404</v>
      </c>
      <c r="C1143" s="1" t="s">
        <v>3333</v>
      </c>
      <c r="D1143" s="1" t="s">
        <v>3405</v>
      </c>
      <c r="E1143" s="1" t="s">
        <v>3404</v>
      </c>
      <c r="F1143" s="1" t="s">
        <v>3333</v>
      </c>
      <c r="G1143" s="1" t="s">
        <v>2049</v>
      </c>
      <c r="H1143" s="1" t="s">
        <v>2215</v>
      </c>
      <c r="I1143" s="1" t="s">
        <v>1951</v>
      </c>
      <c r="J1143" s="1" t="s">
        <v>3331</v>
      </c>
    </row>
    <row r="1144" spans="1:10" hidden="1">
      <c r="A1144" s="1" t="s">
        <v>3331</v>
      </c>
      <c r="B1144" s="1" t="s">
        <v>3406</v>
      </c>
      <c r="C1144" s="1" t="s">
        <v>3333</v>
      </c>
      <c r="D1144" s="1" t="s">
        <v>3407</v>
      </c>
      <c r="E1144" s="1" t="s">
        <v>3406</v>
      </c>
      <c r="F1144" s="1" t="s">
        <v>3333</v>
      </c>
      <c r="G1144" s="1" t="s">
        <v>2049</v>
      </c>
      <c r="H1144" s="1" t="s">
        <v>2215</v>
      </c>
      <c r="I1144" s="1" t="s">
        <v>1951</v>
      </c>
      <c r="J1144" s="1" t="s">
        <v>3331</v>
      </c>
    </row>
    <row r="1145" spans="1:10" hidden="1">
      <c r="A1145" s="1" t="s">
        <v>3331</v>
      </c>
      <c r="B1145" s="1" t="s">
        <v>3408</v>
      </c>
      <c r="C1145" s="1" t="s">
        <v>3333</v>
      </c>
      <c r="D1145" s="1" t="s">
        <v>3409</v>
      </c>
      <c r="E1145" s="1" t="s">
        <v>3408</v>
      </c>
      <c r="F1145" s="1" t="s">
        <v>3333</v>
      </c>
      <c r="G1145" s="1" t="s">
        <v>2049</v>
      </c>
      <c r="H1145" s="1" t="s">
        <v>2215</v>
      </c>
      <c r="I1145" s="1" t="s">
        <v>1951</v>
      </c>
      <c r="J1145" s="1" t="s">
        <v>3331</v>
      </c>
    </row>
    <row r="1146" spans="1:10" hidden="1">
      <c r="A1146" s="1" t="s">
        <v>3331</v>
      </c>
      <c r="B1146" s="1" t="s">
        <v>3410</v>
      </c>
      <c r="C1146" s="1" t="s">
        <v>3333</v>
      </c>
      <c r="D1146" s="1" t="s">
        <v>3411</v>
      </c>
      <c r="E1146" s="1" t="s">
        <v>3410</v>
      </c>
      <c r="F1146" s="1" t="s">
        <v>3333</v>
      </c>
      <c r="G1146" s="1" t="s">
        <v>2049</v>
      </c>
      <c r="H1146" s="1" t="s">
        <v>2215</v>
      </c>
      <c r="I1146" s="1" t="s">
        <v>1951</v>
      </c>
      <c r="J1146" s="1" t="s">
        <v>3331</v>
      </c>
    </row>
    <row r="1147" spans="1:10" hidden="1">
      <c r="A1147" s="1" t="s">
        <v>3331</v>
      </c>
      <c r="B1147" s="1" t="s">
        <v>3412</v>
      </c>
      <c r="C1147" s="1" t="s">
        <v>3333</v>
      </c>
      <c r="D1147" s="1" t="s">
        <v>3413</v>
      </c>
      <c r="E1147" s="1" t="s">
        <v>3412</v>
      </c>
      <c r="F1147" s="1" t="s">
        <v>3333</v>
      </c>
      <c r="G1147" s="1" t="s">
        <v>2049</v>
      </c>
      <c r="H1147" s="1" t="s">
        <v>2215</v>
      </c>
      <c r="I1147" s="1" t="s">
        <v>1951</v>
      </c>
      <c r="J1147" s="1" t="s">
        <v>3331</v>
      </c>
    </row>
    <row r="1148" spans="1:10" hidden="1">
      <c r="A1148" s="1" t="s">
        <v>3331</v>
      </c>
      <c r="B1148" s="1" t="s">
        <v>3414</v>
      </c>
      <c r="C1148" s="1" t="s">
        <v>3333</v>
      </c>
      <c r="D1148" s="1" t="s">
        <v>3415</v>
      </c>
      <c r="E1148" s="1" t="s">
        <v>3414</v>
      </c>
      <c r="F1148" s="1" t="s">
        <v>3333</v>
      </c>
      <c r="G1148" s="1" t="s">
        <v>2049</v>
      </c>
      <c r="H1148" s="1" t="s">
        <v>2215</v>
      </c>
      <c r="I1148" s="1" t="s">
        <v>1951</v>
      </c>
      <c r="J1148" s="1" t="s">
        <v>3331</v>
      </c>
    </row>
    <row r="1149" spans="1:10" hidden="1">
      <c r="A1149" s="1" t="s">
        <v>3331</v>
      </c>
      <c r="B1149" s="1" t="s">
        <v>3416</v>
      </c>
      <c r="C1149" s="1" t="s">
        <v>3333</v>
      </c>
      <c r="D1149" s="1" t="s">
        <v>3417</v>
      </c>
      <c r="E1149" s="1" t="s">
        <v>3416</v>
      </c>
      <c r="F1149" s="1" t="s">
        <v>3333</v>
      </c>
      <c r="G1149" s="1" t="s">
        <v>2049</v>
      </c>
      <c r="H1149" s="1" t="s">
        <v>2215</v>
      </c>
      <c r="I1149" s="1" t="s">
        <v>1951</v>
      </c>
      <c r="J1149" s="1" t="s">
        <v>3331</v>
      </c>
    </row>
    <row r="1150" spans="1:10" hidden="1">
      <c r="A1150" s="1" t="s">
        <v>3331</v>
      </c>
      <c r="B1150" s="1" t="s">
        <v>3418</v>
      </c>
      <c r="C1150" s="1" t="s">
        <v>3333</v>
      </c>
      <c r="D1150" s="1" t="s">
        <v>3419</v>
      </c>
      <c r="E1150" s="1" t="s">
        <v>3418</v>
      </c>
      <c r="F1150" s="1" t="s">
        <v>3333</v>
      </c>
      <c r="G1150" s="1" t="s">
        <v>2049</v>
      </c>
      <c r="H1150" s="1" t="s">
        <v>2215</v>
      </c>
      <c r="I1150" s="1" t="s">
        <v>1951</v>
      </c>
      <c r="J1150" s="1" t="s">
        <v>3331</v>
      </c>
    </row>
    <row r="1151" spans="1:10" hidden="1">
      <c r="A1151" s="1" t="s">
        <v>3331</v>
      </c>
      <c r="B1151" s="1" t="s">
        <v>3420</v>
      </c>
      <c r="C1151" s="1" t="s">
        <v>3333</v>
      </c>
      <c r="D1151" s="1" t="s">
        <v>3421</v>
      </c>
      <c r="E1151" s="1" t="s">
        <v>3420</v>
      </c>
      <c r="F1151" s="1" t="s">
        <v>3333</v>
      </c>
      <c r="G1151" s="1" t="s">
        <v>2049</v>
      </c>
      <c r="H1151" s="1" t="s">
        <v>2215</v>
      </c>
      <c r="I1151" s="1" t="s">
        <v>1951</v>
      </c>
      <c r="J1151" s="1" t="s">
        <v>3331</v>
      </c>
    </row>
    <row r="1152" spans="1:10" hidden="1">
      <c r="A1152" s="1" t="s">
        <v>3331</v>
      </c>
      <c r="B1152" s="1" t="s">
        <v>3422</v>
      </c>
      <c r="C1152" s="1" t="s">
        <v>3333</v>
      </c>
      <c r="D1152" s="1" t="s">
        <v>3423</v>
      </c>
      <c r="E1152" s="1" t="s">
        <v>3422</v>
      </c>
      <c r="F1152" s="1" t="s">
        <v>3333</v>
      </c>
      <c r="G1152" s="1" t="s">
        <v>2049</v>
      </c>
      <c r="H1152" s="1" t="s">
        <v>2215</v>
      </c>
      <c r="I1152" s="1" t="s">
        <v>1951</v>
      </c>
      <c r="J1152" s="1" t="s">
        <v>3331</v>
      </c>
    </row>
    <row r="1153" spans="1:10" hidden="1">
      <c r="A1153" s="1" t="s">
        <v>3331</v>
      </c>
      <c r="B1153" s="1" t="s">
        <v>3424</v>
      </c>
      <c r="C1153" s="1" t="s">
        <v>3333</v>
      </c>
      <c r="D1153" s="1" t="s">
        <v>3425</v>
      </c>
      <c r="E1153" s="1" t="s">
        <v>3424</v>
      </c>
      <c r="F1153" s="1" t="s">
        <v>3333</v>
      </c>
      <c r="G1153" s="1" t="s">
        <v>2049</v>
      </c>
      <c r="H1153" s="1" t="s">
        <v>2215</v>
      </c>
      <c r="I1153" s="1" t="s">
        <v>1951</v>
      </c>
      <c r="J1153" s="1" t="s">
        <v>3331</v>
      </c>
    </row>
    <row r="1154" spans="1:10" hidden="1">
      <c r="A1154" s="1" t="s">
        <v>3331</v>
      </c>
      <c r="B1154" s="1" t="s">
        <v>3426</v>
      </c>
      <c r="C1154" s="1" t="s">
        <v>3333</v>
      </c>
      <c r="D1154" s="1" t="s">
        <v>3427</v>
      </c>
      <c r="E1154" s="1" t="s">
        <v>3426</v>
      </c>
      <c r="F1154" s="1" t="s">
        <v>3333</v>
      </c>
      <c r="G1154" s="1" t="s">
        <v>2049</v>
      </c>
      <c r="H1154" s="1" t="s">
        <v>2215</v>
      </c>
      <c r="I1154" s="1" t="s">
        <v>1951</v>
      </c>
      <c r="J1154" s="1" t="s">
        <v>3331</v>
      </c>
    </row>
    <row r="1155" spans="1:10" hidden="1">
      <c r="A1155" s="1" t="s">
        <v>3331</v>
      </c>
      <c r="B1155" s="1" t="s">
        <v>3428</v>
      </c>
      <c r="C1155" s="1" t="s">
        <v>3333</v>
      </c>
      <c r="D1155" s="1" t="s">
        <v>3429</v>
      </c>
      <c r="E1155" s="1" t="s">
        <v>3428</v>
      </c>
      <c r="F1155" s="1" t="s">
        <v>3333</v>
      </c>
      <c r="G1155" s="1" t="s">
        <v>2049</v>
      </c>
      <c r="H1155" s="1" t="s">
        <v>2215</v>
      </c>
      <c r="I1155" s="1" t="s">
        <v>1951</v>
      </c>
      <c r="J1155" s="1" t="s">
        <v>3331</v>
      </c>
    </row>
    <row r="1156" spans="1:10" hidden="1">
      <c r="A1156" s="1" t="s">
        <v>3331</v>
      </c>
      <c r="B1156" s="1" t="s">
        <v>3430</v>
      </c>
      <c r="C1156" s="1" t="s">
        <v>3333</v>
      </c>
      <c r="D1156" s="1" t="s">
        <v>3431</v>
      </c>
      <c r="E1156" s="1" t="s">
        <v>3430</v>
      </c>
      <c r="F1156" s="1" t="s">
        <v>3333</v>
      </c>
      <c r="G1156" s="1" t="s">
        <v>2049</v>
      </c>
      <c r="H1156" s="1" t="s">
        <v>2215</v>
      </c>
      <c r="I1156" s="1" t="s">
        <v>1951</v>
      </c>
      <c r="J1156" s="1" t="s">
        <v>3331</v>
      </c>
    </row>
    <row r="1157" spans="1:10" hidden="1">
      <c r="A1157" s="1" t="s">
        <v>3331</v>
      </c>
      <c r="B1157" s="1" t="s">
        <v>3432</v>
      </c>
      <c r="C1157" s="1" t="s">
        <v>3333</v>
      </c>
      <c r="D1157" s="1" t="s">
        <v>3433</v>
      </c>
      <c r="E1157" s="1" t="s">
        <v>3432</v>
      </c>
      <c r="F1157" s="1" t="s">
        <v>3333</v>
      </c>
      <c r="G1157" s="1" t="s">
        <v>2049</v>
      </c>
      <c r="H1157" s="1" t="s">
        <v>2215</v>
      </c>
      <c r="I1157" s="1" t="s">
        <v>1951</v>
      </c>
      <c r="J1157" s="1" t="s">
        <v>3331</v>
      </c>
    </row>
    <row r="1158" spans="1:10" hidden="1">
      <c r="A1158" s="1" t="s">
        <v>3331</v>
      </c>
      <c r="B1158" s="1" t="s">
        <v>3434</v>
      </c>
      <c r="C1158" s="1" t="s">
        <v>3333</v>
      </c>
      <c r="D1158" s="1" t="s">
        <v>3435</v>
      </c>
      <c r="E1158" s="1" t="s">
        <v>3434</v>
      </c>
      <c r="F1158" s="1" t="s">
        <v>3333</v>
      </c>
      <c r="G1158" s="1" t="s">
        <v>2049</v>
      </c>
      <c r="H1158" s="1" t="s">
        <v>2215</v>
      </c>
      <c r="I1158" s="1" t="s">
        <v>1951</v>
      </c>
      <c r="J1158" s="1" t="s">
        <v>3331</v>
      </c>
    </row>
    <row r="1159" spans="1:10" hidden="1">
      <c r="A1159" s="1" t="s">
        <v>3331</v>
      </c>
      <c r="B1159" s="1" t="s">
        <v>3436</v>
      </c>
      <c r="C1159" s="1" t="s">
        <v>3333</v>
      </c>
      <c r="D1159" s="1" t="s">
        <v>3437</v>
      </c>
      <c r="E1159" s="1" t="s">
        <v>3436</v>
      </c>
      <c r="F1159" s="1" t="s">
        <v>3333</v>
      </c>
      <c r="G1159" s="1" t="s">
        <v>2049</v>
      </c>
      <c r="H1159" s="1" t="s">
        <v>2215</v>
      </c>
      <c r="I1159" s="1" t="s">
        <v>1951</v>
      </c>
      <c r="J1159" s="1" t="s">
        <v>3331</v>
      </c>
    </row>
    <row r="1160" spans="1:10" hidden="1">
      <c r="A1160" s="1" t="s">
        <v>3331</v>
      </c>
      <c r="B1160" s="1" t="s">
        <v>3331</v>
      </c>
      <c r="C1160" s="1" t="s">
        <v>3333</v>
      </c>
      <c r="D1160" s="1" t="s">
        <v>3333</v>
      </c>
      <c r="E1160" s="1" t="s">
        <v>3331</v>
      </c>
      <c r="F1160" s="1" t="s">
        <v>3333</v>
      </c>
      <c r="G1160" s="1" t="s">
        <v>2049</v>
      </c>
      <c r="H1160" s="1" t="s">
        <v>2215</v>
      </c>
      <c r="I1160" s="1" t="s">
        <v>1951</v>
      </c>
      <c r="J1160" s="1" t="s">
        <v>3331</v>
      </c>
    </row>
    <row r="1161" spans="1:10" hidden="1">
      <c r="A1161" s="1" t="s">
        <v>3331</v>
      </c>
      <c r="B1161" s="1" t="s">
        <v>3438</v>
      </c>
      <c r="C1161" s="1" t="s">
        <v>3333</v>
      </c>
      <c r="D1161" s="1" t="s">
        <v>3439</v>
      </c>
      <c r="E1161" s="1" t="s">
        <v>3438</v>
      </c>
      <c r="F1161" s="1" t="s">
        <v>3333</v>
      </c>
      <c r="G1161" s="1" t="s">
        <v>2049</v>
      </c>
      <c r="H1161" s="1" t="s">
        <v>2215</v>
      </c>
      <c r="I1161" s="1" t="s">
        <v>1951</v>
      </c>
      <c r="J1161" s="1" t="s">
        <v>3331</v>
      </c>
    </row>
    <row r="1162" spans="1:10" hidden="1">
      <c r="A1162" s="1" t="s">
        <v>3331</v>
      </c>
      <c r="B1162" s="1" t="s">
        <v>3440</v>
      </c>
      <c r="C1162" s="1" t="s">
        <v>3333</v>
      </c>
      <c r="D1162" s="1" t="s">
        <v>3441</v>
      </c>
      <c r="E1162" s="1" t="s">
        <v>3440</v>
      </c>
      <c r="F1162" s="1" t="s">
        <v>3333</v>
      </c>
      <c r="G1162" s="1" t="s">
        <v>2049</v>
      </c>
      <c r="H1162" s="1" t="s">
        <v>2215</v>
      </c>
      <c r="I1162" s="1" t="s">
        <v>1951</v>
      </c>
      <c r="J1162" s="1" t="s">
        <v>3331</v>
      </c>
    </row>
    <row r="1163" spans="1:10" hidden="1">
      <c r="A1163" s="1" t="s">
        <v>3331</v>
      </c>
      <c r="B1163" s="1" t="s">
        <v>3442</v>
      </c>
      <c r="C1163" s="1" t="s">
        <v>3333</v>
      </c>
      <c r="D1163" s="1" t="s">
        <v>3443</v>
      </c>
      <c r="E1163" s="1" t="s">
        <v>3442</v>
      </c>
      <c r="F1163" s="1" t="s">
        <v>3333</v>
      </c>
      <c r="G1163" s="1" t="s">
        <v>2049</v>
      </c>
      <c r="H1163" s="1" t="s">
        <v>2215</v>
      </c>
      <c r="I1163" s="1" t="s">
        <v>1951</v>
      </c>
      <c r="J1163" s="1" t="s">
        <v>3331</v>
      </c>
    </row>
    <row r="1164" spans="1:10" hidden="1">
      <c r="A1164" s="1" t="s">
        <v>3331</v>
      </c>
      <c r="B1164" s="1" t="s">
        <v>3444</v>
      </c>
      <c r="C1164" s="1" t="s">
        <v>3333</v>
      </c>
      <c r="D1164" s="1" t="s">
        <v>3445</v>
      </c>
      <c r="E1164" s="1" t="s">
        <v>3444</v>
      </c>
      <c r="F1164" s="1" t="s">
        <v>3333</v>
      </c>
      <c r="G1164" s="1" t="s">
        <v>2049</v>
      </c>
      <c r="H1164" s="1" t="s">
        <v>2215</v>
      </c>
      <c r="I1164" s="1" t="s">
        <v>1951</v>
      </c>
      <c r="J1164" s="1" t="s">
        <v>3331</v>
      </c>
    </row>
    <row r="1165" spans="1:10" hidden="1">
      <c r="A1165" s="1" t="s">
        <v>3331</v>
      </c>
      <c r="B1165" s="1" t="s">
        <v>3446</v>
      </c>
      <c r="C1165" s="1" t="s">
        <v>3333</v>
      </c>
      <c r="D1165" s="1" t="s">
        <v>3447</v>
      </c>
      <c r="E1165" s="1" t="s">
        <v>3446</v>
      </c>
      <c r="F1165" s="1" t="s">
        <v>3333</v>
      </c>
      <c r="G1165" s="1" t="s">
        <v>2049</v>
      </c>
      <c r="H1165" s="1" t="s">
        <v>2215</v>
      </c>
      <c r="I1165" s="1" t="s">
        <v>1951</v>
      </c>
      <c r="J1165" s="1" t="s">
        <v>3331</v>
      </c>
    </row>
    <row r="1166" spans="1:10" hidden="1">
      <c r="A1166" s="1" t="s">
        <v>3331</v>
      </c>
      <c r="B1166" s="1" t="s">
        <v>3448</v>
      </c>
      <c r="C1166" s="1" t="s">
        <v>3333</v>
      </c>
      <c r="D1166" s="1" t="s">
        <v>3449</v>
      </c>
      <c r="E1166" s="1" t="s">
        <v>3448</v>
      </c>
      <c r="F1166" s="1" t="s">
        <v>3333</v>
      </c>
      <c r="G1166" s="1" t="s">
        <v>2049</v>
      </c>
      <c r="H1166" s="1" t="s">
        <v>2215</v>
      </c>
      <c r="I1166" s="1" t="s">
        <v>1951</v>
      </c>
      <c r="J1166" s="1" t="s">
        <v>3331</v>
      </c>
    </row>
    <row r="1167" spans="1:10" hidden="1">
      <c r="A1167" s="1" t="s">
        <v>3331</v>
      </c>
      <c r="B1167" s="1" t="s">
        <v>3450</v>
      </c>
      <c r="C1167" s="1" t="s">
        <v>3333</v>
      </c>
      <c r="D1167" s="1" t="s">
        <v>3451</v>
      </c>
      <c r="E1167" s="1" t="s">
        <v>3450</v>
      </c>
      <c r="F1167" s="1" t="s">
        <v>3333</v>
      </c>
      <c r="G1167" s="1" t="s">
        <v>2049</v>
      </c>
      <c r="H1167" s="1" t="s">
        <v>2215</v>
      </c>
      <c r="I1167" s="1" t="s">
        <v>1951</v>
      </c>
      <c r="J1167" s="1" t="s">
        <v>3331</v>
      </c>
    </row>
    <row r="1168" spans="1:10" hidden="1">
      <c r="A1168" s="1" t="s">
        <v>3331</v>
      </c>
      <c r="B1168" s="1" t="s">
        <v>3452</v>
      </c>
      <c r="C1168" s="1" t="s">
        <v>3333</v>
      </c>
      <c r="D1168" s="1" t="s">
        <v>3453</v>
      </c>
      <c r="E1168" s="1" t="s">
        <v>3452</v>
      </c>
      <c r="F1168" s="1" t="s">
        <v>3333</v>
      </c>
      <c r="G1168" s="1" t="s">
        <v>2049</v>
      </c>
      <c r="H1168" s="1" t="s">
        <v>2215</v>
      </c>
      <c r="I1168" s="1" t="s">
        <v>1951</v>
      </c>
      <c r="J1168" s="1" t="s">
        <v>3331</v>
      </c>
    </row>
    <row r="1169" spans="1:10" hidden="1">
      <c r="A1169" s="1" t="s">
        <v>3331</v>
      </c>
      <c r="B1169" s="1" t="s">
        <v>3454</v>
      </c>
      <c r="C1169" s="1" t="s">
        <v>3333</v>
      </c>
      <c r="D1169" s="1" t="s">
        <v>3455</v>
      </c>
      <c r="E1169" s="1" t="s">
        <v>3454</v>
      </c>
      <c r="F1169" s="1" t="s">
        <v>3333</v>
      </c>
      <c r="G1169" s="1" t="s">
        <v>2049</v>
      </c>
      <c r="H1169" s="1" t="s">
        <v>2215</v>
      </c>
      <c r="I1169" s="1" t="s">
        <v>1951</v>
      </c>
      <c r="J1169" s="1" t="s">
        <v>3331</v>
      </c>
    </row>
    <row r="1170" spans="1:10" hidden="1">
      <c r="A1170" s="1" t="s">
        <v>3331</v>
      </c>
      <c r="B1170" s="1" t="s">
        <v>3456</v>
      </c>
      <c r="C1170" s="1" t="s">
        <v>3333</v>
      </c>
      <c r="D1170" s="1" t="s">
        <v>3457</v>
      </c>
      <c r="E1170" s="1" t="s">
        <v>3456</v>
      </c>
      <c r="F1170" s="1" t="s">
        <v>3333</v>
      </c>
      <c r="G1170" s="1" t="s">
        <v>2049</v>
      </c>
      <c r="H1170" s="1" t="s">
        <v>2215</v>
      </c>
      <c r="I1170" s="1" t="s">
        <v>1951</v>
      </c>
      <c r="J1170" s="1" t="s">
        <v>3331</v>
      </c>
    </row>
    <row r="1171" spans="1:10" hidden="1">
      <c r="A1171" s="1" t="s">
        <v>3331</v>
      </c>
      <c r="B1171" s="1" t="s">
        <v>3458</v>
      </c>
      <c r="C1171" s="1" t="s">
        <v>3333</v>
      </c>
      <c r="D1171" s="1" t="s">
        <v>3459</v>
      </c>
      <c r="E1171" s="1" t="s">
        <v>3458</v>
      </c>
      <c r="F1171" s="1" t="s">
        <v>3333</v>
      </c>
      <c r="G1171" s="1" t="s">
        <v>2049</v>
      </c>
      <c r="H1171" s="1" t="s">
        <v>2215</v>
      </c>
      <c r="I1171" s="1" t="s">
        <v>1951</v>
      </c>
      <c r="J1171" s="1" t="s">
        <v>3331</v>
      </c>
    </row>
    <row r="1172" spans="1:10" hidden="1">
      <c r="A1172" s="1" t="s">
        <v>3331</v>
      </c>
      <c r="B1172" s="1" t="s">
        <v>3460</v>
      </c>
      <c r="C1172" s="1" t="s">
        <v>3333</v>
      </c>
      <c r="D1172" s="1" t="s">
        <v>3461</v>
      </c>
      <c r="E1172" s="1" t="s">
        <v>3460</v>
      </c>
      <c r="F1172" s="1" t="s">
        <v>3333</v>
      </c>
      <c r="G1172" s="1" t="s">
        <v>2049</v>
      </c>
      <c r="H1172" s="1" t="s">
        <v>2215</v>
      </c>
      <c r="I1172" s="1" t="s">
        <v>1951</v>
      </c>
      <c r="J1172" s="1" t="s">
        <v>3331</v>
      </c>
    </row>
    <row r="1173" spans="1:10" hidden="1">
      <c r="A1173" s="1" t="s">
        <v>3331</v>
      </c>
      <c r="B1173" s="1" t="s">
        <v>3462</v>
      </c>
      <c r="C1173" s="1" t="s">
        <v>3333</v>
      </c>
      <c r="D1173" s="1" t="s">
        <v>3463</v>
      </c>
      <c r="E1173" s="1" t="s">
        <v>3462</v>
      </c>
      <c r="F1173" s="1" t="s">
        <v>3333</v>
      </c>
      <c r="G1173" s="1" t="s">
        <v>2049</v>
      </c>
      <c r="H1173" s="1" t="s">
        <v>2215</v>
      </c>
      <c r="I1173" s="1" t="s">
        <v>1951</v>
      </c>
      <c r="J1173" s="1" t="s">
        <v>3331</v>
      </c>
    </row>
    <row r="1174" spans="1:10" hidden="1">
      <c r="A1174" s="1" t="s">
        <v>3331</v>
      </c>
      <c r="B1174" s="1" t="s">
        <v>3464</v>
      </c>
      <c r="C1174" s="1" t="s">
        <v>3333</v>
      </c>
      <c r="D1174" s="1" t="s">
        <v>3465</v>
      </c>
      <c r="E1174" s="1" t="s">
        <v>3464</v>
      </c>
      <c r="F1174" s="1" t="s">
        <v>3333</v>
      </c>
      <c r="G1174" s="1" t="s">
        <v>2049</v>
      </c>
      <c r="H1174" s="1" t="s">
        <v>2215</v>
      </c>
      <c r="I1174" s="1" t="s">
        <v>1951</v>
      </c>
      <c r="J1174" s="1" t="s">
        <v>3331</v>
      </c>
    </row>
    <row r="1175" spans="1:10" hidden="1">
      <c r="A1175" s="1" t="s">
        <v>3331</v>
      </c>
      <c r="B1175" s="1" t="s">
        <v>3466</v>
      </c>
      <c r="C1175" s="1" t="s">
        <v>3333</v>
      </c>
      <c r="D1175" s="1" t="s">
        <v>3467</v>
      </c>
      <c r="E1175" s="1" t="s">
        <v>3466</v>
      </c>
      <c r="F1175" s="1" t="s">
        <v>3333</v>
      </c>
      <c r="G1175" s="1" t="s">
        <v>2049</v>
      </c>
      <c r="H1175" s="1" t="s">
        <v>2215</v>
      </c>
      <c r="I1175" s="1" t="s">
        <v>1951</v>
      </c>
      <c r="J1175" s="1" t="s">
        <v>3331</v>
      </c>
    </row>
    <row r="1176" spans="1:10" hidden="1">
      <c r="A1176" s="1" t="s">
        <v>3331</v>
      </c>
      <c r="B1176" s="1" t="s">
        <v>3468</v>
      </c>
      <c r="C1176" s="1" t="s">
        <v>3333</v>
      </c>
      <c r="D1176" s="1" t="s">
        <v>3469</v>
      </c>
      <c r="E1176" s="1" t="s">
        <v>3468</v>
      </c>
      <c r="F1176" s="1" t="s">
        <v>3333</v>
      </c>
      <c r="G1176" s="1" t="s">
        <v>2049</v>
      </c>
      <c r="H1176" s="1" t="s">
        <v>2215</v>
      </c>
      <c r="I1176" s="1" t="s">
        <v>1951</v>
      </c>
      <c r="J1176" s="1" t="s">
        <v>3331</v>
      </c>
    </row>
    <row r="1177" spans="1:10" hidden="1">
      <c r="A1177" s="1" t="s">
        <v>3331</v>
      </c>
      <c r="B1177" s="1" t="s">
        <v>3470</v>
      </c>
      <c r="C1177" s="1" t="s">
        <v>3333</v>
      </c>
      <c r="D1177" s="1" t="s">
        <v>3471</v>
      </c>
      <c r="E1177" s="1" t="s">
        <v>3470</v>
      </c>
      <c r="F1177" s="1" t="s">
        <v>3333</v>
      </c>
      <c r="G1177" s="1" t="s">
        <v>2049</v>
      </c>
      <c r="H1177" s="1" t="s">
        <v>2215</v>
      </c>
      <c r="I1177" s="1" t="s">
        <v>1951</v>
      </c>
      <c r="J1177" s="1" t="s">
        <v>3331</v>
      </c>
    </row>
    <row r="1178" spans="1:10" hidden="1">
      <c r="A1178" s="1" t="s">
        <v>3331</v>
      </c>
      <c r="B1178" s="1" t="s">
        <v>3472</v>
      </c>
      <c r="C1178" s="1" t="s">
        <v>3333</v>
      </c>
      <c r="D1178" s="1" t="s">
        <v>3473</v>
      </c>
      <c r="E1178" s="1" t="s">
        <v>3472</v>
      </c>
      <c r="F1178" s="1" t="s">
        <v>3333</v>
      </c>
      <c r="G1178" s="1" t="s">
        <v>2049</v>
      </c>
      <c r="H1178" s="1" t="s">
        <v>2215</v>
      </c>
      <c r="I1178" s="1" t="s">
        <v>1951</v>
      </c>
      <c r="J1178" s="1" t="s">
        <v>3331</v>
      </c>
    </row>
    <row r="1179" spans="1:10" hidden="1">
      <c r="A1179" s="1" t="s">
        <v>3331</v>
      </c>
      <c r="B1179" s="1" t="s">
        <v>3474</v>
      </c>
      <c r="C1179" s="1" t="s">
        <v>3333</v>
      </c>
      <c r="D1179" s="1" t="s">
        <v>3475</v>
      </c>
      <c r="E1179" s="1" t="s">
        <v>3474</v>
      </c>
      <c r="F1179" s="1" t="s">
        <v>3333</v>
      </c>
      <c r="G1179" s="1" t="s">
        <v>2049</v>
      </c>
      <c r="H1179" s="1" t="s">
        <v>2215</v>
      </c>
      <c r="I1179" s="1" t="s">
        <v>1951</v>
      </c>
      <c r="J1179" s="1" t="s">
        <v>3331</v>
      </c>
    </row>
    <row r="1180" spans="1:10" hidden="1">
      <c r="A1180" s="1" t="s">
        <v>3331</v>
      </c>
      <c r="B1180" s="1" t="s">
        <v>3476</v>
      </c>
      <c r="C1180" s="1" t="s">
        <v>3333</v>
      </c>
      <c r="D1180" s="1" t="s">
        <v>3477</v>
      </c>
      <c r="E1180" s="1" t="s">
        <v>3476</v>
      </c>
      <c r="F1180" s="1" t="s">
        <v>3333</v>
      </c>
      <c r="G1180" s="1" t="s">
        <v>2049</v>
      </c>
      <c r="H1180" s="1" t="s">
        <v>2215</v>
      </c>
      <c r="I1180" s="1" t="s">
        <v>1951</v>
      </c>
      <c r="J1180" s="1" t="s">
        <v>3331</v>
      </c>
    </row>
    <row r="1181" spans="1:10" hidden="1">
      <c r="A1181" s="1" t="s">
        <v>3331</v>
      </c>
      <c r="B1181" s="1" t="s">
        <v>3335</v>
      </c>
      <c r="C1181" s="1" t="s">
        <v>3333</v>
      </c>
      <c r="D1181" s="1" t="s">
        <v>3336</v>
      </c>
      <c r="E1181" s="1" t="s">
        <v>3335</v>
      </c>
      <c r="F1181" s="1" t="s">
        <v>3333</v>
      </c>
      <c r="G1181" s="1" t="s">
        <v>2049</v>
      </c>
      <c r="H1181" s="1" t="s">
        <v>2215</v>
      </c>
      <c r="I1181" s="60" t="s">
        <v>1951</v>
      </c>
      <c r="J1181" s="1" t="s">
        <v>3331</v>
      </c>
    </row>
    <row r="1182" spans="1:10" hidden="1">
      <c r="A1182" s="1" t="s">
        <v>3331</v>
      </c>
      <c r="B1182" s="1" t="s">
        <v>3341</v>
      </c>
      <c r="C1182" s="1" t="s">
        <v>3333</v>
      </c>
      <c r="D1182" s="1" t="s">
        <v>3342</v>
      </c>
      <c r="E1182" s="1" t="s">
        <v>3341</v>
      </c>
      <c r="F1182" s="1" t="s">
        <v>3333</v>
      </c>
      <c r="G1182" s="1" t="s">
        <v>2049</v>
      </c>
      <c r="H1182" s="1" t="s">
        <v>2215</v>
      </c>
      <c r="I1182" s="60" t="s">
        <v>1951</v>
      </c>
      <c r="J1182" s="1" t="s">
        <v>3331</v>
      </c>
    </row>
    <row r="1183" spans="1:10" hidden="1">
      <c r="A1183" s="1" t="s">
        <v>3331</v>
      </c>
      <c r="B1183" s="1" t="s">
        <v>3345</v>
      </c>
      <c r="C1183" s="1" t="s">
        <v>3333</v>
      </c>
      <c r="D1183" s="1" t="s">
        <v>3346</v>
      </c>
      <c r="E1183" s="1" t="s">
        <v>3345</v>
      </c>
      <c r="F1183" s="1" t="s">
        <v>3333</v>
      </c>
      <c r="G1183" s="1" t="s">
        <v>2049</v>
      </c>
      <c r="H1183" s="1" t="s">
        <v>2215</v>
      </c>
      <c r="I1183" s="60" t="s">
        <v>1951</v>
      </c>
      <c r="J1183" s="1" t="s">
        <v>3331</v>
      </c>
    </row>
    <row r="1184" spans="1:10" hidden="1">
      <c r="A1184" s="1" t="s">
        <v>3331</v>
      </c>
      <c r="B1184" s="1" t="s">
        <v>3360</v>
      </c>
      <c r="C1184" s="1" t="s">
        <v>3333</v>
      </c>
      <c r="D1184" s="1" t="s">
        <v>3361</v>
      </c>
      <c r="E1184" s="1" t="s">
        <v>3360</v>
      </c>
      <c r="F1184" s="1" t="s">
        <v>3333</v>
      </c>
      <c r="G1184" s="1" t="s">
        <v>2049</v>
      </c>
      <c r="H1184" s="1" t="s">
        <v>2215</v>
      </c>
      <c r="I1184" s="1" t="s">
        <v>1951</v>
      </c>
      <c r="J1184" s="1" t="s">
        <v>3331</v>
      </c>
    </row>
    <row r="1185" spans="1:10" hidden="1">
      <c r="A1185" s="1" t="s">
        <v>139</v>
      </c>
      <c r="B1185" s="1" t="s">
        <v>2736</v>
      </c>
      <c r="C1185" s="1" t="s">
        <v>677</v>
      </c>
      <c r="D1185" s="1" t="s">
        <v>580</v>
      </c>
      <c r="E1185" s="1" t="s">
        <v>2736</v>
      </c>
      <c r="F1185" s="1" t="s">
        <v>677</v>
      </c>
      <c r="G1185" s="1" t="s">
        <v>2026</v>
      </c>
      <c r="H1185" s="1" t="s">
        <v>2027</v>
      </c>
      <c r="I1185" s="1" t="s">
        <v>486</v>
      </c>
      <c r="J1185" s="1" t="s">
        <v>139</v>
      </c>
    </row>
    <row r="1186" spans="1:10" hidden="1">
      <c r="A1186" s="1" t="s">
        <v>139</v>
      </c>
      <c r="B1186" s="1" t="s">
        <v>139</v>
      </c>
      <c r="C1186" s="1" t="s">
        <v>677</v>
      </c>
      <c r="D1186" s="1" t="s">
        <v>677</v>
      </c>
      <c r="E1186" s="1" t="s">
        <v>139</v>
      </c>
      <c r="F1186" s="1" t="s">
        <v>677</v>
      </c>
      <c r="G1186" s="1" t="s">
        <v>2026</v>
      </c>
      <c r="H1186" s="1" t="s">
        <v>2027</v>
      </c>
      <c r="I1186" s="1" t="s">
        <v>486</v>
      </c>
      <c r="J1186" s="1" t="s">
        <v>139</v>
      </c>
    </row>
    <row r="1187" spans="1:10" hidden="1">
      <c r="A1187" s="1" t="s">
        <v>139</v>
      </c>
      <c r="B1187" s="1" t="s">
        <v>2737</v>
      </c>
      <c r="C1187" s="1" t="s">
        <v>677</v>
      </c>
      <c r="D1187" s="1" t="s">
        <v>753</v>
      </c>
      <c r="E1187" s="1" t="s">
        <v>2737</v>
      </c>
      <c r="F1187" s="1" t="s">
        <v>677</v>
      </c>
      <c r="G1187" s="1" t="s">
        <v>2026</v>
      </c>
      <c r="H1187" s="1" t="s">
        <v>2027</v>
      </c>
      <c r="I1187" s="1" t="s">
        <v>486</v>
      </c>
      <c r="J1187" s="1" t="s">
        <v>139</v>
      </c>
    </row>
    <row r="1188" spans="1:10" hidden="1">
      <c r="A1188" s="1" t="s">
        <v>139</v>
      </c>
      <c r="B1188" s="1" t="s">
        <v>2738</v>
      </c>
      <c r="C1188" s="1" t="s">
        <v>677</v>
      </c>
      <c r="D1188" s="1" t="s">
        <v>815</v>
      </c>
      <c r="E1188" s="1" t="s">
        <v>2738</v>
      </c>
      <c r="F1188" s="1" t="s">
        <v>677</v>
      </c>
      <c r="G1188" s="1" t="s">
        <v>2026</v>
      </c>
      <c r="H1188" s="1" t="s">
        <v>2027</v>
      </c>
      <c r="I1188" s="1" t="s">
        <v>486</v>
      </c>
      <c r="J1188" s="1" t="s">
        <v>139</v>
      </c>
    </row>
    <row r="1189" spans="1:10" hidden="1">
      <c r="A1189" s="1" t="s">
        <v>139</v>
      </c>
      <c r="B1189" s="1" t="s">
        <v>2739</v>
      </c>
      <c r="C1189" s="1" t="s">
        <v>677</v>
      </c>
      <c r="D1189" s="1" t="s">
        <v>871</v>
      </c>
      <c r="E1189" s="1" t="s">
        <v>2739</v>
      </c>
      <c r="F1189" s="1" t="s">
        <v>677</v>
      </c>
      <c r="G1189" s="1" t="s">
        <v>2026</v>
      </c>
      <c r="H1189" s="1" t="s">
        <v>2027</v>
      </c>
      <c r="I1189" s="1" t="s">
        <v>486</v>
      </c>
      <c r="J1189" s="1" t="s">
        <v>139</v>
      </c>
    </row>
    <row r="1190" spans="1:10" hidden="1">
      <c r="A1190" s="1" t="s">
        <v>139</v>
      </c>
      <c r="B1190" s="1" t="s">
        <v>2741</v>
      </c>
      <c r="C1190" s="1" t="s">
        <v>677</v>
      </c>
      <c r="D1190" s="1" t="s">
        <v>961</v>
      </c>
      <c r="E1190" s="1" t="s">
        <v>2741</v>
      </c>
      <c r="F1190" s="1" t="s">
        <v>677</v>
      </c>
      <c r="G1190" s="1" t="s">
        <v>2026</v>
      </c>
      <c r="H1190" s="1" t="s">
        <v>2027</v>
      </c>
      <c r="I1190" s="1" t="s">
        <v>486</v>
      </c>
      <c r="J1190" s="1" t="s">
        <v>139</v>
      </c>
    </row>
    <row r="1191" spans="1:10" hidden="1">
      <c r="A1191" s="1" t="s">
        <v>139</v>
      </c>
      <c r="B1191" s="1" t="s">
        <v>139</v>
      </c>
      <c r="C1191" s="1" t="s">
        <v>677</v>
      </c>
      <c r="D1191" s="1" t="s">
        <v>677</v>
      </c>
      <c r="E1191" s="1" t="s">
        <v>139</v>
      </c>
      <c r="F1191" s="1" t="s">
        <v>677</v>
      </c>
      <c r="G1191" s="1" t="s">
        <v>2026</v>
      </c>
      <c r="H1191" s="1" t="s">
        <v>2027</v>
      </c>
      <c r="I1191" s="1" t="s">
        <v>486</v>
      </c>
      <c r="J1191" s="1" t="s">
        <v>139</v>
      </c>
    </row>
    <row r="1192" spans="1:10" hidden="1">
      <c r="A1192" s="1" t="s">
        <v>2740</v>
      </c>
      <c r="B1192" s="1" t="s">
        <v>2740</v>
      </c>
      <c r="C1192" s="1" t="s">
        <v>919</v>
      </c>
      <c r="D1192" s="1" t="s">
        <v>919</v>
      </c>
      <c r="E1192" s="1" t="s">
        <v>2740</v>
      </c>
      <c r="F1192" s="1" t="s">
        <v>919</v>
      </c>
      <c r="G1192" s="1" t="s">
        <v>2026</v>
      </c>
      <c r="H1192" s="1" t="s">
        <v>2027</v>
      </c>
      <c r="I1192" s="1" t="s">
        <v>486</v>
      </c>
      <c r="J1192" s="1" t="s">
        <v>2740</v>
      </c>
    </row>
    <row r="1193" spans="1:10" hidden="1">
      <c r="A1193" s="1" t="s">
        <v>2733</v>
      </c>
      <c r="B1193" s="1" t="s">
        <v>2734</v>
      </c>
      <c r="C1193" s="1" t="s">
        <v>878</v>
      </c>
      <c r="D1193" s="1" t="s">
        <v>597</v>
      </c>
      <c r="E1193" s="1" t="s">
        <v>2734</v>
      </c>
      <c r="F1193" s="1" t="s">
        <v>878</v>
      </c>
      <c r="G1193" s="1" t="s">
        <v>2049</v>
      </c>
      <c r="H1193" s="1" t="s">
        <v>2120</v>
      </c>
      <c r="I1193" s="1" t="s">
        <v>486</v>
      </c>
      <c r="J1193" s="1" t="s">
        <v>2733</v>
      </c>
    </row>
    <row r="1194" spans="1:10" hidden="1">
      <c r="A1194" s="1" t="s">
        <v>2733</v>
      </c>
      <c r="B1194" s="1" t="s">
        <v>2735</v>
      </c>
      <c r="C1194" s="1" t="s">
        <v>878</v>
      </c>
      <c r="D1194" s="1" t="s">
        <v>692</v>
      </c>
      <c r="E1194" s="1" t="s">
        <v>2735</v>
      </c>
      <c r="F1194" s="1" t="s">
        <v>878</v>
      </c>
      <c r="G1194" s="1" t="s">
        <v>2049</v>
      </c>
      <c r="H1194" s="1" t="s">
        <v>2120</v>
      </c>
      <c r="I1194" s="1" t="s">
        <v>486</v>
      </c>
      <c r="J1194" s="1" t="s">
        <v>2733</v>
      </c>
    </row>
    <row r="1195" spans="1:10" hidden="1">
      <c r="A1195" s="1" t="s">
        <v>2733</v>
      </c>
      <c r="B1195" s="1" t="s">
        <v>3328</v>
      </c>
      <c r="C1195" s="1" t="s">
        <v>878</v>
      </c>
      <c r="D1195" s="1" t="s">
        <v>764</v>
      </c>
      <c r="E1195" s="1" t="s">
        <v>3328</v>
      </c>
      <c r="F1195" s="1" t="s">
        <v>878</v>
      </c>
      <c r="G1195" s="1" t="s">
        <v>2049</v>
      </c>
      <c r="H1195" s="1" t="s">
        <v>2120</v>
      </c>
      <c r="I1195" s="1" t="s">
        <v>500</v>
      </c>
      <c r="J1195" s="1" t="s">
        <v>2733</v>
      </c>
    </row>
    <row r="1196" spans="1:10" hidden="1">
      <c r="A1196" s="1" t="s">
        <v>2733</v>
      </c>
      <c r="B1196" s="1" t="s">
        <v>3329</v>
      </c>
      <c r="C1196" s="1" t="s">
        <v>878</v>
      </c>
      <c r="D1196" s="1" t="s">
        <v>824</v>
      </c>
      <c r="E1196" s="1" t="s">
        <v>3329</v>
      </c>
      <c r="F1196" s="1" t="s">
        <v>878</v>
      </c>
      <c r="G1196" s="1" t="s">
        <v>2049</v>
      </c>
      <c r="H1196" s="1" t="s">
        <v>2120</v>
      </c>
      <c r="I1196" s="1" t="s">
        <v>500</v>
      </c>
      <c r="J1196" s="1" t="s">
        <v>2733</v>
      </c>
    </row>
    <row r="1197" spans="1:10" hidden="1">
      <c r="A1197" s="1" t="s">
        <v>2733</v>
      </c>
      <c r="B1197" s="1" t="s">
        <v>2733</v>
      </c>
      <c r="C1197" s="1" t="s">
        <v>878</v>
      </c>
      <c r="D1197" s="1" t="s">
        <v>878</v>
      </c>
      <c r="E1197" s="1" t="s">
        <v>2733</v>
      </c>
      <c r="F1197" s="1" t="s">
        <v>878</v>
      </c>
      <c r="G1197" s="1" t="s">
        <v>2049</v>
      </c>
      <c r="H1197" s="1" t="s">
        <v>2120</v>
      </c>
      <c r="I1197" s="1" t="s">
        <v>500</v>
      </c>
      <c r="J1197" s="1" t="s">
        <v>2733</v>
      </c>
    </row>
    <row r="1198" spans="1:10" hidden="1">
      <c r="A1198" s="1" t="s">
        <v>2733</v>
      </c>
      <c r="B1198" s="1" t="s">
        <v>3330</v>
      </c>
      <c r="C1198" s="1" t="s">
        <v>878</v>
      </c>
      <c r="D1198" s="1" t="s">
        <v>925</v>
      </c>
      <c r="E1198" s="1" t="s">
        <v>3330</v>
      </c>
      <c r="F1198" s="1" t="s">
        <v>878</v>
      </c>
      <c r="G1198" s="1" t="s">
        <v>2049</v>
      </c>
      <c r="H1198" s="1" t="s">
        <v>2120</v>
      </c>
      <c r="I1198" s="1" t="s">
        <v>500</v>
      </c>
      <c r="J1198" s="1" t="s">
        <v>2733</v>
      </c>
    </row>
    <row r="1199" spans="1:10" hidden="1">
      <c r="A1199" s="1" t="s">
        <v>211</v>
      </c>
      <c r="B1199" s="1" t="s">
        <v>211</v>
      </c>
      <c r="C1199" s="1" t="s">
        <v>599</v>
      </c>
      <c r="D1199" s="1" t="s">
        <v>599</v>
      </c>
      <c r="E1199" s="1" t="s">
        <v>211</v>
      </c>
      <c r="F1199" s="1" t="s">
        <v>599</v>
      </c>
      <c r="G1199" s="1" t="s">
        <v>2026</v>
      </c>
      <c r="H1199" s="1" t="s">
        <v>2171</v>
      </c>
      <c r="I1199" s="1" t="s">
        <v>501</v>
      </c>
      <c r="J1199" s="1" t="s">
        <v>211</v>
      </c>
    </row>
    <row r="1200" spans="1:10" hidden="1">
      <c r="A1200" s="1" t="s">
        <v>211</v>
      </c>
      <c r="B1200" s="1" t="s">
        <v>3478</v>
      </c>
      <c r="C1200" s="1" t="s">
        <v>599</v>
      </c>
      <c r="D1200" s="1" t="s">
        <v>693</v>
      </c>
      <c r="E1200" s="1" t="s">
        <v>3478</v>
      </c>
      <c r="F1200" s="1" t="s">
        <v>599</v>
      </c>
      <c r="G1200" s="1" t="s">
        <v>2026</v>
      </c>
      <c r="H1200" s="1" t="s">
        <v>2171</v>
      </c>
      <c r="I1200" s="1" t="s">
        <v>210</v>
      </c>
      <c r="J1200" s="1" t="s">
        <v>211</v>
      </c>
    </row>
    <row r="1201" spans="1:10" hidden="1">
      <c r="A1201" s="1" t="s">
        <v>211</v>
      </c>
      <c r="B1201" s="1" t="s">
        <v>3479</v>
      </c>
      <c r="C1201" s="1" t="s">
        <v>599</v>
      </c>
      <c r="D1201" s="1" t="s">
        <v>765</v>
      </c>
      <c r="E1201" s="1" t="s">
        <v>3479</v>
      </c>
      <c r="F1201" s="1" t="s">
        <v>599</v>
      </c>
      <c r="G1201" s="1" t="s">
        <v>2026</v>
      </c>
      <c r="H1201" s="1" t="s">
        <v>2171</v>
      </c>
      <c r="I1201" s="1" t="s">
        <v>501</v>
      </c>
      <c r="J1201" s="1" t="s">
        <v>211</v>
      </c>
    </row>
    <row r="1202" spans="1:10" hidden="1">
      <c r="A1202" s="1" t="s">
        <v>211</v>
      </c>
      <c r="B1202" s="1" t="s">
        <v>3480</v>
      </c>
      <c r="C1202" s="1" t="s">
        <v>599</v>
      </c>
      <c r="D1202" s="1" t="s">
        <v>825</v>
      </c>
      <c r="E1202" s="1" t="s">
        <v>3480</v>
      </c>
      <c r="F1202" s="1" t="s">
        <v>599</v>
      </c>
      <c r="G1202" s="1" t="s">
        <v>2026</v>
      </c>
      <c r="H1202" s="1" t="s">
        <v>2171</v>
      </c>
      <c r="I1202" s="1" t="s">
        <v>501</v>
      </c>
      <c r="J1202" s="1" t="s">
        <v>211</v>
      </c>
    </row>
    <row r="1203" spans="1:10" hidden="1">
      <c r="A1203" s="1" t="s">
        <v>211</v>
      </c>
      <c r="B1203" s="1" t="s">
        <v>3481</v>
      </c>
      <c r="C1203" s="1" t="s">
        <v>599</v>
      </c>
      <c r="D1203" s="1" t="s">
        <v>879</v>
      </c>
      <c r="E1203" s="1" t="s">
        <v>3481</v>
      </c>
      <c r="F1203" s="1" t="s">
        <v>599</v>
      </c>
      <c r="G1203" s="1" t="s">
        <v>2026</v>
      </c>
      <c r="H1203" s="1" t="s">
        <v>2171</v>
      </c>
      <c r="I1203" s="1" t="s">
        <v>501</v>
      </c>
      <c r="J1203" s="1" t="s">
        <v>211</v>
      </c>
    </row>
    <row r="1204" spans="1:10" hidden="1">
      <c r="A1204" s="1" t="s">
        <v>211</v>
      </c>
      <c r="B1204" s="1" t="s">
        <v>3482</v>
      </c>
      <c r="C1204" s="1" t="s">
        <v>599</v>
      </c>
      <c r="D1204" s="1" t="s">
        <v>926</v>
      </c>
      <c r="E1204" s="1" t="s">
        <v>3482</v>
      </c>
      <c r="F1204" s="1" t="s">
        <v>599</v>
      </c>
      <c r="G1204" s="1" t="s">
        <v>2026</v>
      </c>
      <c r="H1204" s="1" t="s">
        <v>2171</v>
      </c>
      <c r="I1204" s="1" t="s">
        <v>501</v>
      </c>
      <c r="J1204" s="1" t="s">
        <v>211</v>
      </c>
    </row>
    <row r="1205" spans="1:10" hidden="1">
      <c r="A1205" s="1" t="s">
        <v>211</v>
      </c>
      <c r="B1205" s="1" t="s">
        <v>3483</v>
      </c>
      <c r="C1205" s="1" t="s">
        <v>599</v>
      </c>
      <c r="D1205" s="1" t="s">
        <v>967</v>
      </c>
      <c r="E1205" s="1" t="s">
        <v>3483</v>
      </c>
      <c r="F1205" s="1" t="s">
        <v>599</v>
      </c>
      <c r="G1205" s="1" t="s">
        <v>2026</v>
      </c>
      <c r="H1205" s="1" t="s">
        <v>2171</v>
      </c>
      <c r="I1205" s="1" t="s">
        <v>501</v>
      </c>
      <c r="J1205" s="1" t="s">
        <v>211</v>
      </c>
    </row>
    <row r="1206" spans="1:10" hidden="1">
      <c r="A1206" s="1" t="s">
        <v>211</v>
      </c>
      <c r="B1206" s="1" t="s">
        <v>3484</v>
      </c>
      <c r="C1206" s="1" t="s">
        <v>599</v>
      </c>
      <c r="D1206" s="1" t="s">
        <v>1005</v>
      </c>
      <c r="E1206" s="1" t="s">
        <v>3484</v>
      </c>
      <c r="F1206" s="1" t="s">
        <v>599</v>
      </c>
      <c r="G1206" s="1" t="s">
        <v>2026</v>
      </c>
      <c r="H1206" s="1" t="s">
        <v>2171</v>
      </c>
      <c r="I1206" s="1" t="s">
        <v>501</v>
      </c>
      <c r="J1206" s="1" t="s">
        <v>211</v>
      </c>
    </row>
    <row r="1207" spans="1:10" hidden="1">
      <c r="A1207" s="1" t="s">
        <v>211</v>
      </c>
      <c r="B1207" s="1" t="s">
        <v>211</v>
      </c>
      <c r="C1207" s="1" t="s">
        <v>599</v>
      </c>
      <c r="D1207" s="1" t="s">
        <v>599</v>
      </c>
      <c r="E1207" s="1" t="s">
        <v>211</v>
      </c>
      <c r="F1207" s="1" t="s">
        <v>599</v>
      </c>
      <c r="G1207" s="1" t="s">
        <v>2026</v>
      </c>
      <c r="H1207" s="1" t="s">
        <v>2171</v>
      </c>
      <c r="I1207" s="1" t="s">
        <v>501</v>
      </c>
      <c r="J1207" s="1" t="s">
        <v>211</v>
      </c>
    </row>
    <row r="1208" spans="1:10" hidden="1">
      <c r="A1208" s="1" t="s">
        <v>5627</v>
      </c>
      <c r="B1208" s="1" t="s">
        <v>5627</v>
      </c>
      <c r="C1208" s="1" t="s">
        <v>5628</v>
      </c>
      <c r="D1208" s="1" t="s">
        <v>5628</v>
      </c>
      <c r="E1208" s="1" t="s">
        <v>211</v>
      </c>
      <c r="F1208" s="1" t="s">
        <v>5628</v>
      </c>
      <c r="G1208" s="1" t="s">
        <v>2026</v>
      </c>
      <c r="H1208" s="1" t="s">
        <v>2171</v>
      </c>
      <c r="I1208" s="1" t="s">
        <v>501</v>
      </c>
      <c r="J1208" s="1" t="s">
        <v>211</v>
      </c>
    </row>
    <row r="1209" spans="1:10" hidden="1">
      <c r="A1209" s="1" t="s">
        <v>236</v>
      </c>
      <c r="B1209" s="1" t="s">
        <v>3567</v>
      </c>
      <c r="C1209" s="1" t="s">
        <v>1105</v>
      </c>
      <c r="D1209" s="1" t="s">
        <v>601</v>
      </c>
      <c r="E1209" s="1" t="s">
        <v>3567</v>
      </c>
      <c r="F1209" s="1" t="s">
        <v>1105</v>
      </c>
      <c r="G1209" s="1" t="s">
        <v>2123</v>
      </c>
      <c r="H1209" s="1" t="s">
        <v>3568</v>
      </c>
      <c r="I1209" s="1" t="s">
        <v>503</v>
      </c>
      <c r="J1209" s="1" t="s">
        <v>236</v>
      </c>
    </row>
    <row r="1210" spans="1:10" hidden="1">
      <c r="A1210" s="1" t="s">
        <v>236</v>
      </c>
      <c r="B1210" s="1" t="s">
        <v>3569</v>
      </c>
      <c r="C1210" s="1" t="s">
        <v>1105</v>
      </c>
      <c r="D1210" s="1" t="s">
        <v>695</v>
      </c>
      <c r="E1210" s="1" t="s">
        <v>3569</v>
      </c>
      <c r="F1210" s="1" t="s">
        <v>1105</v>
      </c>
      <c r="G1210" s="1" t="s">
        <v>2123</v>
      </c>
      <c r="H1210" s="1" t="s">
        <v>3568</v>
      </c>
      <c r="I1210" s="1" t="s">
        <v>503</v>
      </c>
      <c r="J1210" s="1" t="s">
        <v>236</v>
      </c>
    </row>
    <row r="1211" spans="1:10" hidden="1">
      <c r="A1211" s="1" t="s">
        <v>236</v>
      </c>
      <c r="B1211" s="1" t="s">
        <v>3572</v>
      </c>
      <c r="C1211" s="1" t="s">
        <v>1105</v>
      </c>
      <c r="D1211" s="1" t="s">
        <v>827</v>
      </c>
      <c r="E1211" s="1" t="s">
        <v>3572</v>
      </c>
      <c r="F1211" s="1" t="s">
        <v>1105</v>
      </c>
      <c r="G1211" s="1" t="s">
        <v>2123</v>
      </c>
      <c r="H1211" s="1" t="s">
        <v>3568</v>
      </c>
      <c r="I1211" s="1" t="s">
        <v>503</v>
      </c>
      <c r="J1211" s="1" t="s">
        <v>236</v>
      </c>
    </row>
    <row r="1212" spans="1:10" hidden="1">
      <c r="A1212" s="60" t="s">
        <v>3573</v>
      </c>
      <c r="B1212" s="1" t="s">
        <v>3573</v>
      </c>
      <c r="C1212" s="1" t="s">
        <v>1105</v>
      </c>
      <c r="D1212" s="1" t="s">
        <v>881</v>
      </c>
      <c r="E1212" s="1" t="s">
        <v>3573</v>
      </c>
      <c r="F1212" s="1" t="s">
        <v>1105</v>
      </c>
      <c r="G1212" s="1" t="s">
        <v>2123</v>
      </c>
      <c r="H1212" s="1" t="s">
        <v>3568</v>
      </c>
      <c r="I1212" s="1" t="s">
        <v>503</v>
      </c>
      <c r="J1212" s="60" t="s">
        <v>3573</v>
      </c>
    </row>
    <row r="1213" spans="1:10" hidden="1">
      <c r="A1213" s="1" t="s">
        <v>236</v>
      </c>
      <c r="B1213" s="1" t="s">
        <v>3574</v>
      </c>
      <c r="C1213" s="1" t="s">
        <v>1105</v>
      </c>
      <c r="D1213" s="1" t="s">
        <v>928</v>
      </c>
      <c r="E1213" s="1" t="s">
        <v>3574</v>
      </c>
      <c r="F1213" s="1" t="s">
        <v>1105</v>
      </c>
      <c r="G1213" s="1" t="s">
        <v>2123</v>
      </c>
      <c r="H1213" s="1" t="s">
        <v>3568</v>
      </c>
      <c r="I1213" s="1" t="s">
        <v>503</v>
      </c>
      <c r="J1213" s="1" t="s">
        <v>236</v>
      </c>
    </row>
    <row r="1214" spans="1:10" hidden="1">
      <c r="A1214" s="1" t="s">
        <v>236</v>
      </c>
      <c r="B1214" s="1" t="s">
        <v>236</v>
      </c>
      <c r="C1214" s="1" t="s">
        <v>1105</v>
      </c>
      <c r="D1214" s="1" t="s">
        <v>1105</v>
      </c>
      <c r="E1214" s="1" t="s">
        <v>236</v>
      </c>
      <c r="F1214" s="1" t="s">
        <v>1105</v>
      </c>
      <c r="G1214" s="1" t="s">
        <v>2123</v>
      </c>
      <c r="H1214" s="1" t="s">
        <v>3568</v>
      </c>
      <c r="I1214" s="1" t="s">
        <v>503</v>
      </c>
      <c r="J1214" s="1" t="s">
        <v>236</v>
      </c>
    </row>
    <row r="1215" spans="1:10" hidden="1">
      <c r="A1215" s="1" t="s">
        <v>236</v>
      </c>
      <c r="B1215" s="1" t="s">
        <v>3582</v>
      </c>
      <c r="C1215" s="1" t="s">
        <v>1105</v>
      </c>
      <c r="D1215" s="1" t="s">
        <v>1208</v>
      </c>
      <c r="E1215" s="1" t="s">
        <v>3582</v>
      </c>
      <c r="F1215" s="1" t="s">
        <v>1105</v>
      </c>
      <c r="G1215" s="1" t="s">
        <v>2123</v>
      </c>
      <c r="H1215" s="1" t="s">
        <v>3568</v>
      </c>
      <c r="I1215" s="1" t="s">
        <v>503</v>
      </c>
      <c r="J1215" s="1" t="s">
        <v>236</v>
      </c>
    </row>
    <row r="1216" spans="1:10" hidden="1">
      <c r="A1216" s="1" t="s">
        <v>236</v>
      </c>
      <c r="B1216" s="1" t="s">
        <v>3586</v>
      </c>
      <c r="C1216" s="1" t="s">
        <v>1105</v>
      </c>
      <c r="D1216" s="1" t="s">
        <v>1294</v>
      </c>
      <c r="E1216" s="1" t="s">
        <v>3586</v>
      </c>
      <c r="F1216" s="1" t="s">
        <v>1105</v>
      </c>
      <c r="G1216" s="1" t="s">
        <v>2123</v>
      </c>
      <c r="H1216" s="1" t="s">
        <v>3568</v>
      </c>
      <c r="I1216" s="1" t="s">
        <v>503</v>
      </c>
      <c r="J1216" s="1" t="s">
        <v>236</v>
      </c>
    </row>
    <row r="1217" spans="1:10" hidden="1">
      <c r="A1217" s="1" t="s">
        <v>236</v>
      </c>
      <c r="B1217" s="1" t="s">
        <v>3588</v>
      </c>
      <c r="C1217" s="1" t="s">
        <v>1105</v>
      </c>
      <c r="D1217" s="1" t="s">
        <v>1332</v>
      </c>
      <c r="E1217" s="1" t="s">
        <v>3588</v>
      </c>
      <c r="F1217" s="1" t="s">
        <v>1105</v>
      </c>
      <c r="G1217" s="1" t="s">
        <v>2123</v>
      </c>
      <c r="H1217" s="1" t="s">
        <v>3568</v>
      </c>
      <c r="I1217" s="1" t="s">
        <v>503</v>
      </c>
      <c r="J1217" s="1" t="s">
        <v>236</v>
      </c>
    </row>
    <row r="1218" spans="1:10" hidden="1">
      <c r="A1218" s="60" t="s">
        <v>238</v>
      </c>
      <c r="B1218" s="60" t="s">
        <v>3575</v>
      </c>
      <c r="C1218" s="1" t="e">
        <v>#N/A</v>
      </c>
      <c r="D1218" s="60" t="s">
        <v>969</v>
      </c>
      <c r="E1218" s="60" t="s">
        <v>3575</v>
      </c>
      <c r="F1218" s="1" t="e">
        <v>#N/A</v>
      </c>
      <c r="G1218" s="60" t="s">
        <v>2123</v>
      </c>
      <c r="H1218" s="60" t="s">
        <v>3568</v>
      </c>
      <c r="I1218" s="60" t="s">
        <v>503</v>
      </c>
      <c r="J1218" s="60" t="s">
        <v>238</v>
      </c>
    </row>
    <row r="1219" spans="1:10" hidden="1">
      <c r="A1219" s="25" t="s">
        <v>238</v>
      </c>
      <c r="B1219" s="25" t="s">
        <v>5645</v>
      </c>
      <c r="C1219" s="1" t="e">
        <v>#N/A</v>
      </c>
      <c r="D1219" s="25" t="s">
        <v>5646</v>
      </c>
      <c r="E1219" s="25" t="s">
        <v>5645</v>
      </c>
      <c r="F1219" s="1" t="e">
        <v>#N/A</v>
      </c>
      <c r="G1219" s="25" t="s">
        <v>2123</v>
      </c>
      <c r="H1219" s="25" t="s">
        <v>3568</v>
      </c>
      <c r="I1219" s="25" t="s">
        <v>503</v>
      </c>
      <c r="J1219" s="25" t="s">
        <v>238</v>
      </c>
    </row>
    <row r="1220" spans="1:10" hidden="1">
      <c r="A1220" s="25" t="s">
        <v>238</v>
      </c>
      <c r="B1220" s="25" t="s">
        <v>3579</v>
      </c>
      <c r="C1220" s="1" t="e">
        <v>#N/A</v>
      </c>
      <c r="D1220" s="25" t="s">
        <v>1133</v>
      </c>
      <c r="E1220" s="25" t="s">
        <v>3579</v>
      </c>
      <c r="F1220" s="1" t="e">
        <v>#N/A</v>
      </c>
      <c r="G1220" s="25" t="s">
        <v>2123</v>
      </c>
      <c r="H1220" s="25" t="s">
        <v>3568</v>
      </c>
      <c r="I1220" s="25" t="s">
        <v>503</v>
      </c>
      <c r="J1220" s="25" t="s">
        <v>238</v>
      </c>
    </row>
    <row r="1221" spans="1:10" hidden="1">
      <c r="A1221" s="60" t="s">
        <v>238</v>
      </c>
      <c r="B1221" s="60" t="s">
        <v>3581</v>
      </c>
      <c r="C1221" s="60" t="e">
        <v>#N/A</v>
      </c>
      <c r="D1221" s="60" t="s">
        <v>1186</v>
      </c>
      <c r="E1221" s="60" t="s">
        <v>3581</v>
      </c>
      <c r="F1221" s="60" t="e">
        <v>#N/A</v>
      </c>
      <c r="G1221" s="60" t="s">
        <v>2123</v>
      </c>
      <c r="H1221" s="60" t="s">
        <v>3568</v>
      </c>
      <c r="I1221" s="60" t="s">
        <v>503</v>
      </c>
      <c r="J1221" s="60" t="s">
        <v>238</v>
      </c>
    </row>
    <row r="1222" spans="1:10" hidden="1">
      <c r="A1222" s="25" t="s">
        <v>238</v>
      </c>
      <c r="B1222" s="25" t="s">
        <v>3583</v>
      </c>
      <c r="C1222" s="25" t="e">
        <v>#N/A</v>
      </c>
      <c r="D1222" s="25" t="s">
        <v>1231</v>
      </c>
      <c r="E1222" s="25" t="s">
        <v>3583</v>
      </c>
      <c r="F1222" s="25" t="e">
        <v>#N/A</v>
      </c>
      <c r="G1222" s="25" t="s">
        <v>2123</v>
      </c>
      <c r="H1222" s="25" t="s">
        <v>3568</v>
      </c>
      <c r="I1222" s="25" t="s">
        <v>503</v>
      </c>
      <c r="J1222" s="25" t="s">
        <v>238</v>
      </c>
    </row>
    <row r="1223" spans="1:10" hidden="1">
      <c r="A1223" s="25" t="s">
        <v>238</v>
      </c>
      <c r="B1223" s="25" t="s">
        <v>3584</v>
      </c>
      <c r="C1223" s="25" t="e">
        <v>#N/A</v>
      </c>
      <c r="D1223" s="25" t="s">
        <v>1252</v>
      </c>
      <c r="E1223" s="25" t="s">
        <v>3584</v>
      </c>
      <c r="F1223" s="25" t="e">
        <v>#N/A</v>
      </c>
      <c r="G1223" s="25" t="s">
        <v>2123</v>
      </c>
      <c r="H1223" s="25" t="s">
        <v>3568</v>
      </c>
      <c r="I1223" s="25" t="s">
        <v>503</v>
      </c>
      <c r="J1223" s="25" t="s">
        <v>238</v>
      </c>
    </row>
    <row r="1224" spans="1:10" hidden="1">
      <c r="A1224" s="25" t="s">
        <v>238</v>
      </c>
      <c r="B1224" s="25" t="s">
        <v>3585</v>
      </c>
      <c r="C1224" s="25" t="e">
        <v>#N/A</v>
      </c>
      <c r="D1224" s="25" t="s">
        <v>1274</v>
      </c>
      <c r="E1224" s="25" t="s">
        <v>3585</v>
      </c>
      <c r="F1224" s="25" t="e">
        <v>#N/A</v>
      </c>
      <c r="G1224" s="25" t="s">
        <v>2123</v>
      </c>
      <c r="H1224" s="25" t="s">
        <v>3568</v>
      </c>
      <c r="I1224" s="25" t="s">
        <v>503</v>
      </c>
      <c r="J1224" s="25" t="s">
        <v>238</v>
      </c>
    </row>
    <row r="1225" spans="1:10" hidden="1">
      <c r="A1225" s="60" t="s">
        <v>238</v>
      </c>
      <c r="B1225" s="60" t="s">
        <v>3587</v>
      </c>
      <c r="C1225" s="60" t="e">
        <v>#N/A</v>
      </c>
      <c r="D1225" s="60" t="s">
        <v>1313</v>
      </c>
      <c r="E1225" s="60" t="s">
        <v>3587</v>
      </c>
      <c r="F1225" s="60" t="e">
        <v>#N/A</v>
      </c>
      <c r="G1225" s="60" t="s">
        <v>2123</v>
      </c>
      <c r="H1225" s="60" t="s">
        <v>3568</v>
      </c>
      <c r="I1225" s="60" t="s">
        <v>503</v>
      </c>
      <c r="J1225" s="60" t="s">
        <v>238</v>
      </c>
    </row>
    <row r="1226" spans="1:10" hidden="1">
      <c r="A1226" s="25" t="s">
        <v>238</v>
      </c>
      <c r="B1226" s="25" t="s">
        <v>5647</v>
      </c>
      <c r="C1226" s="25" t="e">
        <v>#N/A</v>
      </c>
      <c r="D1226" s="25" t="s">
        <v>5648</v>
      </c>
      <c r="E1226" s="25" t="s">
        <v>5647</v>
      </c>
      <c r="F1226" s="25" t="e">
        <v>#N/A</v>
      </c>
      <c r="G1226" s="25" t="s">
        <v>2123</v>
      </c>
      <c r="H1226" s="25" t="s">
        <v>3568</v>
      </c>
      <c r="I1226" s="25" t="s">
        <v>503</v>
      </c>
      <c r="J1226" s="25" t="s">
        <v>238</v>
      </c>
    </row>
    <row r="1227" spans="1:10" hidden="1">
      <c r="A1227" s="25" t="s">
        <v>238</v>
      </c>
      <c r="B1227" s="25" t="s">
        <v>3592</v>
      </c>
      <c r="C1227" s="25" t="e">
        <v>#N/A</v>
      </c>
      <c r="D1227" s="25" t="s">
        <v>1396</v>
      </c>
      <c r="E1227" s="25" t="s">
        <v>3592</v>
      </c>
      <c r="F1227" s="25" t="e">
        <v>#N/A</v>
      </c>
      <c r="G1227" s="25" t="s">
        <v>2123</v>
      </c>
      <c r="H1227" s="25" t="s">
        <v>3568</v>
      </c>
      <c r="I1227" s="25" t="s">
        <v>503</v>
      </c>
      <c r="J1227" s="25" t="s">
        <v>238</v>
      </c>
    </row>
    <row r="1228" spans="1:10" hidden="1">
      <c r="A1228" s="1" t="s">
        <v>239</v>
      </c>
      <c r="B1228" s="1" t="s">
        <v>3590</v>
      </c>
      <c r="C1228" s="1" t="e">
        <v>#N/A</v>
      </c>
      <c r="D1228" s="1" t="s">
        <v>1366</v>
      </c>
      <c r="E1228" s="1" t="s">
        <v>3590</v>
      </c>
      <c r="F1228" s="1" t="e">
        <v>#N/A</v>
      </c>
      <c r="G1228" s="1" t="s">
        <v>2123</v>
      </c>
      <c r="H1228" s="1" t="s">
        <v>3568</v>
      </c>
      <c r="I1228" s="1" t="s">
        <v>503</v>
      </c>
      <c r="J1228" s="1" t="s">
        <v>239</v>
      </c>
    </row>
    <row r="1229" spans="1:10" hidden="1">
      <c r="A1229" s="1" t="s">
        <v>240</v>
      </c>
      <c r="B1229" s="1" t="s">
        <v>3570</v>
      </c>
      <c r="C1229" s="1" t="s">
        <v>3571</v>
      </c>
      <c r="D1229" s="1" t="s">
        <v>767</v>
      </c>
      <c r="E1229" s="1" t="s">
        <v>3570</v>
      </c>
      <c r="F1229" s="1" t="s">
        <v>3571</v>
      </c>
      <c r="G1229" s="1" t="s">
        <v>2123</v>
      </c>
      <c r="H1229" s="1" t="s">
        <v>3568</v>
      </c>
      <c r="I1229" s="1" t="s">
        <v>503</v>
      </c>
      <c r="J1229" s="1" t="s">
        <v>240</v>
      </c>
    </row>
    <row r="1230" spans="1:10" hidden="1">
      <c r="A1230" s="1" t="s">
        <v>240</v>
      </c>
      <c r="B1230" s="1" t="s">
        <v>3576</v>
      </c>
      <c r="C1230" s="1" t="s">
        <v>3571</v>
      </c>
      <c r="D1230" s="1" t="s">
        <v>1007</v>
      </c>
      <c r="E1230" s="1" t="s">
        <v>3576</v>
      </c>
      <c r="F1230" s="1" t="s">
        <v>3571</v>
      </c>
      <c r="G1230" s="1" t="s">
        <v>2123</v>
      </c>
      <c r="H1230" s="1" t="s">
        <v>3568</v>
      </c>
      <c r="I1230" s="1" t="s">
        <v>503</v>
      </c>
      <c r="J1230" s="1" t="s">
        <v>240</v>
      </c>
    </row>
    <row r="1231" spans="1:10" hidden="1">
      <c r="A1231" s="1" t="s">
        <v>240</v>
      </c>
      <c r="B1231" s="1" t="s">
        <v>3577</v>
      </c>
      <c r="C1231" s="1" t="s">
        <v>3571</v>
      </c>
      <c r="D1231" s="1" t="s">
        <v>1043</v>
      </c>
      <c r="E1231" s="1" t="s">
        <v>3577</v>
      </c>
      <c r="F1231" s="1" t="s">
        <v>3571</v>
      </c>
      <c r="G1231" s="1" t="s">
        <v>2123</v>
      </c>
      <c r="H1231" s="1" t="s">
        <v>3568</v>
      </c>
      <c r="I1231" s="1" t="s">
        <v>503</v>
      </c>
      <c r="J1231" s="1" t="s">
        <v>240</v>
      </c>
    </row>
    <row r="1232" spans="1:10" hidden="1">
      <c r="A1232" s="1" t="s">
        <v>240</v>
      </c>
      <c r="B1232" s="1" t="s">
        <v>3578</v>
      </c>
      <c r="C1232" s="1" t="s">
        <v>3571</v>
      </c>
      <c r="D1232" s="1" t="s">
        <v>1075</v>
      </c>
      <c r="E1232" s="1" t="s">
        <v>3578</v>
      </c>
      <c r="F1232" s="1" t="s">
        <v>3571</v>
      </c>
      <c r="G1232" s="1" t="s">
        <v>2123</v>
      </c>
      <c r="H1232" s="1" t="s">
        <v>3568</v>
      </c>
      <c r="I1232" s="1" t="s">
        <v>503</v>
      </c>
      <c r="J1232" s="1" t="s">
        <v>240</v>
      </c>
    </row>
    <row r="1233" spans="1:10" hidden="1">
      <c r="A1233" s="1" t="s">
        <v>240</v>
      </c>
      <c r="B1233" s="1" t="s">
        <v>3580</v>
      </c>
      <c r="C1233" s="1" t="s">
        <v>3571</v>
      </c>
      <c r="D1233" s="1" t="s">
        <v>1160</v>
      </c>
      <c r="E1233" s="1" t="s">
        <v>3580</v>
      </c>
      <c r="F1233" s="1" t="s">
        <v>3571</v>
      </c>
      <c r="G1233" s="1" t="s">
        <v>2123</v>
      </c>
      <c r="H1233" s="1" t="s">
        <v>3568</v>
      </c>
      <c r="I1233" s="1" t="s">
        <v>503</v>
      </c>
      <c r="J1233" s="1" t="s">
        <v>240</v>
      </c>
    </row>
    <row r="1234" spans="1:10" hidden="1">
      <c r="A1234" s="1" t="s">
        <v>240</v>
      </c>
      <c r="B1234" s="1" t="s">
        <v>3589</v>
      </c>
      <c r="C1234" s="1" t="s">
        <v>3571</v>
      </c>
      <c r="D1234" s="1" t="s">
        <v>1349</v>
      </c>
      <c r="E1234" s="1" t="s">
        <v>3589</v>
      </c>
      <c r="F1234" s="1" t="s">
        <v>3571</v>
      </c>
      <c r="G1234" s="1" t="s">
        <v>2123</v>
      </c>
      <c r="H1234" s="1" t="s">
        <v>3568</v>
      </c>
      <c r="I1234" s="1" t="s">
        <v>503</v>
      </c>
      <c r="J1234" s="1" t="s">
        <v>240</v>
      </c>
    </row>
    <row r="1235" spans="1:10" hidden="1">
      <c r="A1235" s="1" t="s">
        <v>240</v>
      </c>
      <c r="B1235" s="1" t="s">
        <v>3591</v>
      </c>
      <c r="C1235" s="1" t="s">
        <v>3571</v>
      </c>
      <c r="D1235" s="1" t="s">
        <v>1381</v>
      </c>
      <c r="E1235" s="1" t="s">
        <v>3591</v>
      </c>
      <c r="F1235" s="1" t="s">
        <v>3571</v>
      </c>
      <c r="G1235" s="1" t="s">
        <v>2123</v>
      </c>
      <c r="H1235" s="1" t="s">
        <v>3568</v>
      </c>
      <c r="I1235" s="1" t="s">
        <v>503</v>
      </c>
      <c r="J1235" s="1" t="s">
        <v>240</v>
      </c>
    </row>
    <row r="1236" spans="1:10" hidden="1">
      <c r="A1236" s="1" t="s">
        <v>246</v>
      </c>
      <c r="B1236" s="1" t="s">
        <v>247</v>
      </c>
      <c r="C1236" s="1" t="s">
        <v>698</v>
      </c>
      <c r="D1236" s="1" t="s">
        <v>604</v>
      </c>
      <c r="E1236" s="1" t="s">
        <v>247</v>
      </c>
      <c r="F1236" s="1" t="s">
        <v>698</v>
      </c>
      <c r="G1236" s="1" t="s">
        <v>2026</v>
      </c>
      <c r="H1236" s="1" t="s">
        <v>3634</v>
      </c>
      <c r="I1236" s="1" t="s">
        <v>506</v>
      </c>
      <c r="J1236" s="1" t="s">
        <v>246</v>
      </c>
    </row>
    <row r="1237" spans="1:10" hidden="1">
      <c r="A1237" s="1" t="s">
        <v>246</v>
      </c>
      <c r="B1237" s="1" t="s">
        <v>246</v>
      </c>
      <c r="C1237" s="1" t="s">
        <v>698</v>
      </c>
      <c r="D1237" s="1" t="s">
        <v>698</v>
      </c>
      <c r="E1237" s="1" t="s">
        <v>246</v>
      </c>
      <c r="F1237" s="1" t="s">
        <v>698</v>
      </c>
      <c r="G1237" s="1" t="s">
        <v>2026</v>
      </c>
      <c r="H1237" s="1" t="s">
        <v>3634</v>
      </c>
      <c r="I1237" s="1" t="s">
        <v>506</v>
      </c>
      <c r="J1237" s="1" t="s">
        <v>246</v>
      </c>
    </row>
    <row r="1238" spans="1:10" hidden="1">
      <c r="A1238" s="1" t="s">
        <v>246</v>
      </c>
      <c r="B1238" s="1" t="s">
        <v>3635</v>
      </c>
      <c r="C1238" s="1" t="s">
        <v>698</v>
      </c>
      <c r="D1238" s="1" t="s">
        <v>770</v>
      </c>
      <c r="E1238" s="1" t="s">
        <v>3635</v>
      </c>
      <c r="F1238" s="1" t="s">
        <v>698</v>
      </c>
      <c r="G1238" s="1" t="s">
        <v>2026</v>
      </c>
      <c r="H1238" s="1" t="s">
        <v>3634</v>
      </c>
      <c r="I1238" s="1" t="s">
        <v>506</v>
      </c>
      <c r="J1238" s="1" t="s">
        <v>246</v>
      </c>
    </row>
    <row r="1239" spans="1:10" hidden="1">
      <c r="A1239" s="1" t="s">
        <v>246</v>
      </c>
      <c r="B1239" s="1" t="s">
        <v>247</v>
      </c>
      <c r="C1239" s="1" t="s">
        <v>698</v>
      </c>
      <c r="D1239" s="1" t="s">
        <v>604</v>
      </c>
      <c r="E1239" s="1" t="s">
        <v>247</v>
      </c>
      <c r="F1239" s="1" t="s">
        <v>698</v>
      </c>
      <c r="G1239" s="1" t="s">
        <v>2026</v>
      </c>
      <c r="H1239" s="1" t="s">
        <v>3634</v>
      </c>
      <c r="I1239" s="1" t="s">
        <v>506</v>
      </c>
      <c r="J1239" s="1" t="s">
        <v>246</v>
      </c>
    </row>
    <row r="1240" spans="1:10" hidden="1">
      <c r="A1240" s="1" t="s">
        <v>246</v>
      </c>
      <c r="B1240" s="1" t="s">
        <v>246</v>
      </c>
      <c r="C1240" s="1" t="s">
        <v>698</v>
      </c>
      <c r="D1240" s="1" t="s">
        <v>698</v>
      </c>
      <c r="E1240" s="1" t="s">
        <v>246</v>
      </c>
      <c r="F1240" s="1" t="s">
        <v>698</v>
      </c>
      <c r="G1240" s="1" t="s">
        <v>2026</v>
      </c>
      <c r="H1240" s="1" t="s">
        <v>3634</v>
      </c>
      <c r="I1240" s="1" t="s">
        <v>506</v>
      </c>
      <c r="J1240" s="1" t="s">
        <v>246</v>
      </c>
    </row>
    <row r="1241" spans="1:10" hidden="1">
      <c r="A1241" s="1" t="s">
        <v>246</v>
      </c>
      <c r="B1241" s="1" t="s">
        <v>5541</v>
      </c>
      <c r="C1241" s="1" t="s">
        <v>698</v>
      </c>
      <c r="D1241" s="1" t="s">
        <v>5583</v>
      </c>
      <c r="E1241" s="1" t="s">
        <v>5541</v>
      </c>
      <c r="F1241" s="1" t="s">
        <v>698</v>
      </c>
      <c r="G1241" s="1" t="s">
        <v>2026</v>
      </c>
      <c r="H1241" s="1" t="s">
        <v>3634</v>
      </c>
      <c r="I1241" s="1" t="s">
        <v>506</v>
      </c>
      <c r="J1241" s="1" t="s">
        <v>246</v>
      </c>
    </row>
    <row r="1242" spans="1:10" hidden="1">
      <c r="A1242" s="1" t="s">
        <v>249</v>
      </c>
      <c r="B1242" s="1" t="s">
        <v>3637</v>
      </c>
      <c r="C1242" s="1" t="s">
        <v>699</v>
      </c>
      <c r="D1242" s="1" t="s">
        <v>699</v>
      </c>
      <c r="E1242" s="1" t="s">
        <v>249</v>
      </c>
      <c r="F1242" s="1" t="s">
        <v>699</v>
      </c>
      <c r="G1242" s="1" t="s">
        <v>2026</v>
      </c>
      <c r="H1242" s="1" t="s">
        <v>3636</v>
      </c>
      <c r="I1242" s="1" t="s">
        <v>507</v>
      </c>
      <c r="J1242" s="1" t="s">
        <v>249</v>
      </c>
    </row>
    <row r="1243" spans="1:10" hidden="1">
      <c r="A1243" s="1" t="s">
        <v>249</v>
      </c>
      <c r="B1243" s="1" t="s">
        <v>249</v>
      </c>
      <c r="C1243" s="1" t="s">
        <v>1009</v>
      </c>
      <c r="D1243" s="1" t="s">
        <v>1009</v>
      </c>
      <c r="E1243" s="1" t="s">
        <v>249</v>
      </c>
      <c r="F1243" s="1" t="s">
        <v>1009</v>
      </c>
      <c r="G1243" s="1" t="s">
        <v>2026</v>
      </c>
      <c r="H1243" s="1" t="s">
        <v>3636</v>
      </c>
      <c r="I1243" s="1" t="s">
        <v>507</v>
      </c>
      <c r="J1243" s="1" t="s">
        <v>249</v>
      </c>
    </row>
    <row r="1244" spans="1:10" hidden="1">
      <c r="A1244" s="1" t="s">
        <v>231</v>
      </c>
      <c r="B1244" s="1" t="s">
        <v>3489</v>
      </c>
      <c r="C1244" s="1" t="s">
        <v>1006</v>
      </c>
      <c r="D1244" s="1" t="s">
        <v>766</v>
      </c>
      <c r="E1244" s="1" t="s">
        <v>3489</v>
      </c>
      <c r="F1244" s="1" t="s">
        <v>1006</v>
      </c>
      <c r="G1244" s="1" t="s">
        <v>2008</v>
      </c>
      <c r="H1244" s="1" t="s">
        <v>2166</v>
      </c>
      <c r="I1244" s="1" t="s">
        <v>502</v>
      </c>
      <c r="J1244" s="1" t="s">
        <v>231</v>
      </c>
    </row>
    <row r="1245" spans="1:10" hidden="1">
      <c r="A1245" s="1" t="s">
        <v>231</v>
      </c>
      <c r="B1245" s="1" t="s">
        <v>231</v>
      </c>
      <c r="C1245" s="1" t="s">
        <v>1006</v>
      </c>
      <c r="D1245" s="1" t="s">
        <v>1006</v>
      </c>
      <c r="E1245" s="1" t="s">
        <v>231</v>
      </c>
      <c r="F1245" s="1" t="s">
        <v>1006</v>
      </c>
      <c r="G1245" s="1" t="s">
        <v>2008</v>
      </c>
      <c r="H1245" s="1" t="s">
        <v>2166</v>
      </c>
      <c r="I1245" s="1" t="s">
        <v>502</v>
      </c>
      <c r="J1245" s="1" t="s">
        <v>231</v>
      </c>
    </row>
    <row r="1246" spans="1:10" hidden="1">
      <c r="A1246" s="1" t="s">
        <v>231</v>
      </c>
      <c r="B1246" s="1" t="s">
        <v>3502</v>
      </c>
      <c r="C1246" s="1" t="s">
        <v>1006</v>
      </c>
      <c r="D1246" s="1" t="s">
        <v>1293</v>
      </c>
      <c r="E1246" s="1" t="s">
        <v>3502</v>
      </c>
      <c r="F1246" s="1" t="s">
        <v>1006</v>
      </c>
      <c r="G1246" s="1" t="s">
        <v>2008</v>
      </c>
      <c r="H1246" s="1" t="s">
        <v>2166</v>
      </c>
      <c r="I1246" s="1" t="s">
        <v>502</v>
      </c>
      <c r="J1246" s="1" t="s">
        <v>231</v>
      </c>
    </row>
    <row r="1247" spans="1:10" hidden="1">
      <c r="A1247" s="1" t="s">
        <v>231</v>
      </c>
      <c r="B1247" s="1" t="s">
        <v>3507</v>
      </c>
      <c r="C1247" s="1" t="s">
        <v>1006</v>
      </c>
      <c r="D1247" s="1" t="s">
        <v>1380</v>
      </c>
      <c r="E1247" s="1" t="s">
        <v>3507</v>
      </c>
      <c r="F1247" s="1" t="s">
        <v>1006</v>
      </c>
      <c r="G1247" s="1" t="s">
        <v>2008</v>
      </c>
      <c r="H1247" s="1" t="s">
        <v>2166</v>
      </c>
      <c r="I1247" s="1" t="s">
        <v>502</v>
      </c>
      <c r="J1247" s="1" t="s">
        <v>231</v>
      </c>
    </row>
    <row r="1248" spans="1:10" hidden="1">
      <c r="A1248" s="1" t="s">
        <v>231</v>
      </c>
      <c r="B1248" s="1" t="s">
        <v>3517</v>
      </c>
      <c r="C1248" s="1" t="s">
        <v>1006</v>
      </c>
      <c r="D1248" s="1" t="s">
        <v>1549</v>
      </c>
      <c r="E1248" s="1" t="s">
        <v>3517</v>
      </c>
      <c r="F1248" s="1" t="s">
        <v>1006</v>
      </c>
      <c r="G1248" s="1" t="s">
        <v>2008</v>
      </c>
      <c r="H1248" s="1" t="s">
        <v>2166</v>
      </c>
      <c r="I1248" s="1" t="s">
        <v>502</v>
      </c>
      <c r="J1248" s="1" t="s">
        <v>231</v>
      </c>
    </row>
    <row r="1249" spans="1:10" hidden="1">
      <c r="A1249" s="1" t="s">
        <v>231</v>
      </c>
      <c r="B1249" s="1" t="s">
        <v>3531</v>
      </c>
      <c r="C1249" s="1" t="s">
        <v>1006</v>
      </c>
      <c r="D1249" s="1" t="s">
        <v>1678</v>
      </c>
      <c r="E1249" s="1" t="s">
        <v>3531</v>
      </c>
      <c r="F1249" s="1" t="s">
        <v>1006</v>
      </c>
      <c r="G1249" s="1" t="s">
        <v>2008</v>
      </c>
      <c r="H1249" s="1" t="s">
        <v>2166</v>
      </c>
      <c r="I1249" s="1" t="s">
        <v>502</v>
      </c>
      <c r="J1249" s="1" t="s">
        <v>231</v>
      </c>
    </row>
    <row r="1250" spans="1:10" hidden="1">
      <c r="A1250" s="1" t="s">
        <v>231</v>
      </c>
      <c r="B1250" s="1" t="s">
        <v>3547</v>
      </c>
      <c r="C1250" s="1" t="s">
        <v>1006</v>
      </c>
      <c r="D1250" s="1" t="s">
        <v>1789</v>
      </c>
      <c r="E1250" s="1" t="s">
        <v>3547</v>
      </c>
      <c r="F1250" s="1" t="s">
        <v>1006</v>
      </c>
      <c r="G1250" s="1" t="s">
        <v>2008</v>
      </c>
      <c r="H1250" s="1" t="s">
        <v>2166</v>
      </c>
      <c r="I1250" s="1" t="s">
        <v>502</v>
      </c>
      <c r="J1250" s="1" t="s">
        <v>231</v>
      </c>
    </row>
    <row r="1251" spans="1:10" hidden="1">
      <c r="A1251" s="1" t="s">
        <v>231</v>
      </c>
      <c r="B1251" s="1" t="s">
        <v>3550</v>
      </c>
      <c r="C1251" s="1" t="s">
        <v>1006</v>
      </c>
      <c r="D1251" s="1" t="s">
        <v>1801</v>
      </c>
      <c r="E1251" s="1" t="s">
        <v>3550</v>
      </c>
      <c r="F1251" s="1" t="s">
        <v>1006</v>
      </c>
      <c r="G1251" s="1" t="s">
        <v>2008</v>
      </c>
      <c r="H1251" s="1" t="s">
        <v>2166</v>
      </c>
      <c r="I1251" s="1" t="s">
        <v>502</v>
      </c>
      <c r="J1251" s="1" t="s">
        <v>231</v>
      </c>
    </row>
    <row r="1252" spans="1:10" hidden="1">
      <c r="A1252" s="1" t="s">
        <v>229</v>
      </c>
      <c r="B1252" s="1" t="s">
        <v>3493</v>
      </c>
      <c r="C1252" s="1" t="s">
        <v>1668</v>
      </c>
      <c r="D1252" s="1" t="s">
        <v>968</v>
      </c>
      <c r="E1252" s="1" t="s">
        <v>3493</v>
      </c>
      <c r="F1252" s="1" t="s">
        <v>1668</v>
      </c>
      <c r="G1252" s="1" t="s">
        <v>2008</v>
      </c>
      <c r="H1252" s="1" t="s">
        <v>2166</v>
      </c>
      <c r="I1252" s="1" t="s">
        <v>502</v>
      </c>
      <c r="J1252" s="1" t="s">
        <v>229</v>
      </c>
    </row>
    <row r="1253" spans="1:10" hidden="1">
      <c r="A1253" s="1" t="s">
        <v>229</v>
      </c>
      <c r="B1253" s="1" t="s">
        <v>216</v>
      </c>
      <c r="C1253" s="1" t="s">
        <v>1668</v>
      </c>
      <c r="D1253" s="1" t="s">
        <v>1509</v>
      </c>
      <c r="E1253" s="1" t="s">
        <v>216</v>
      </c>
      <c r="F1253" s="1" t="s">
        <v>1668</v>
      </c>
      <c r="G1253" s="1" t="s">
        <v>2008</v>
      </c>
      <c r="H1253" s="1" t="s">
        <v>2166</v>
      </c>
      <c r="I1253" s="1" t="s">
        <v>502</v>
      </c>
      <c r="J1253" s="1" t="s">
        <v>229</v>
      </c>
    </row>
    <row r="1254" spans="1:10" hidden="1">
      <c r="A1254" s="1" t="s">
        <v>229</v>
      </c>
      <c r="B1254" s="1" t="s">
        <v>229</v>
      </c>
      <c r="C1254" s="1" t="s">
        <v>1668</v>
      </c>
      <c r="D1254" s="1" t="s">
        <v>1668</v>
      </c>
      <c r="E1254" s="1" t="s">
        <v>229</v>
      </c>
      <c r="F1254" s="1" t="s">
        <v>1668</v>
      </c>
      <c r="G1254" s="1" t="s">
        <v>2008</v>
      </c>
      <c r="H1254" s="1" t="s">
        <v>2166</v>
      </c>
      <c r="I1254" s="1" t="s">
        <v>502</v>
      </c>
      <c r="J1254" s="1" t="s">
        <v>229</v>
      </c>
    </row>
    <row r="1255" spans="1:10" hidden="1">
      <c r="A1255" s="1" t="s">
        <v>229</v>
      </c>
      <c r="B1255" s="1" t="s">
        <v>3856</v>
      </c>
      <c r="C1255" s="1" t="s">
        <v>1668</v>
      </c>
      <c r="D1255" s="1" t="s">
        <v>626</v>
      </c>
      <c r="E1255" s="1" t="s">
        <v>3856</v>
      </c>
      <c r="F1255" s="1" t="s">
        <v>1668</v>
      </c>
      <c r="G1255" s="1" t="s">
        <v>2008</v>
      </c>
      <c r="H1255" s="1" t="s">
        <v>2166</v>
      </c>
      <c r="I1255" s="1" t="s">
        <v>311</v>
      </c>
      <c r="J1255" s="1" t="s">
        <v>229</v>
      </c>
    </row>
    <row r="1256" spans="1:10" hidden="1">
      <c r="A1256" s="1" t="s">
        <v>215</v>
      </c>
      <c r="B1256" s="1" t="s">
        <v>3504</v>
      </c>
      <c r="C1256" s="1" t="s">
        <v>1539</v>
      </c>
      <c r="D1256" s="1" t="s">
        <v>1331</v>
      </c>
      <c r="E1256" s="1" t="s">
        <v>3504</v>
      </c>
      <c r="F1256" s="1" t="s">
        <v>1539</v>
      </c>
      <c r="G1256" s="1" t="s">
        <v>2008</v>
      </c>
      <c r="H1256" s="1" t="s">
        <v>2166</v>
      </c>
      <c r="I1256" s="1" t="s">
        <v>212</v>
      </c>
      <c r="J1256" s="1" t="s">
        <v>215</v>
      </c>
    </row>
    <row r="1257" spans="1:10" hidden="1">
      <c r="A1257" s="1" t="s">
        <v>215</v>
      </c>
      <c r="B1257" s="1" t="s">
        <v>215</v>
      </c>
      <c r="C1257" s="1" t="s">
        <v>1539</v>
      </c>
      <c r="D1257" s="1" t="s">
        <v>1539</v>
      </c>
      <c r="E1257" s="1" t="s">
        <v>215</v>
      </c>
      <c r="F1257" s="1" t="s">
        <v>1539</v>
      </c>
      <c r="G1257" s="1" t="s">
        <v>2008</v>
      </c>
      <c r="H1257" s="1" t="s">
        <v>2166</v>
      </c>
      <c r="I1257" s="1" t="s">
        <v>502</v>
      </c>
      <c r="J1257" s="1" t="s">
        <v>215</v>
      </c>
    </row>
    <row r="1258" spans="1:10" hidden="1">
      <c r="A1258" s="1" t="s">
        <v>215</v>
      </c>
      <c r="B1258" s="1" t="s">
        <v>3561</v>
      </c>
      <c r="C1258" s="1" t="s">
        <v>1539</v>
      </c>
      <c r="D1258" s="1" t="s">
        <v>1840</v>
      </c>
      <c r="E1258" s="1" t="s">
        <v>3561</v>
      </c>
      <c r="F1258" s="1" t="s">
        <v>1539</v>
      </c>
      <c r="G1258" s="1" t="s">
        <v>2008</v>
      </c>
      <c r="H1258" s="1" t="s">
        <v>2166</v>
      </c>
      <c r="I1258" s="1" t="s">
        <v>502</v>
      </c>
      <c r="J1258" s="1" t="s">
        <v>215</v>
      </c>
    </row>
    <row r="1259" spans="1:10" hidden="1">
      <c r="A1259" s="1" t="s">
        <v>230</v>
      </c>
      <c r="B1259" s="1" t="s">
        <v>3499</v>
      </c>
      <c r="C1259" s="1" t="s">
        <v>1602</v>
      </c>
      <c r="D1259" s="1" t="s">
        <v>1185</v>
      </c>
      <c r="E1259" s="1" t="s">
        <v>3499</v>
      </c>
      <c r="F1259" s="1" t="s">
        <v>1602</v>
      </c>
      <c r="G1259" s="1" t="s">
        <v>2008</v>
      </c>
      <c r="H1259" s="1" t="s">
        <v>2166</v>
      </c>
      <c r="I1259" s="1" t="s">
        <v>502</v>
      </c>
      <c r="J1259" s="1" t="s">
        <v>230</v>
      </c>
    </row>
    <row r="1260" spans="1:10" hidden="1">
      <c r="A1260" s="1" t="s">
        <v>230</v>
      </c>
      <c r="B1260" s="1" t="s">
        <v>3500</v>
      </c>
      <c r="C1260" s="1" t="s">
        <v>1602</v>
      </c>
      <c r="D1260" s="1" t="s">
        <v>1207</v>
      </c>
      <c r="E1260" s="1" t="s">
        <v>3500</v>
      </c>
      <c r="F1260" s="1" t="s">
        <v>1602</v>
      </c>
      <c r="G1260" s="1" t="s">
        <v>2008</v>
      </c>
      <c r="H1260" s="1" t="s">
        <v>2166</v>
      </c>
      <c r="I1260" s="1" t="s">
        <v>502</v>
      </c>
      <c r="J1260" s="1" t="s">
        <v>230</v>
      </c>
    </row>
    <row r="1261" spans="1:10" hidden="1">
      <c r="A1261" s="1" t="s">
        <v>230</v>
      </c>
      <c r="B1261" s="1" t="s">
        <v>3506</v>
      </c>
      <c r="C1261" s="1" t="s">
        <v>1602</v>
      </c>
      <c r="D1261" s="1" t="s">
        <v>1365</v>
      </c>
      <c r="E1261" s="1" t="s">
        <v>3506</v>
      </c>
      <c r="F1261" s="1" t="s">
        <v>1602</v>
      </c>
      <c r="G1261" s="1" t="s">
        <v>2008</v>
      </c>
      <c r="H1261" s="1" t="s">
        <v>2166</v>
      </c>
      <c r="I1261" s="1" t="s">
        <v>502</v>
      </c>
      <c r="J1261" s="1" t="s">
        <v>230</v>
      </c>
    </row>
    <row r="1262" spans="1:10" hidden="1">
      <c r="A1262" s="1" t="s">
        <v>230</v>
      </c>
      <c r="B1262" s="1" t="s">
        <v>230</v>
      </c>
      <c r="C1262" s="1" t="s">
        <v>1602</v>
      </c>
      <c r="D1262" s="1" t="s">
        <v>1602</v>
      </c>
      <c r="E1262" s="1" t="s">
        <v>230</v>
      </c>
      <c r="F1262" s="1" t="s">
        <v>1602</v>
      </c>
      <c r="G1262" s="1" t="s">
        <v>2008</v>
      </c>
      <c r="H1262" s="1" t="s">
        <v>2166</v>
      </c>
      <c r="I1262" s="1" t="s">
        <v>502</v>
      </c>
      <c r="J1262" s="1" t="s">
        <v>230</v>
      </c>
    </row>
    <row r="1263" spans="1:10" hidden="1">
      <c r="A1263" s="1" t="s">
        <v>230</v>
      </c>
      <c r="B1263" s="1" t="s">
        <v>3562</v>
      </c>
      <c r="C1263" s="1" t="s">
        <v>1602</v>
      </c>
      <c r="D1263" s="1" t="s">
        <v>1843</v>
      </c>
      <c r="E1263" s="1" t="s">
        <v>3562</v>
      </c>
      <c r="F1263" s="1" t="s">
        <v>1602</v>
      </c>
      <c r="G1263" s="1" t="s">
        <v>2008</v>
      </c>
      <c r="H1263" s="1" t="s">
        <v>2166</v>
      </c>
      <c r="I1263" s="1" t="s">
        <v>502</v>
      </c>
      <c r="J1263" s="1" t="s">
        <v>230</v>
      </c>
    </row>
    <row r="1264" spans="1:10" hidden="1">
      <c r="A1264" s="1" t="s">
        <v>230</v>
      </c>
      <c r="B1264" s="1" t="s">
        <v>3564</v>
      </c>
      <c r="C1264" s="1" t="s">
        <v>1602</v>
      </c>
      <c r="D1264" s="1" t="s">
        <v>1849</v>
      </c>
      <c r="E1264" s="1" t="s">
        <v>3564</v>
      </c>
      <c r="F1264" s="1" t="s">
        <v>1602</v>
      </c>
      <c r="G1264" s="1" t="s">
        <v>2008</v>
      </c>
      <c r="H1264" s="1" t="s">
        <v>2166</v>
      </c>
      <c r="I1264" s="1" t="s">
        <v>502</v>
      </c>
      <c r="J1264" s="1" t="s">
        <v>230</v>
      </c>
    </row>
    <row r="1265" spans="1:10" hidden="1">
      <c r="A1265" s="1" t="s">
        <v>230</v>
      </c>
      <c r="B1265" s="1" t="s">
        <v>3565</v>
      </c>
      <c r="C1265" s="1" t="s">
        <v>1602</v>
      </c>
      <c r="D1265" s="1" t="s">
        <v>1855</v>
      </c>
      <c r="E1265" s="1" t="s">
        <v>3565</v>
      </c>
      <c r="F1265" s="1" t="s">
        <v>1602</v>
      </c>
      <c r="G1265" s="1" t="s">
        <v>2008</v>
      </c>
      <c r="H1265" s="1" t="s">
        <v>2166</v>
      </c>
      <c r="I1265" s="1" t="s">
        <v>502</v>
      </c>
      <c r="J1265" s="1" t="s">
        <v>230</v>
      </c>
    </row>
    <row r="1266" spans="1:10" hidden="1">
      <c r="A1266" s="1" t="s">
        <v>232</v>
      </c>
      <c r="B1266" s="1" t="s">
        <v>3492</v>
      </c>
      <c r="C1266" s="1" t="e">
        <v>#N/A</v>
      </c>
      <c r="D1266" s="1" t="s">
        <v>927</v>
      </c>
      <c r="E1266" s="1" t="s">
        <v>3492</v>
      </c>
      <c r="F1266" s="1" t="e">
        <v>#N/A</v>
      </c>
      <c r="G1266" s="1" t="s">
        <v>2008</v>
      </c>
      <c r="H1266" s="1" t="s">
        <v>2166</v>
      </c>
      <c r="I1266" s="1" t="s">
        <v>502</v>
      </c>
      <c r="J1266" s="1" t="s">
        <v>232</v>
      </c>
    </row>
    <row r="1267" spans="1:10" hidden="1">
      <c r="A1267" s="1" t="s">
        <v>232</v>
      </c>
      <c r="B1267" s="1" t="s">
        <v>3497</v>
      </c>
      <c r="C1267" s="1" t="e">
        <v>#N/A</v>
      </c>
      <c r="D1267" s="1" t="s">
        <v>1132</v>
      </c>
      <c r="E1267" s="1" t="s">
        <v>3497</v>
      </c>
      <c r="F1267" s="1" t="e">
        <v>#N/A</v>
      </c>
      <c r="G1267" s="1" t="s">
        <v>2008</v>
      </c>
      <c r="H1267" s="1" t="s">
        <v>2166</v>
      </c>
      <c r="I1267" s="1" t="s">
        <v>502</v>
      </c>
      <c r="J1267" s="1" t="s">
        <v>232</v>
      </c>
    </row>
    <row r="1268" spans="1:10" hidden="1">
      <c r="A1268" s="1" t="s">
        <v>232</v>
      </c>
      <c r="B1268" s="1" t="s">
        <v>3498</v>
      </c>
      <c r="C1268" s="1" t="e">
        <v>#N/A</v>
      </c>
      <c r="D1268" s="1" t="s">
        <v>1159</v>
      </c>
      <c r="E1268" s="1" t="s">
        <v>3498</v>
      </c>
      <c r="F1268" s="1" t="e">
        <v>#N/A</v>
      </c>
      <c r="G1268" s="1" t="s">
        <v>2008</v>
      </c>
      <c r="H1268" s="1" t="s">
        <v>2166</v>
      </c>
      <c r="I1268" s="1" t="s">
        <v>502</v>
      </c>
      <c r="J1268" s="1" t="s">
        <v>232</v>
      </c>
    </row>
    <row r="1269" spans="1:10" hidden="1">
      <c r="A1269" s="1" t="s">
        <v>232</v>
      </c>
      <c r="B1269" s="1" t="s">
        <v>3505</v>
      </c>
      <c r="C1269" s="1" t="e">
        <v>#N/A</v>
      </c>
      <c r="D1269" s="1" t="s">
        <v>1348</v>
      </c>
      <c r="E1269" s="1" t="s">
        <v>3505</v>
      </c>
      <c r="F1269" s="1" t="e">
        <v>#N/A</v>
      </c>
      <c r="G1269" s="1" t="s">
        <v>2008</v>
      </c>
      <c r="H1269" s="1" t="s">
        <v>2166</v>
      </c>
      <c r="I1269" s="1" t="s">
        <v>502</v>
      </c>
      <c r="J1269" s="1" t="s">
        <v>232</v>
      </c>
    </row>
    <row r="1270" spans="1:10" hidden="1">
      <c r="A1270" s="1" t="s">
        <v>232</v>
      </c>
      <c r="B1270" s="1" t="s">
        <v>3519</v>
      </c>
      <c r="C1270" s="1" t="e">
        <v>#N/A</v>
      </c>
      <c r="D1270" s="1" t="s">
        <v>1568</v>
      </c>
      <c r="E1270" s="1" t="s">
        <v>3519</v>
      </c>
      <c r="F1270" s="1" t="e">
        <v>#N/A</v>
      </c>
      <c r="G1270" s="1" t="s">
        <v>2008</v>
      </c>
      <c r="H1270" s="1" t="s">
        <v>2166</v>
      </c>
      <c r="I1270" s="1" t="s">
        <v>502</v>
      </c>
      <c r="J1270" s="1" t="s">
        <v>232</v>
      </c>
    </row>
    <row r="1271" spans="1:10" hidden="1">
      <c r="A1271" s="1" t="s">
        <v>232</v>
      </c>
      <c r="B1271" s="1" t="s">
        <v>3536</v>
      </c>
      <c r="C1271" s="1" t="e">
        <v>#N/A</v>
      </c>
      <c r="D1271" s="1" t="s">
        <v>1712</v>
      </c>
      <c r="E1271" s="1" t="s">
        <v>3536</v>
      </c>
      <c r="F1271" s="1" t="e">
        <v>#N/A</v>
      </c>
      <c r="G1271" s="1" t="s">
        <v>2008</v>
      </c>
      <c r="H1271" s="1" t="s">
        <v>2166</v>
      </c>
      <c r="I1271" s="1" t="s">
        <v>502</v>
      </c>
      <c r="J1271" s="1" t="s">
        <v>232</v>
      </c>
    </row>
    <row r="1272" spans="1:10" hidden="1">
      <c r="A1272" s="1" t="s">
        <v>232</v>
      </c>
      <c r="B1272" s="1" t="s">
        <v>3539</v>
      </c>
      <c r="C1272" s="1" t="e">
        <v>#N/A</v>
      </c>
      <c r="D1272" s="1" t="s">
        <v>1738</v>
      </c>
      <c r="E1272" s="1" t="s">
        <v>3539</v>
      </c>
      <c r="F1272" s="1" t="e">
        <v>#N/A</v>
      </c>
      <c r="G1272" s="1" t="s">
        <v>2008</v>
      </c>
      <c r="H1272" s="1" t="s">
        <v>2166</v>
      </c>
      <c r="I1272" s="1" t="s">
        <v>502</v>
      </c>
      <c r="J1272" s="1" t="s">
        <v>232</v>
      </c>
    </row>
    <row r="1273" spans="1:10" hidden="1">
      <c r="A1273" s="1" t="s">
        <v>232</v>
      </c>
      <c r="B1273" s="1" t="s">
        <v>3540</v>
      </c>
      <c r="C1273" s="1" t="e">
        <v>#N/A</v>
      </c>
      <c r="D1273" s="1" t="s">
        <v>1749</v>
      </c>
      <c r="E1273" s="1" t="s">
        <v>3540</v>
      </c>
      <c r="F1273" s="1" t="e">
        <v>#N/A</v>
      </c>
      <c r="G1273" s="1" t="s">
        <v>2008</v>
      </c>
      <c r="H1273" s="1" t="s">
        <v>2166</v>
      </c>
      <c r="I1273" s="1" t="s">
        <v>502</v>
      </c>
      <c r="J1273" s="1" t="s">
        <v>232</v>
      </c>
    </row>
    <row r="1274" spans="1:10" hidden="1">
      <c r="A1274" s="1" t="s">
        <v>232</v>
      </c>
      <c r="B1274" s="1" t="s">
        <v>3545</v>
      </c>
      <c r="C1274" s="1" t="e">
        <v>#N/A</v>
      </c>
      <c r="D1274" s="1" t="s">
        <v>1781</v>
      </c>
      <c r="E1274" s="1" t="s">
        <v>3545</v>
      </c>
      <c r="F1274" s="1" t="e">
        <v>#N/A</v>
      </c>
      <c r="G1274" s="1" t="s">
        <v>2008</v>
      </c>
      <c r="H1274" s="1" t="s">
        <v>2166</v>
      </c>
      <c r="I1274" s="1" t="s">
        <v>502</v>
      </c>
      <c r="J1274" s="1" t="s">
        <v>232</v>
      </c>
    </row>
    <row r="1275" spans="1:10" hidden="1">
      <c r="A1275" s="1" t="s">
        <v>232</v>
      </c>
      <c r="B1275" s="1" t="s">
        <v>3549</v>
      </c>
      <c r="C1275" s="1" t="e">
        <v>#N/A</v>
      </c>
      <c r="D1275" s="1" t="s">
        <v>1797</v>
      </c>
      <c r="E1275" s="1" t="s">
        <v>3549</v>
      </c>
      <c r="F1275" s="1" t="e">
        <v>#N/A</v>
      </c>
      <c r="G1275" s="1" t="s">
        <v>2008</v>
      </c>
      <c r="H1275" s="1" t="s">
        <v>2166</v>
      </c>
      <c r="I1275" s="1" t="s">
        <v>502</v>
      </c>
      <c r="J1275" s="1" t="s">
        <v>232</v>
      </c>
    </row>
    <row r="1276" spans="1:10" hidden="1">
      <c r="A1276" s="1" t="s">
        <v>232</v>
      </c>
      <c r="B1276" s="1" t="s">
        <v>3551</v>
      </c>
      <c r="C1276" s="1" t="e">
        <v>#N/A</v>
      </c>
      <c r="D1276" s="1" t="s">
        <v>1805</v>
      </c>
      <c r="E1276" s="1" t="s">
        <v>3551</v>
      </c>
      <c r="F1276" s="1" t="e">
        <v>#N/A</v>
      </c>
      <c r="G1276" s="1" t="s">
        <v>2008</v>
      </c>
      <c r="H1276" s="1" t="s">
        <v>2166</v>
      </c>
      <c r="I1276" s="1" t="s">
        <v>502</v>
      </c>
      <c r="J1276" s="1" t="s">
        <v>232</v>
      </c>
    </row>
    <row r="1277" spans="1:10" hidden="1">
      <c r="A1277" s="1" t="s">
        <v>232</v>
      </c>
      <c r="B1277" s="1" t="s">
        <v>3566</v>
      </c>
      <c r="C1277" s="1" t="e">
        <v>#N/A</v>
      </c>
      <c r="D1277" s="1" t="s">
        <v>1858</v>
      </c>
      <c r="E1277" s="1" t="s">
        <v>3566</v>
      </c>
      <c r="F1277" s="1" t="e">
        <v>#N/A</v>
      </c>
      <c r="G1277" s="1" t="s">
        <v>2008</v>
      </c>
      <c r="H1277" s="1" t="s">
        <v>2166</v>
      </c>
      <c r="I1277" s="1" t="s">
        <v>502</v>
      </c>
      <c r="J1277" s="1" t="s">
        <v>232</v>
      </c>
    </row>
    <row r="1278" spans="1:10" hidden="1">
      <c r="A1278" s="1" t="s">
        <v>220</v>
      </c>
      <c r="B1278" s="1" t="s">
        <v>3495</v>
      </c>
      <c r="C1278" s="1" t="s">
        <v>1743</v>
      </c>
      <c r="D1278" s="1" t="s">
        <v>1074</v>
      </c>
      <c r="E1278" s="1" t="s">
        <v>3495</v>
      </c>
      <c r="F1278" s="1" t="s">
        <v>1743</v>
      </c>
      <c r="G1278" s="1" t="s">
        <v>2008</v>
      </c>
      <c r="H1278" s="1" t="s">
        <v>2166</v>
      </c>
      <c r="I1278" s="1" t="s">
        <v>212</v>
      </c>
      <c r="J1278" s="1" t="s">
        <v>220</v>
      </c>
    </row>
    <row r="1279" spans="1:10" hidden="1">
      <c r="A1279" s="1" t="s">
        <v>220</v>
      </c>
      <c r="B1279" s="1" t="s">
        <v>3516</v>
      </c>
      <c r="C1279" s="1" t="s">
        <v>1743</v>
      </c>
      <c r="D1279" s="1" t="s">
        <v>1529</v>
      </c>
      <c r="E1279" s="1" t="s">
        <v>3516</v>
      </c>
      <c r="F1279" s="1" t="s">
        <v>1743</v>
      </c>
      <c r="G1279" s="1" t="s">
        <v>2008</v>
      </c>
      <c r="H1279" s="1" t="s">
        <v>2166</v>
      </c>
      <c r="I1279" s="1" t="s">
        <v>212</v>
      </c>
      <c r="J1279" s="1" t="s">
        <v>220</v>
      </c>
    </row>
    <row r="1280" spans="1:10" hidden="1">
      <c r="A1280" s="1" t="s">
        <v>220</v>
      </c>
      <c r="B1280" s="1" t="s">
        <v>3527</v>
      </c>
      <c r="C1280" s="1" t="s">
        <v>1743</v>
      </c>
      <c r="D1280" s="1" t="s">
        <v>1644</v>
      </c>
      <c r="E1280" s="1" t="s">
        <v>3527</v>
      </c>
      <c r="F1280" s="1" t="s">
        <v>1743</v>
      </c>
      <c r="G1280" s="1" t="s">
        <v>2008</v>
      </c>
      <c r="H1280" s="1" t="s">
        <v>2166</v>
      </c>
      <c r="I1280" s="1" t="s">
        <v>502</v>
      </c>
      <c r="J1280" s="1" t="s">
        <v>220</v>
      </c>
    </row>
    <row r="1281" spans="1:10" hidden="1">
      <c r="A1281" s="1" t="s">
        <v>220</v>
      </c>
      <c r="B1281" s="1" t="s">
        <v>3529</v>
      </c>
      <c r="C1281" s="1" t="s">
        <v>1743</v>
      </c>
      <c r="D1281" s="1" t="s">
        <v>1662</v>
      </c>
      <c r="E1281" s="1" t="s">
        <v>3529</v>
      </c>
      <c r="F1281" s="1" t="s">
        <v>1743</v>
      </c>
      <c r="G1281" s="1" t="s">
        <v>2008</v>
      </c>
      <c r="H1281" s="1" t="s">
        <v>2166</v>
      </c>
      <c r="I1281" s="1" t="s">
        <v>502</v>
      </c>
      <c r="J1281" s="1" t="s">
        <v>220</v>
      </c>
    </row>
    <row r="1282" spans="1:10" hidden="1">
      <c r="A1282" s="1" t="s">
        <v>220</v>
      </c>
      <c r="B1282" s="1" t="s">
        <v>3535</v>
      </c>
      <c r="C1282" s="1" t="s">
        <v>1743</v>
      </c>
      <c r="D1282" s="1" t="s">
        <v>1706</v>
      </c>
      <c r="E1282" s="1" t="s">
        <v>3535</v>
      </c>
      <c r="F1282" s="1" t="s">
        <v>1743</v>
      </c>
      <c r="G1282" s="1" t="s">
        <v>2008</v>
      </c>
      <c r="H1282" s="1" t="s">
        <v>2166</v>
      </c>
      <c r="I1282" s="1" t="s">
        <v>212</v>
      </c>
      <c r="J1282" s="1" t="s">
        <v>220</v>
      </c>
    </row>
    <row r="1283" spans="1:10" hidden="1">
      <c r="A1283" s="1" t="s">
        <v>220</v>
      </c>
      <c r="B1283" s="1" t="s">
        <v>3537</v>
      </c>
      <c r="C1283" s="1" t="s">
        <v>1743</v>
      </c>
      <c r="D1283" s="1" t="s">
        <v>1728</v>
      </c>
      <c r="E1283" s="1" t="s">
        <v>3537</v>
      </c>
      <c r="F1283" s="1" t="s">
        <v>1743</v>
      </c>
      <c r="G1283" s="1" t="s">
        <v>2008</v>
      </c>
      <c r="H1283" s="1" t="s">
        <v>2166</v>
      </c>
      <c r="I1283" s="1" t="s">
        <v>212</v>
      </c>
      <c r="J1283" s="1" t="s">
        <v>220</v>
      </c>
    </row>
    <row r="1284" spans="1:10" hidden="1">
      <c r="A1284" s="1" t="s">
        <v>220</v>
      </c>
      <c r="B1284" s="1" t="s">
        <v>220</v>
      </c>
      <c r="C1284" s="1" t="s">
        <v>1743</v>
      </c>
      <c r="D1284" s="1" t="s">
        <v>1743</v>
      </c>
      <c r="E1284" s="1" t="s">
        <v>220</v>
      </c>
      <c r="F1284" s="1" t="s">
        <v>1743</v>
      </c>
      <c r="G1284" s="1" t="s">
        <v>2008</v>
      </c>
      <c r="H1284" s="1" t="s">
        <v>2166</v>
      </c>
      <c r="I1284" s="1" t="s">
        <v>502</v>
      </c>
      <c r="J1284" s="1" t="s">
        <v>220</v>
      </c>
    </row>
    <row r="1285" spans="1:10" hidden="1">
      <c r="A1285" s="1" t="s">
        <v>220</v>
      </c>
      <c r="B1285" s="1" t="s">
        <v>3541</v>
      </c>
      <c r="C1285" s="1" t="s">
        <v>1743</v>
      </c>
      <c r="D1285" s="1" t="s">
        <v>1760</v>
      </c>
      <c r="E1285" s="1" t="s">
        <v>3541</v>
      </c>
      <c r="F1285" s="1" t="s">
        <v>1743</v>
      </c>
      <c r="G1285" s="1" t="s">
        <v>2008</v>
      </c>
      <c r="H1285" s="1" t="s">
        <v>2166</v>
      </c>
      <c r="I1285" s="1" t="s">
        <v>212</v>
      </c>
      <c r="J1285" s="1" t="s">
        <v>220</v>
      </c>
    </row>
    <row r="1286" spans="1:10" hidden="1">
      <c r="A1286" s="1" t="s">
        <v>220</v>
      </c>
      <c r="B1286" s="1" t="s">
        <v>3542</v>
      </c>
      <c r="C1286" s="1" t="s">
        <v>1743</v>
      </c>
      <c r="D1286" s="1" t="s">
        <v>1765</v>
      </c>
      <c r="E1286" s="1" t="s">
        <v>3542</v>
      </c>
      <c r="F1286" s="1" t="s">
        <v>1743</v>
      </c>
      <c r="G1286" s="1" t="s">
        <v>2008</v>
      </c>
      <c r="H1286" s="1" t="s">
        <v>2166</v>
      </c>
      <c r="I1286" s="1" t="s">
        <v>502</v>
      </c>
      <c r="J1286" s="1" t="s">
        <v>220</v>
      </c>
    </row>
    <row r="1287" spans="1:10" hidden="1">
      <c r="A1287" s="1" t="s">
        <v>220</v>
      </c>
      <c r="B1287" s="1" t="s">
        <v>225</v>
      </c>
      <c r="C1287" s="1" t="s">
        <v>1743</v>
      </c>
      <c r="D1287" s="1" t="s">
        <v>1777</v>
      </c>
      <c r="E1287" s="1" t="s">
        <v>225</v>
      </c>
      <c r="F1287" s="1" t="s">
        <v>1743</v>
      </c>
      <c r="G1287" s="1" t="s">
        <v>2008</v>
      </c>
      <c r="H1287" s="1" t="s">
        <v>2166</v>
      </c>
      <c r="I1287" s="1" t="s">
        <v>502</v>
      </c>
      <c r="J1287" s="1" t="s">
        <v>220</v>
      </c>
    </row>
    <row r="1288" spans="1:10" hidden="1">
      <c r="A1288" s="1" t="s">
        <v>220</v>
      </c>
      <c r="B1288" s="1" t="s">
        <v>3548</v>
      </c>
      <c r="C1288" s="1" t="s">
        <v>1743</v>
      </c>
      <c r="D1288" s="1" t="s">
        <v>1793</v>
      </c>
      <c r="E1288" s="1" t="s">
        <v>3548</v>
      </c>
      <c r="F1288" s="1" t="s">
        <v>1743</v>
      </c>
      <c r="G1288" s="1" t="s">
        <v>2008</v>
      </c>
      <c r="H1288" s="1" t="s">
        <v>2166</v>
      </c>
      <c r="I1288" s="1" t="s">
        <v>502</v>
      </c>
      <c r="J1288" s="1" t="s">
        <v>220</v>
      </c>
    </row>
    <row r="1289" spans="1:10" hidden="1">
      <c r="A1289" s="1" t="s">
        <v>220</v>
      </c>
      <c r="B1289" s="1" t="s">
        <v>3553</v>
      </c>
      <c r="C1289" s="1" t="s">
        <v>1743</v>
      </c>
      <c r="D1289" s="1" t="s">
        <v>1813</v>
      </c>
      <c r="E1289" s="1" t="s">
        <v>3553</v>
      </c>
      <c r="F1289" s="1" t="s">
        <v>1743</v>
      </c>
      <c r="G1289" s="1" t="s">
        <v>2008</v>
      </c>
      <c r="H1289" s="1" t="s">
        <v>2166</v>
      </c>
      <c r="I1289" s="1" t="s">
        <v>212</v>
      </c>
      <c r="J1289" s="1" t="s">
        <v>220</v>
      </c>
    </row>
    <row r="1290" spans="1:10" hidden="1">
      <c r="A1290" s="1" t="s">
        <v>220</v>
      </c>
      <c r="B1290" s="1" t="s">
        <v>3555</v>
      </c>
      <c r="C1290" s="1" t="s">
        <v>1743</v>
      </c>
      <c r="D1290" s="1" t="s">
        <v>1821</v>
      </c>
      <c r="E1290" s="1" t="s">
        <v>3555</v>
      </c>
      <c r="F1290" s="1" t="s">
        <v>1743</v>
      </c>
      <c r="G1290" s="1" t="s">
        <v>2008</v>
      </c>
      <c r="H1290" s="1" t="s">
        <v>2166</v>
      </c>
      <c r="I1290" s="1" t="s">
        <v>502</v>
      </c>
      <c r="J1290" s="1" t="s">
        <v>220</v>
      </c>
    </row>
    <row r="1291" spans="1:10" hidden="1">
      <c r="A1291" s="1" t="s">
        <v>221</v>
      </c>
      <c r="B1291" s="1" t="s">
        <v>3496</v>
      </c>
      <c r="C1291" s="1" t="s">
        <v>1251</v>
      </c>
      <c r="D1291" s="1" t="s">
        <v>1104</v>
      </c>
      <c r="E1291" s="1" t="s">
        <v>3496</v>
      </c>
      <c r="F1291" s="1" t="s">
        <v>1251</v>
      </c>
      <c r="G1291" s="1" t="s">
        <v>2008</v>
      </c>
      <c r="H1291" s="1" t="s">
        <v>2166</v>
      </c>
      <c r="I1291" s="1" t="s">
        <v>502</v>
      </c>
      <c r="J1291" s="1" t="s">
        <v>221</v>
      </c>
    </row>
    <row r="1292" spans="1:10" hidden="1">
      <c r="A1292" s="1" t="s">
        <v>221</v>
      </c>
      <c r="B1292" s="1" t="s">
        <v>221</v>
      </c>
      <c r="C1292" s="1" t="s">
        <v>1251</v>
      </c>
      <c r="D1292" s="1" t="s">
        <v>1251</v>
      </c>
      <c r="E1292" s="1" t="s">
        <v>221</v>
      </c>
      <c r="F1292" s="1" t="s">
        <v>1251</v>
      </c>
      <c r="G1292" s="1" t="s">
        <v>2008</v>
      </c>
      <c r="H1292" s="1" t="s">
        <v>2166</v>
      </c>
      <c r="I1292" s="1" t="s">
        <v>502</v>
      </c>
      <c r="J1292" s="1" t="s">
        <v>221</v>
      </c>
    </row>
    <row r="1293" spans="1:10" hidden="1">
      <c r="A1293" s="1" t="s">
        <v>221</v>
      </c>
      <c r="B1293" s="1" t="s">
        <v>213</v>
      </c>
      <c r="C1293" s="1" t="s">
        <v>1251</v>
      </c>
      <c r="D1293" s="1" t="s">
        <v>1273</v>
      </c>
      <c r="E1293" s="1" t="s">
        <v>213</v>
      </c>
      <c r="F1293" s="1" t="s">
        <v>1251</v>
      </c>
      <c r="G1293" s="1" t="s">
        <v>2008</v>
      </c>
      <c r="H1293" s="1" t="s">
        <v>2166</v>
      </c>
      <c r="I1293" s="1" t="s">
        <v>502</v>
      </c>
      <c r="J1293" s="1" t="s">
        <v>221</v>
      </c>
    </row>
    <row r="1294" spans="1:10" hidden="1">
      <c r="A1294" s="1" t="s">
        <v>221</v>
      </c>
      <c r="B1294" s="1" t="s">
        <v>214</v>
      </c>
      <c r="C1294" s="1" t="s">
        <v>1251</v>
      </c>
      <c r="D1294" s="1" t="s">
        <v>1395</v>
      </c>
      <c r="E1294" s="1" t="s">
        <v>214</v>
      </c>
      <c r="F1294" s="1" t="s">
        <v>1251</v>
      </c>
      <c r="G1294" s="1" t="s">
        <v>2008</v>
      </c>
      <c r="H1294" s="1" t="s">
        <v>2166</v>
      </c>
      <c r="I1294" s="1" t="s">
        <v>502</v>
      </c>
      <c r="J1294" s="1" t="s">
        <v>221</v>
      </c>
    </row>
    <row r="1295" spans="1:10" hidden="1">
      <c r="A1295" s="1" t="s">
        <v>221</v>
      </c>
      <c r="B1295" s="1" t="s">
        <v>3511</v>
      </c>
      <c r="C1295" s="1" t="s">
        <v>1251</v>
      </c>
      <c r="D1295" s="1" t="s">
        <v>1456</v>
      </c>
      <c r="E1295" s="1" t="s">
        <v>3511</v>
      </c>
      <c r="F1295" s="1" t="s">
        <v>1251</v>
      </c>
      <c r="G1295" s="1" t="s">
        <v>2008</v>
      </c>
      <c r="H1295" s="1" t="s">
        <v>2166</v>
      </c>
      <c r="I1295" s="1" t="s">
        <v>502</v>
      </c>
      <c r="J1295" s="1" t="s">
        <v>221</v>
      </c>
    </row>
    <row r="1296" spans="1:10" hidden="1">
      <c r="A1296" s="1" t="s">
        <v>221</v>
      </c>
      <c r="B1296" s="1" t="s">
        <v>3513</v>
      </c>
      <c r="C1296" s="1" t="s">
        <v>1251</v>
      </c>
      <c r="D1296" s="1" t="s">
        <v>1483</v>
      </c>
      <c r="E1296" s="1" t="s">
        <v>3513</v>
      </c>
      <c r="F1296" s="1" t="s">
        <v>1251</v>
      </c>
      <c r="G1296" s="1" t="s">
        <v>2008</v>
      </c>
      <c r="H1296" s="1" t="s">
        <v>2166</v>
      </c>
      <c r="I1296" s="1" t="s">
        <v>502</v>
      </c>
      <c r="J1296" s="1" t="s">
        <v>221</v>
      </c>
    </row>
    <row r="1297" spans="1:10" hidden="1">
      <c r="A1297" s="1" t="s">
        <v>221</v>
      </c>
      <c r="B1297" s="1" t="s">
        <v>3515</v>
      </c>
      <c r="C1297" s="1" t="s">
        <v>1251</v>
      </c>
      <c r="D1297" s="1" t="s">
        <v>1519</v>
      </c>
      <c r="E1297" s="1" t="s">
        <v>3515</v>
      </c>
      <c r="F1297" s="1" t="s">
        <v>1251</v>
      </c>
      <c r="G1297" s="1" t="s">
        <v>2008</v>
      </c>
      <c r="H1297" s="1" t="s">
        <v>2166</v>
      </c>
      <c r="I1297" s="1" t="s">
        <v>502</v>
      </c>
      <c r="J1297" s="1" t="s">
        <v>221</v>
      </c>
    </row>
    <row r="1298" spans="1:10" hidden="1">
      <c r="A1298" s="1" t="s">
        <v>221</v>
      </c>
      <c r="B1298" s="1" t="s">
        <v>3518</v>
      </c>
      <c r="C1298" s="1" t="s">
        <v>1251</v>
      </c>
      <c r="D1298" s="1" t="s">
        <v>1559</v>
      </c>
      <c r="E1298" s="1" t="s">
        <v>3518</v>
      </c>
      <c r="F1298" s="1" t="s">
        <v>1251</v>
      </c>
      <c r="G1298" s="1" t="s">
        <v>2008</v>
      </c>
      <c r="H1298" s="1" t="s">
        <v>2166</v>
      </c>
      <c r="I1298" s="1" t="s">
        <v>502</v>
      </c>
      <c r="J1298" s="1" t="s">
        <v>221</v>
      </c>
    </row>
    <row r="1299" spans="1:10" hidden="1">
      <c r="A1299" s="1" t="s">
        <v>221</v>
      </c>
      <c r="B1299" s="1" t="s">
        <v>3520</v>
      </c>
      <c r="C1299" s="1" t="s">
        <v>1251</v>
      </c>
      <c r="D1299" s="1" t="s">
        <v>1577</v>
      </c>
      <c r="E1299" s="1" t="s">
        <v>3520</v>
      </c>
      <c r="F1299" s="1" t="s">
        <v>1251</v>
      </c>
      <c r="G1299" s="1" t="s">
        <v>2008</v>
      </c>
      <c r="H1299" s="1" t="s">
        <v>2166</v>
      </c>
      <c r="I1299" s="1" t="s">
        <v>502</v>
      </c>
      <c r="J1299" s="1" t="s">
        <v>221</v>
      </c>
    </row>
    <row r="1300" spans="1:10" hidden="1">
      <c r="A1300" s="1" t="s">
        <v>221</v>
      </c>
      <c r="B1300" s="1" t="s">
        <v>217</v>
      </c>
      <c r="C1300" s="1" t="s">
        <v>1251</v>
      </c>
      <c r="D1300" s="1" t="s">
        <v>1617</v>
      </c>
      <c r="E1300" s="1" t="s">
        <v>217</v>
      </c>
      <c r="F1300" s="1" t="s">
        <v>1251</v>
      </c>
      <c r="G1300" s="1" t="s">
        <v>2008</v>
      </c>
      <c r="H1300" s="1" t="s">
        <v>2166</v>
      </c>
      <c r="I1300" s="1" t="s">
        <v>502</v>
      </c>
      <c r="J1300" s="1" t="s">
        <v>221</v>
      </c>
    </row>
    <row r="1301" spans="1:10" hidden="1">
      <c r="A1301" s="1" t="s">
        <v>221</v>
      </c>
      <c r="B1301" s="1" t="s">
        <v>218</v>
      </c>
      <c r="C1301" s="1" t="s">
        <v>1251</v>
      </c>
      <c r="D1301" s="1" t="s">
        <v>1650</v>
      </c>
      <c r="E1301" s="1" t="s">
        <v>218</v>
      </c>
      <c r="F1301" s="1" t="s">
        <v>1251</v>
      </c>
      <c r="G1301" s="1" t="s">
        <v>2008</v>
      </c>
      <c r="H1301" s="1" t="s">
        <v>2166</v>
      </c>
      <c r="I1301" s="1" t="s">
        <v>502</v>
      </c>
      <c r="J1301" s="1" t="s">
        <v>221</v>
      </c>
    </row>
    <row r="1302" spans="1:10" hidden="1">
      <c r="A1302" s="1" t="s">
        <v>221</v>
      </c>
      <c r="B1302" s="1" t="s">
        <v>219</v>
      </c>
      <c r="C1302" s="1" t="s">
        <v>1251</v>
      </c>
      <c r="D1302" s="1" t="s">
        <v>1683</v>
      </c>
      <c r="E1302" s="1" t="s">
        <v>219</v>
      </c>
      <c r="F1302" s="1" t="s">
        <v>1251</v>
      </c>
      <c r="G1302" s="1" t="s">
        <v>2008</v>
      </c>
      <c r="H1302" s="1" t="s">
        <v>2166</v>
      </c>
      <c r="I1302" s="1" t="s">
        <v>502</v>
      </c>
      <c r="J1302" s="1" t="s">
        <v>221</v>
      </c>
    </row>
    <row r="1303" spans="1:10" hidden="1">
      <c r="A1303" s="1" t="s">
        <v>221</v>
      </c>
      <c r="B1303" s="1" t="s">
        <v>223</v>
      </c>
      <c r="C1303" s="1" t="s">
        <v>1251</v>
      </c>
      <c r="D1303" s="1" t="s">
        <v>1717</v>
      </c>
      <c r="E1303" s="1" t="s">
        <v>223</v>
      </c>
      <c r="F1303" s="1" t="s">
        <v>1251</v>
      </c>
      <c r="G1303" s="1" t="s">
        <v>2008</v>
      </c>
      <c r="H1303" s="1" t="s">
        <v>2166</v>
      </c>
      <c r="I1303" s="1" t="s">
        <v>502</v>
      </c>
      <c r="J1303" s="1" t="s">
        <v>221</v>
      </c>
    </row>
    <row r="1304" spans="1:10" hidden="1">
      <c r="A1304" s="1" t="s">
        <v>221</v>
      </c>
      <c r="B1304" s="1" t="s">
        <v>224</v>
      </c>
      <c r="C1304" s="1" t="s">
        <v>1251</v>
      </c>
      <c r="D1304" s="1" t="s">
        <v>1722</v>
      </c>
      <c r="E1304" s="1" t="s">
        <v>224</v>
      </c>
      <c r="F1304" s="1" t="s">
        <v>1251</v>
      </c>
      <c r="G1304" s="1" t="s">
        <v>2008</v>
      </c>
      <c r="H1304" s="1" t="s">
        <v>2166</v>
      </c>
      <c r="I1304" s="1" t="s">
        <v>502</v>
      </c>
      <c r="J1304" s="1" t="s">
        <v>221</v>
      </c>
    </row>
    <row r="1305" spans="1:10" hidden="1">
      <c r="A1305" s="1" t="s">
        <v>221</v>
      </c>
      <c r="B1305" s="1" t="s">
        <v>226</v>
      </c>
      <c r="C1305" s="1" t="s">
        <v>1251</v>
      </c>
      <c r="D1305" s="1" t="s">
        <v>1852</v>
      </c>
      <c r="E1305" s="1" t="s">
        <v>226</v>
      </c>
      <c r="F1305" s="1" t="s">
        <v>1251</v>
      </c>
      <c r="G1305" s="1" t="s">
        <v>2008</v>
      </c>
      <c r="H1305" s="1" t="s">
        <v>2166</v>
      </c>
      <c r="I1305" s="1" t="s">
        <v>502</v>
      </c>
      <c r="J1305" s="1" t="s">
        <v>221</v>
      </c>
    </row>
    <row r="1306" spans="1:10" hidden="1">
      <c r="A1306" s="1" t="s">
        <v>233</v>
      </c>
      <c r="B1306" s="1" t="s">
        <v>3487</v>
      </c>
      <c r="C1306" s="1" t="s">
        <v>1755</v>
      </c>
      <c r="D1306" s="1" t="s">
        <v>600</v>
      </c>
      <c r="E1306" s="1" t="s">
        <v>3487</v>
      </c>
      <c r="F1306" s="1" t="s">
        <v>1755</v>
      </c>
      <c r="G1306" s="1" t="s">
        <v>2008</v>
      </c>
      <c r="H1306" s="1" t="s">
        <v>2166</v>
      </c>
      <c r="I1306" s="1" t="s">
        <v>502</v>
      </c>
      <c r="J1306" s="1" t="s">
        <v>233</v>
      </c>
    </row>
    <row r="1307" spans="1:10" hidden="1">
      <c r="A1307" s="1" t="s">
        <v>233</v>
      </c>
      <c r="B1307" s="1" t="s">
        <v>3488</v>
      </c>
      <c r="C1307" s="1" t="s">
        <v>1755</v>
      </c>
      <c r="D1307" s="1" t="s">
        <v>694</v>
      </c>
      <c r="E1307" s="1" t="s">
        <v>3488</v>
      </c>
      <c r="F1307" s="1" t="s">
        <v>1755</v>
      </c>
      <c r="G1307" s="1" t="s">
        <v>2008</v>
      </c>
      <c r="H1307" s="1" t="s">
        <v>2166</v>
      </c>
      <c r="I1307" s="1" t="s">
        <v>502</v>
      </c>
      <c r="J1307" s="1" t="s">
        <v>233</v>
      </c>
    </row>
    <row r="1308" spans="1:10" hidden="1">
      <c r="A1308" s="1" t="s">
        <v>233</v>
      </c>
      <c r="B1308" s="1" t="s">
        <v>3490</v>
      </c>
      <c r="C1308" s="1" t="s">
        <v>1755</v>
      </c>
      <c r="D1308" s="1" t="s">
        <v>826</v>
      </c>
      <c r="E1308" s="1" t="s">
        <v>3490</v>
      </c>
      <c r="F1308" s="1" t="s">
        <v>1755</v>
      </c>
      <c r="G1308" s="1" t="s">
        <v>2008</v>
      </c>
      <c r="H1308" s="1" t="s">
        <v>2166</v>
      </c>
      <c r="I1308" s="1" t="s">
        <v>502</v>
      </c>
      <c r="J1308" s="1" t="s">
        <v>233</v>
      </c>
    </row>
    <row r="1309" spans="1:10" hidden="1">
      <c r="A1309" s="1" t="s">
        <v>233</v>
      </c>
      <c r="B1309" s="1" t="s">
        <v>3491</v>
      </c>
      <c r="C1309" s="1" t="s">
        <v>1755</v>
      </c>
      <c r="D1309" s="1" t="s">
        <v>880</v>
      </c>
      <c r="E1309" s="1" t="s">
        <v>3491</v>
      </c>
      <c r="F1309" s="1" t="s">
        <v>1755</v>
      </c>
      <c r="G1309" s="1" t="s">
        <v>2008</v>
      </c>
      <c r="H1309" s="1" t="s">
        <v>2166</v>
      </c>
      <c r="I1309" s="1" t="s">
        <v>502</v>
      </c>
      <c r="J1309" s="1" t="s">
        <v>233</v>
      </c>
    </row>
    <row r="1310" spans="1:10" hidden="1">
      <c r="A1310" s="1" t="s">
        <v>233</v>
      </c>
      <c r="B1310" s="1" t="s">
        <v>3494</v>
      </c>
      <c r="C1310" s="1" t="s">
        <v>1755</v>
      </c>
      <c r="D1310" s="1" t="s">
        <v>1042</v>
      </c>
      <c r="E1310" s="1" t="s">
        <v>3494</v>
      </c>
      <c r="F1310" s="1" t="s">
        <v>1755</v>
      </c>
      <c r="G1310" s="1" t="s">
        <v>2008</v>
      </c>
      <c r="H1310" s="1" t="s">
        <v>2166</v>
      </c>
      <c r="I1310" s="1" t="s">
        <v>502</v>
      </c>
      <c r="J1310" s="1" t="s">
        <v>233</v>
      </c>
    </row>
    <row r="1311" spans="1:10" hidden="1">
      <c r="A1311" s="1" t="s">
        <v>233</v>
      </c>
      <c r="B1311" s="1" t="s">
        <v>3501</v>
      </c>
      <c r="C1311" s="1" t="s">
        <v>1755</v>
      </c>
      <c r="D1311" s="1" t="s">
        <v>1230</v>
      </c>
      <c r="E1311" s="1" t="s">
        <v>3501</v>
      </c>
      <c r="F1311" s="1" t="s">
        <v>1755</v>
      </c>
      <c r="G1311" s="1" t="s">
        <v>2008</v>
      </c>
      <c r="H1311" s="1" t="s">
        <v>2166</v>
      </c>
      <c r="I1311" s="1" t="s">
        <v>502</v>
      </c>
      <c r="J1311" s="1" t="s">
        <v>233</v>
      </c>
    </row>
    <row r="1312" spans="1:10" hidden="1">
      <c r="A1312" s="1" t="s">
        <v>233</v>
      </c>
      <c r="B1312" s="1" t="s">
        <v>3503</v>
      </c>
      <c r="C1312" s="1" t="s">
        <v>1755</v>
      </c>
      <c r="D1312" s="1" t="s">
        <v>1312</v>
      </c>
      <c r="E1312" s="1" t="s">
        <v>3503</v>
      </c>
      <c r="F1312" s="1" t="s">
        <v>1755</v>
      </c>
      <c r="G1312" s="1" t="s">
        <v>2008</v>
      </c>
      <c r="H1312" s="1" t="s">
        <v>2166</v>
      </c>
      <c r="I1312" s="1" t="s">
        <v>502</v>
      </c>
      <c r="J1312" s="1" t="s">
        <v>233</v>
      </c>
    </row>
    <row r="1313" spans="1:10" hidden="1">
      <c r="A1313" s="1" t="s">
        <v>233</v>
      </c>
      <c r="B1313" s="1" t="s">
        <v>3508</v>
      </c>
      <c r="C1313" s="1" t="s">
        <v>1755</v>
      </c>
      <c r="D1313" s="1" t="s">
        <v>1412</v>
      </c>
      <c r="E1313" s="1" t="s">
        <v>3508</v>
      </c>
      <c r="F1313" s="1" t="s">
        <v>1755</v>
      </c>
      <c r="G1313" s="1" t="s">
        <v>2008</v>
      </c>
      <c r="H1313" s="1" t="s">
        <v>2166</v>
      </c>
      <c r="I1313" s="1" t="s">
        <v>502</v>
      </c>
      <c r="J1313" s="1" t="s">
        <v>233</v>
      </c>
    </row>
    <row r="1314" spans="1:10" hidden="1">
      <c r="A1314" s="1" t="s">
        <v>233</v>
      </c>
      <c r="B1314" s="1" t="s">
        <v>3509</v>
      </c>
      <c r="C1314" s="1" t="s">
        <v>1755</v>
      </c>
      <c r="D1314" s="1" t="s">
        <v>1426</v>
      </c>
      <c r="E1314" s="1" t="s">
        <v>3509</v>
      </c>
      <c r="F1314" s="1" t="s">
        <v>1755</v>
      </c>
      <c r="G1314" s="1" t="s">
        <v>2008</v>
      </c>
      <c r="H1314" s="1" t="s">
        <v>2166</v>
      </c>
      <c r="I1314" s="1" t="s">
        <v>502</v>
      </c>
      <c r="J1314" s="1" t="s">
        <v>233</v>
      </c>
    </row>
    <row r="1315" spans="1:10" hidden="1">
      <c r="A1315" s="1" t="s">
        <v>233</v>
      </c>
      <c r="B1315" s="1" t="s">
        <v>3510</v>
      </c>
      <c r="C1315" s="1" t="s">
        <v>1755</v>
      </c>
      <c r="D1315" s="1" t="s">
        <v>1441</v>
      </c>
      <c r="E1315" s="1" t="s">
        <v>3510</v>
      </c>
      <c r="F1315" s="1" t="s">
        <v>1755</v>
      </c>
      <c r="G1315" s="1" t="s">
        <v>2008</v>
      </c>
      <c r="H1315" s="1" t="s">
        <v>2166</v>
      </c>
      <c r="I1315" s="1" t="s">
        <v>502</v>
      </c>
      <c r="J1315" s="1" t="s">
        <v>233</v>
      </c>
    </row>
    <row r="1316" spans="1:10" hidden="1">
      <c r="A1316" s="1" t="s">
        <v>233</v>
      </c>
      <c r="B1316" s="1" t="s">
        <v>3512</v>
      </c>
      <c r="C1316" s="1" t="s">
        <v>1755</v>
      </c>
      <c r="D1316" s="1" t="s">
        <v>1471</v>
      </c>
      <c r="E1316" s="1" t="s">
        <v>3512</v>
      </c>
      <c r="F1316" s="1" t="s">
        <v>1755</v>
      </c>
      <c r="G1316" s="1" t="s">
        <v>2008</v>
      </c>
      <c r="H1316" s="1" t="s">
        <v>2166</v>
      </c>
      <c r="I1316" s="1" t="s">
        <v>502</v>
      </c>
      <c r="J1316" s="1" t="s">
        <v>233</v>
      </c>
    </row>
    <row r="1317" spans="1:10" hidden="1">
      <c r="A1317" s="1" t="s">
        <v>233</v>
      </c>
      <c r="B1317" s="1" t="s">
        <v>3514</v>
      </c>
      <c r="C1317" s="1" t="s">
        <v>1755</v>
      </c>
      <c r="D1317" s="1" t="s">
        <v>1497</v>
      </c>
      <c r="E1317" s="1" t="s">
        <v>3514</v>
      </c>
      <c r="F1317" s="1" t="s">
        <v>1755</v>
      </c>
      <c r="G1317" s="1" t="s">
        <v>2008</v>
      </c>
      <c r="H1317" s="1" t="s">
        <v>2166</v>
      </c>
      <c r="I1317" s="1" t="s">
        <v>502</v>
      </c>
      <c r="J1317" s="1" t="s">
        <v>233</v>
      </c>
    </row>
    <row r="1318" spans="1:10" hidden="1">
      <c r="A1318" s="1" t="s">
        <v>233</v>
      </c>
      <c r="B1318" s="1" t="s">
        <v>3521</v>
      </c>
      <c r="C1318" s="1" t="s">
        <v>1755</v>
      </c>
      <c r="D1318" s="1" t="s">
        <v>1586</v>
      </c>
      <c r="E1318" s="1" t="s">
        <v>3521</v>
      </c>
      <c r="F1318" s="1" t="s">
        <v>1755</v>
      </c>
      <c r="G1318" s="1" t="s">
        <v>2008</v>
      </c>
      <c r="H1318" s="1" t="s">
        <v>2166</v>
      </c>
      <c r="I1318" s="1" t="s">
        <v>502</v>
      </c>
      <c r="J1318" s="1" t="s">
        <v>233</v>
      </c>
    </row>
    <row r="1319" spans="1:10" hidden="1">
      <c r="A1319" s="1" t="s">
        <v>233</v>
      </c>
      <c r="B1319" s="1" t="s">
        <v>3522</v>
      </c>
      <c r="C1319" s="1" t="s">
        <v>1755</v>
      </c>
      <c r="D1319" s="1" t="s">
        <v>1594</v>
      </c>
      <c r="E1319" s="1" t="s">
        <v>3522</v>
      </c>
      <c r="F1319" s="1" t="s">
        <v>1755</v>
      </c>
      <c r="G1319" s="1" t="s">
        <v>2008</v>
      </c>
      <c r="H1319" s="1" t="s">
        <v>2166</v>
      </c>
      <c r="I1319" s="1" t="s">
        <v>502</v>
      </c>
      <c r="J1319" s="1" t="s">
        <v>233</v>
      </c>
    </row>
    <row r="1320" spans="1:10" hidden="1">
      <c r="A1320" s="1" t="s">
        <v>233</v>
      </c>
      <c r="B1320" s="1" t="s">
        <v>3523</v>
      </c>
      <c r="C1320" s="1" t="s">
        <v>1755</v>
      </c>
      <c r="D1320" s="1" t="s">
        <v>1610</v>
      </c>
      <c r="E1320" s="1" t="s">
        <v>3523</v>
      </c>
      <c r="F1320" s="1" t="s">
        <v>1755</v>
      </c>
      <c r="G1320" s="1" t="s">
        <v>2008</v>
      </c>
      <c r="H1320" s="1" t="s">
        <v>2166</v>
      </c>
      <c r="I1320" s="1" t="s">
        <v>502</v>
      </c>
      <c r="J1320" s="1" t="s">
        <v>233</v>
      </c>
    </row>
    <row r="1321" spans="1:10" hidden="1">
      <c r="A1321" s="1" t="s">
        <v>233</v>
      </c>
      <c r="B1321" s="1" t="s">
        <v>3524</v>
      </c>
      <c r="C1321" s="1" t="s">
        <v>1755</v>
      </c>
      <c r="D1321" s="1" t="s">
        <v>1624</v>
      </c>
      <c r="E1321" s="1" t="s">
        <v>3524</v>
      </c>
      <c r="F1321" s="1" t="s">
        <v>1755</v>
      </c>
      <c r="G1321" s="1" t="s">
        <v>2008</v>
      </c>
      <c r="H1321" s="1" t="s">
        <v>2166</v>
      </c>
      <c r="I1321" s="1" t="s">
        <v>502</v>
      </c>
      <c r="J1321" s="1" t="s">
        <v>233</v>
      </c>
    </row>
    <row r="1322" spans="1:10" hidden="1">
      <c r="A1322" s="1" t="s">
        <v>233</v>
      </c>
      <c r="B1322" s="1" t="s">
        <v>3525</v>
      </c>
      <c r="C1322" s="1" t="s">
        <v>1755</v>
      </c>
      <c r="D1322" s="1" t="s">
        <v>1631</v>
      </c>
      <c r="E1322" s="1" t="s">
        <v>3525</v>
      </c>
      <c r="F1322" s="1" t="s">
        <v>1755</v>
      </c>
      <c r="G1322" s="1" t="s">
        <v>2008</v>
      </c>
      <c r="H1322" s="1" t="s">
        <v>2166</v>
      </c>
      <c r="I1322" s="1" t="s">
        <v>502</v>
      </c>
      <c r="J1322" s="1" t="s">
        <v>233</v>
      </c>
    </row>
    <row r="1323" spans="1:10" hidden="1">
      <c r="A1323" s="1" t="s">
        <v>233</v>
      </c>
      <c r="B1323" s="1" t="s">
        <v>3526</v>
      </c>
      <c r="C1323" s="1" t="s">
        <v>1755</v>
      </c>
      <c r="D1323" s="1" t="s">
        <v>1637</v>
      </c>
      <c r="E1323" s="1" t="s">
        <v>3526</v>
      </c>
      <c r="F1323" s="1" t="s">
        <v>1755</v>
      </c>
      <c r="G1323" s="1" t="s">
        <v>2008</v>
      </c>
      <c r="H1323" s="1" t="s">
        <v>2166</v>
      </c>
      <c r="I1323" s="1" t="s">
        <v>502</v>
      </c>
      <c r="J1323" s="1" t="s">
        <v>233</v>
      </c>
    </row>
    <row r="1324" spans="1:10" hidden="1">
      <c r="A1324" s="1" t="s">
        <v>233</v>
      </c>
      <c r="B1324" s="1" t="s">
        <v>3528</v>
      </c>
      <c r="C1324" s="1" t="s">
        <v>1755</v>
      </c>
      <c r="D1324" s="1" t="s">
        <v>1656</v>
      </c>
      <c r="E1324" s="1" t="s">
        <v>3528</v>
      </c>
      <c r="F1324" s="1" t="s">
        <v>1755</v>
      </c>
      <c r="G1324" s="1" t="s">
        <v>2008</v>
      </c>
      <c r="H1324" s="1" t="s">
        <v>2166</v>
      </c>
      <c r="I1324" s="1" t="s">
        <v>502</v>
      </c>
      <c r="J1324" s="1" t="s">
        <v>233</v>
      </c>
    </row>
    <row r="1325" spans="1:10" hidden="1">
      <c r="A1325" s="1" t="s">
        <v>233</v>
      </c>
      <c r="B1325" s="1" t="s">
        <v>3530</v>
      </c>
      <c r="C1325" s="1" t="s">
        <v>1755</v>
      </c>
      <c r="D1325" s="1" t="s">
        <v>1673</v>
      </c>
      <c r="E1325" s="1" t="s">
        <v>3530</v>
      </c>
      <c r="F1325" s="1" t="s">
        <v>1755</v>
      </c>
      <c r="G1325" s="1" t="s">
        <v>2008</v>
      </c>
      <c r="H1325" s="1" t="s">
        <v>2166</v>
      </c>
      <c r="I1325" s="1" t="s">
        <v>502</v>
      </c>
      <c r="J1325" s="1" t="s">
        <v>233</v>
      </c>
    </row>
    <row r="1326" spans="1:10" hidden="1">
      <c r="A1326" s="1" t="s">
        <v>233</v>
      </c>
      <c r="B1326" s="1" t="s">
        <v>3532</v>
      </c>
      <c r="C1326" s="1" t="s">
        <v>1755</v>
      </c>
      <c r="D1326" s="1" t="s">
        <v>1688</v>
      </c>
      <c r="E1326" s="1" t="s">
        <v>3532</v>
      </c>
      <c r="F1326" s="1" t="s">
        <v>1755</v>
      </c>
      <c r="G1326" s="1" t="s">
        <v>2008</v>
      </c>
      <c r="H1326" s="1" t="s">
        <v>2166</v>
      </c>
      <c r="I1326" s="1" t="s">
        <v>502</v>
      </c>
      <c r="J1326" s="1" t="s">
        <v>233</v>
      </c>
    </row>
    <row r="1327" spans="1:10" hidden="1">
      <c r="A1327" s="1" t="s">
        <v>233</v>
      </c>
      <c r="B1327" s="1" t="s">
        <v>3533</v>
      </c>
      <c r="C1327" s="1" t="s">
        <v>1755</v>
      </c>
      <c r="D1327" s="1" t="s">
        <v>1694</v>
      </c>
      <c r="E1327" s="1" t="s">
        <v>3533</v>
      </c>
      <c r="F1327" s="1" t="s">
        <v>1755</v>
      </c>
      <c r="G1327" s="1" t="s">
        <v>2008</v>
      </c>
      <c r="H1327" s="1" t="s">
        <v>2166</v>
      </c>
      <c r="I1327" s="1" t="s">
        <v>502</v>
      </c>
      <c r="J1327" s="1" t="s">
        <v>233</v>
      </c>
    </row>
    <row r="1328" spans="1:10" hidden="1">
      <c r="A1328" s="1" t="s">
        <v>233</v>
      </c>
      <c r="B1328" s="1" t="s">
        <v>3534</v>
      </c>
      <c r="C1328" s="1" t="s">
        <v>1755</v>
      </c>
      <c r="D1328" s="1" t="s">
        <v>1700</v>
      </c>
      <c r="E1328" s="1" t="s">
        <v>3534</v>
      </c>
      <c r="F1328" s="1" t="s">
        <v>1755</v>
      </c>
      <c r="G1328" s="1" t="s">
        <v>2008</v>
      </c>
      <c r="H1328" s="1" t="s">
        <v>2166</v>
      </c>
      <c r="I1328" s="1" t="s">
        <v>502</v>
      </c>
      <c r="J1328" s="1" t="s">
        <v>233</v>
      </c>
    </row>
    <row r="1329" spans="1:10" hidden="1">
      <c r="A1329" s="1" t="s">
        <v>233</v>
      </c>
      <c r="B1329" s="1" t="s">
        <v>3538</v>
      </c>
      <c r="C1329" s="1" t="s">
        <v>1755</v>
      </c>
      <c r="D1329" s="1" t="s">
        <v>1733</v>
      </c>
      <c r="E1329" s="1" t="s">
        <v>3538</v>
      </c>
      <c r="F1329" s="1" t="s">
        <v>1755</v>
      </c>
      <c r="G1329" s="1" t="s">
        <v>2008</v>
      </c>
      <c r="H1329" s="1" t="s">
        <v>2166</v>
      </c>
      <c r="I1329" s="1" t="s">
        <v>502</v>
      </c>
      <c r="J1329" s="1" t="s">
        <v>233</v>
      </c>
    </row>
    <row r="1330" spans="1:10" hidden="1">
      <c r="A1330" s="1" t="s">
        <v>233</v>
      </c>
      <c r="B1330" s="1" t="s">
        <v>233</v>
      </c>
      <c r="C1330" s="1" t="s">
        <v>1755</v>
      </c>
      <c r="D1330" s="1" t="s">
        <v>1755</v>
      </c>
      <c r="E1330" s="1" t="s">
        <v>233</v>
      </c>
      <c r="F1330" s="1" t="s">
        <v>1755</v>
      </c>
      <c r="G1330" s="1" t="s">
        <v>2008</v>
      </c>
      <c r="H1330" s="1" t="s">
        <v>2166</v>
      </c>
      <c r="I1330" s="1" t="s">
        <v>502</v>
      </c>
      <c r="J1330" s="1" t="s">
        <v>233</v>
      </c>
    </row>
    <row r="1331" spans="1:10" hidden="1">
      <c r="A1331" s="1" t="s">
        <v>233</v>
      </c>
      <c r="B1331" s="1" t="s">
        <v>3543</v>
      </c>
      <c r="C1331" s="1" t="s">
        <v>1755</v>
      </c>
      <c r="D1331" s="1" t="s">
        <v>1769</v>
      </c>
      <c r="E1331" s="1" t="s">
        <v>3543</v>
      </c>
      <c r="F1331" s="1" t="s">
        <v>1755</v>
      </c>
      <c r="G1331" s="1" t="s">
        <v>2008</v>
      </c>
      <c r="H1331" s="1" t="s">
        <v>2166</v>
      </c>
      <c r="I1331" s="1" t="s">
        <v>502</v>
      </c>
      <c r="J1331" s="1" t="s">
        <v>233</v>
      </c>
    </row>
    <row r="1332" spans="1:10" hidden="1">
      <c r="A1332" s="1" t="s">
        <v>233</v>
      </c>
      <c r="B1332" s="1" t="s">
        <v>3544</v>
      </c>
      <c r="C1332" s="1" t="s">
        <v>1755</v>
      </c>
      <c r="D1332" s="1" t="s">
        <v>1773</v>
      </c>
      <c r="E1332" s="1" t="s">
        <v>3544</v>
      </c>
      <c r="F1332" s="1" t="s">
        <v>1755</v>
      </c>
      <c r="G1332" s="1" t="s">
        <v>2008</v>
      </c>
      <c r="H1332" s="1" t="s">
        <v>2166</v>
      </c>
      <c r="I1332" s="1" t="s">
        <v>502</v>
      </c>
      <c r="J1332" s="1" t="s">
        <v>233</v>
      </c>
    </row>
    <row r="1333" spans="1:10" hidden="1">
      <c r="A1333" s="1" t="s">
        <v>233</v>
      </c>
      <c r="B1333" s="1" t="s">
        <v>3546</v>
      </c>
      <c r="C1333" s="1" t="s">
        <v>1755</v>
      </c>
      <c r="D1333" s="1" t="s">
        <v>1785</v>
      </c>
      <c r="E1333" s="1" t="s">
        <v>3546</v>
      </c>
      <c r="F1333" s="1" t="s">
        <v>1755</v>
      </c>
      <c r="G1333" s="1" t="s">
        <v>2008</v>
      </c>
      <c r="H1333" s="1" t="s">
        <v>2166</v>
      </c>
      <c r="I1333" s="1" t="s">
        <v>502</v>
      </c>
      <c r="J1333" s="1" t="s">
        <v>233</v>
      </c>
    </row>
    <row r="1334" spans="1:10" hidden="1">
      <c r="A1334" s="1" t="s">
        <v>233</v>
      </c>
      <c r="B1334" s="1" t="s">
        <v>3552</v>
      </c>
      <c r="C1334" s="1" t="s">
        <v>1755</v>
      </c>
      <c r="D1334" s="1" t="s">
        <v>1809</v>
      </c>
      <c r="E1334" s="1" t="s">
        <v>3552</v>
      </c>
      <c r="F1334" s="1" t="s">
        <v>1755</v>
      </c>
      <c r="G1334" s="1" t="s">
        <v>2008</v>
      </c>
      <c r="H1334" s="1" t="s">
        <v>2166</v>
      </c>
      <c r="I1334" s="1" t="s">
        <v>502</v>
      </c>
      <c r="J1334" s="1" t="s">
        <v>233</v>
      </c>
    </row>
    <row r="1335" spans="1:10" hidden="1">
      <c r="A1335" s="1" t="s">
        <v>233</v>
      </c>
      <c r="B1335" s="1" t="s">
        <v>3554</v>
      </c>
      <c r="C1335" s="1" t="s">
        <v>1755</v>
      </c>
      <c r="D1335" s="1" t="s">
        <v>1817</v>
      </c>
      <c r="E1335" s="1" t="s">
        <v>3554</v>
      </c>
      <c r="F1335" s="1" t="s">
        <v>1755</v>
      </c>
      <c r="G1335" s="1" t="s">
        <v>2008</v>
      </c>
      <c r="H1335" s="1" t="s">
        <v>2166</v>
      </c>
      <c r="I1335" s="1" t="s">
        <v>212</v>
      </c>
      <c r="J1335" s="1" t="s">
        <v>233</v>
      </c>
    </row>
    <row r="1336" spans="1:10" hidden="1">
      <c r="A1336" s="1" t="s">
        <v>233</v>
      </c>
      <c r="B1336" s="1" t="s">
        <v>3556</v>
      </c>
      <c r="C1336" s="1" t="s">
        <v>1755</v>
      </c>
      <c r="D1336" s="1" t="s">
        <v>1825</v>
      </c>
      <c r="E1336" s="1" t="s">
        <v>3556</v>
      </c>
      <c r="F1336" s="1" t="s">
        <v>1755</v>
      </c>
      <c r="G1336" s="1" t="s">
        <v>2008</v>
      </c>
      <c r="H1336" s="1" t="s">
        <v>2166</v>
      </c>
      <c r="I1336" s="1" t="s">
        <v>502</v>
      </c>
      <c r="J1336" s="1" t="s">
        <v>233</v>
      </c>
    </row>
    <row r="1337" spans="1:10" hidden="1">
      <c r="A1337" s="1" t="s">
        <v>233</v>
      </c>
      <c r="B1337" s="1" t="s">
        <v>3557</v>
      </c>
      <c r="C1337" s="1" t="s">
        <v>1755</v>
      </c>
      <c r="D1337" s="1" t="s">
        <v>1828</v>
      </c>
      <c r="E1337" s="1" t="s">
        <v>3557</v>
      </c>
      <c r="F1337" s="1" t="s">
        <v>1755</v>
      </c>
      <c r="G1337" s="1" t="s">
        <v>2008</v>
      </c>
      <c r="H1337" s="1" t="s">
        <v>2166</v>
      </c>
      <c r="I1337" s="1" t="s">
        <v>502</v>
      </c>
      <c r="J1337" s="1" t="s">
        <v>233</v>
      </c>
    </row>
    <row r="1338" spans="1:10" hidden="1">
      <c r="A1338" s="1" t="s">
        <v>233</v>
      </c>
      <c r="B1338" s="1" t="s">
        <v>3558</v>
      </c>
      <c r="C1338" s="1" t="s">
        <v>1755</v>
      </c>
      <c r="D1338" s="1" t="s">
        <v>1831</v>
      </c>
      <c r="E1338" s="1" t="s">
        <v>3558</v>
      </c>
      <c r="F1338" s="1" t="s">
        <v>1755</v>
      </c>
      <c r="G1338" s="1" t="s">
        <v>2008</v>
      </c>
      <c r="H1338" s="1" t="s">
        <v>2166</v>
      </c>
      <c r="I1338" s="1" t="s">
        <v>502</v>
      </c>
      <c r="J1338" s="1" t="s">
        <v>233</v>
      </c>
    </row>
    <row r="1339" spans="1:10" hidden="1">
      <c r="A1339" s="1" t="s">
        <v>233</v>
      </c>
      <c r="B1339" s="1" t="s">
        <v>3559</v>
      </c>
      <c r="C1339" s="1" t="s">
        <v>1755</v>
      </c>
      <c r="D1339" s="1" t="s">
        <v>1834</v>
      </c>
      <c r="E1339" s="1" t="s">
        <v>3559</v>
      </c>
      <c r="F1339" s="1" t="s">
        <v>1755</v>
      </c>
      <c r="G1339" s="1" t="s">
        <v>2008</v>
      </c>
      <c r="H1339" s="1" t="s">
        <v>2166</v>
      </c>
      <c r="I1339" s="1" t="s">
        <v>502</v>
      </c>
      <c r="J1339" s="1" t="s">
        <v>233</v>
      </c>
    </row>
    <row r="1340" spans="1:10" hidden="1">
      <c r="A1340" s="1" t="s">
        <v>233</v>
      </c>
      <c r="B1340" s="1" t="s">
        <v>3560</v>
      </c>
      <c r="C1340" s="1" t="s">
        <v>1755</v>
      </c>
      <c r="D1340" s="1" t="s">
        <v>1837</v>
      </c>
      <c r="E1340" s="1" t="s">
        <v>3560</v>
      </c>
      <c r="F1340" s="1" t="s">
        <v>1755</v>
      </c>
      <c r="G1340" s="1" t="s">
        <v>2008</v>
      </c>
      <c r="H1340" s="1" t="s">
        <v>2166</v>
      </c>
      <c r="I1340" s="1" t="s">
        <v>502</v>
      </c>
      <c r="J1340" s="1" t="s">
        <v>233</v>
      </c>
    </row>
    <row r="1341" spans="1:10" hidden="1">
      <c r="A1341" s="1" t="s">
        <v>233</v>
      </c>
      <c r="B1341" s="1" t="s">
        <v>3563</v>
      </c>
      <c r="C1341" s="1" t="s">
        <v>1755</v>
      </c>
      <c r="D1341" s="1" t="s">
        <v>1846</v>
      </c>
      <c r="E1341" s="1" t="s">
        <v>3563</v>
      </c>
      <c r="F1341" s="1" t="s">
        <v>1755</v>
      </c>
      <c r="G1341" s="1" t="s">
        <v>2008</v>
      </c>
      <c r="H1341" s="1" t="s">
        <v>2166</v>
      </c>
      <c r="I1341" s="1" t="s">
        <v>502</v>
      </c>
      <c r="J1341" s="1" t="s">
        <v>233</v>
      </c>
    </row>
    <row r="1342" spans="1:10" hidden="1">
      <c r="A1342" s="1" t="s">
        <v>228</v>
      </c>
      <c r="B1342" s="1" t="s">
        <v>228</v>
      </c>
      <c r="C1342" s="1" t="s">
        <v>1861</v>
      </c>
      <c r="D1342" s="1" t="s">
        <v>1861</v>
      </c>
      <c r="E1342" s="1" t="s">
        <v>228</v>
      </c>
      <c r="F1342" s="1" t="s">
        <v>1861</v>
      </c>
      <c r="G1342" s="1" t="s">
        <v>2008</v>
      </c>
      <c r="H1342" s="1" t="s">
        <v>2166</v>
      </c>
      <c r="I1342" s="1" t="s">
        <v>502</v>
      </c>
      <c r="J1342" s="1" t="s">
        <v>228</v>
      </c>
    </row>
    <row r="1343" spans="1:10" hidden="1">
      <c r="A1343" s="1" t="s">
        <v>244</v>
      </c>
      <c r="B1343" s="1" t="s">
        <v>3632</v>
      </c>
      <c r="C1343" s="1" t="s">
        <v>769</v>
      </c>
      <c r="D1343" s="1" t="s">
        <v>603</v>
      </c>
      <c r="E1343" s="1" t="s">
        <v>3632</v>
      </c>
      <c r="F1343" s="1" t="s">
        <v>769</v>
      </c>
      <c r="G1343" s="1" t="s">
        <v>2008</v>
      </c>
      <c r="H1343" s="1" t="s">
        <v>2164</v>
      </c>
      <c r="I1343" s="1" t="s">
        <v>505</v>
      </c>
      <c r="J1343" s="1" t="s">
        <v>244</v>
      </c>
    </row>
    <row r="1344" spans="1:10" hidden="1">
      <c r="A1344" s="1" t="s">
        <v>244</v>
      </c>
      <c r="B1344" s="1" t="s">
        <v>3633</v>
      </c>
      <c r="C1344" s="1" t="s">
        <v>769</v>
      </c>
      <c r="D1344" s="1" t="s">
        <v>697</v>
      </c>
      <c r="E1344" s="1" t="s">
        <v>3633</v>
      </c>
      <c r="F1344" s="1" t="s">
        <v>769</v>
      </c>
      <c r="G1344" s="1" t="s">
        <v>2008</v>
      </c>
      <c r="H1344" s="1" t="s">
        <v>2164</v>
      </c>
      <c r="I1344" s="1" t="s">
        <v>505</v>
      </c>
      <c r="J1344" s="1" t="s">
        <v>244</v>
      </c>
    </row>
    <row r="1345" spans="1:10" hidden="1">
      <c r="A1345" s="1" t="s">
        <v>244</v>
      </c>
      <c r="B1345" s="1" t="s">
        <v>244</v>
      </c>
      <c r="C1345" s="1" t="s">
        <v>769</v>
      </c>
      <c r="D1345" s="1" t="s">
        <v>769</v>
      </c>
      <c r="E1345" s="1" t="s">
        <v>244</v>
      </c>
      <c r="F1345" s="1" t="s">
        <v>769</v>
      </c>
      <c r="G1345" s="1" t="s">
        <v>2008</v>
      </c>
      <c r="H1345" s="1" t="s">
        <v>2164</v>
      </c>
      <c r="I1345" s="1" t="s">
        <v>505</v>
      </c>
      <c r="J1345" s="1" t="s">
        <v>244</v>
      </c>
    </row>
    <row r="1346" spans="1:10" hidden="1">
      <c r="A1346" s="1" t="s">
        <v>242</v>
      </c>
      <c r="B1346" s="1" t="s">
        <v>2014</v>
      </c>
      <c r="C1346" s="1" t="s">
        <v>1550</v>
      </c>
      <c r="D1346" s="1" t="s">
        <v>2015</v>
      </c>
      <c r="E1346" s="1" t="s">
        <v>2014</v>
      </c>
      <c r="F1346" s="1" t="s">
        <v>1550</v>
      </c>
      <c r="G1346" s="1" t="s">
        <v>2008</v>
      </c>
      <c r="H1346" s="1" t="s">
        <v>2016</v>
      </c>
      <c r="I1346" s="1" t="s">
        <v>1921</v>
      </c>
      <c r="J1346" s="1" t="s">
        <v>242</v>
      </c>
    </row>
    <row r="1347" spans="1:10" hidden="1">
      <c r="A1347" s="1" t="s">
        <v>242</v>
      </c>
      <c r="B1347" s="1" t="s">
        <v>3593</v>
      </c>
      <c r="C1347" s="1" t="s">
        <v>1550</v>
      </c>
      <c r="D1347" s="1" t="s">
        <v>602</v>
      </c>
      <c r="E1347" s="1" t="s">
        <v>3593</v>
      </c>
      <c r="F1347" s="1" t="s">
        <v>1550</v>
      </c>
      <c r="G1347" s="1" t="s">
        <v>2008</v>
      </c>
      <c r="H1347" s="1" t="s">
        <v>2016</v>
      </c>
      <c r="I1347" s="1" t="s">
        <v>504</v>
      </c>
      <c r="J1347" s="1" t="s">
        <v>242</v>
      </c>
    </row>
    <row r="1348" spans="1:10" hidden="1">
      <c r="A1348" s="1" t="s">
        <v>242</v>
      </c>
      <c r="B1348" s="1" t="s">
        <v>3594</v>
      </c>
      <c r="C1348" s="1" t="s">
        <v>1550</v>
      </c>
      <c r="D1348" s="1" t="s">
        <v>696</v>
      </c>
      <c r="E1348" s="1" t="s">
        <v>3594</v>
      </c>
      <c r="F1348" s="1" t="s">
        <v>1550</v>
      </c>
      <c r="G1348" s="1" t="s">
        <v>2008</v>
      </c>
      <c r="H1348" s="1" t="s">
        <v>2016</v>
      </c>
      <c r="I1348" s="1" t="s">
        <v>504</v>
      </c>
      <c r="J1348" s="1" t="s">
        <v>242</v>
      </c>
    </row>
    <row r="1349" spans="1:10" hidden="1">
      <c r="A1349" s="1" t="s">
        <v>242</v>
      </c>
      <c r="B1349" s="1" t="s">
        <v>3595</v>
      </c>
      <c r="C1349" s="1" t="s">
        <v>1550</v>
      </c>
      <c r="D1349" s="1" t="s">
        <v>768</v>
      </c>
      <c r="E1349" s="1" t="s">
        <v>3595</v>
      </c>
      <c r="F1349" s="1" t="s">
        <v>1550</v>
      </c>
      <c r="G1349" s="1" t="s">
        <v>2008</v>
      </c>
      <c r="H1349" s="1" t="s">
        <v>2016</v>
      </c>
      <c r="I1349" s="1" t="s">
        <v>504</v>
      </c>
      <c r="J1349" s="1" t="s">
        <v>242</v>
      </c>
    </row>
    <row r="1350" spans="1:10" hidden="1">
      <c r="A1350" s="1" t="s">
        <v>242</v>
      </c>
      <c r="B1350" s="1" t="s">
        <v>3596</v>
      </c>
      <c r="C1350" s="1" t="s">
        <v>1550</v>
      </c>
      <c r="D1350" s="1" t="s">
        <v>828</v>
      </c>
      <c r="E1350" s="1" t="s">
        <v>3596</v>
      </c>
      <c r="F1350" s="1" t="s">
        <v>1550</v>
      </c>
      <c r="G1350" s="1" t="s">
        <v>2008</v>
      </c>
      <c r="H1350" s="1" t="s">
        <v>2016</v>
      </c>
      <c r="I1350" s="1" t="s">
        <v>504</v>
      </c>
      <c r="J1350" s="1" t="s">
        <v>242</v>
      </c>
    </row>
    <row r="1351" spans="1:10" hidden="1">
      <c r="A1351" s="1" t="s">
        <v>242</v>
      </c>
      <c r="B1351" s="1" t="s">
        <v>3597</v>
      </c>
      <c r="C1351" s="1" t="s">
        <v>1550</v>
      </c>
      <c r="D1351" s="1" t="s">
        <v>882</v>
      </c>
      <c r="E1351" s="1" t="s">
        <v>3597</v>
      </c>
      <c r="F1351" s="1" t="s">
        <v>1550</v>
      </c>
      <c r="G1351" s="1" t="s">
        <v>2008</v>
      </c>
      <c r="H1351" s="1" t="s">
        <v>2016</v>
      </c>
      <c r="I1351" s="1" t="s">
        <v>504</v>
      </c>
      <c r="J1351" s="1" t="s">
        <v>242</v>
      </c>
    </row>
    <row r="1352" spans="1:10" hidden="1">
      <c r="A1352" s="1" t="s">
        <v>242</v>
      </c>
      <c r="B1352" s="1" t="s">
        <v>3598</v>
      </c>
      <c r="C1352" s="1" t="s">
        <v>1550</v>
      </c>
      <c r="D1352" s="1" t="s">
        <v>929</v>
      </c>
      <c r="E1352" s="1" t="s">
        <v>3598</v>
      </c>
      <c r="F1352" s="1" t="s">
        <v>1550</v>
      </c>
      <c r="G1352" s="1" t="s">
        <v>2008</v>
      </c>
      <c r="H1352" s="1" t="s">
        <v>2016</v>
      </c>
      <c r="I1352" s="1" t="s">
        <v>504</v>
      </c>
      <c r="J1352" s="1" t="s">
        <v>242</v>
      </c>
    </row>
    <row r="1353" spans="1:10" hidden="1">
      <c r="A1353" s="1" t="s">
        <v>242</v>
      </c>
      <c r="B1353" s="1" t="s">
        <v>3599</v>
      </c>
      <c r="C1353" s="1" t="s">
        <v>1550</v>
      </c>
      <c r="D1353" s="1" t="s">
        <v>970</v>
      </c>
      <c r="E1353" s="1" t="s">
        <v>3599</v>
      </c>
      <c r="F1353" s="1" t="s">
        <v>1550</v>
      </c>
      <c r="G1353" s="1" t="s">
        <v>2008</v>
      </c>
      <c r="H1353" s="1" t="s">
        <v>2016</v>
      </c>
      <c r="I1353" s="1" t="s">
        <v>504</v>
      </c>
      <c r="J1353" s="1" t="s">
        <v>242</v>
      </c>
    </row>
    <row r="1354" spans="1:10" hidden="1">
      <c r="A1354" s="1" t="s">
        <v>242</v>
      </c>
      <c r="B1354" s="1" t="s">
        <v>3600</v>
      </c>
      <c r="C1354" s="1" t="s">
        <v>1550</v>
      </c>
      <c r="D1354" s="1" t="s">
        <v>1008</v>
      </c>
      <c r="E1354" s="1" t="s">
        <v>3600</v>
      </c>
      <c r="F1354" s="1" t="s">
        <v>1550</v>
      </c>
      <c r="G1354" s="1" t="s">
        <v>2008</v>
      </c>
      <c r="H1354" s="1" t="s">
        <v>2016</v>
      </c>
      <c r="I1354" s="1" t="s">
        <v>504</v>
      </c>
      <c r="J1354" s="1" t="s">
        <v>242</v>
      </c>
    </row>
    <row r="1355" spans="1:10" hidden="1">
      <c r="A1355" s="1" t="s">
        <v>242</v>
      </c>
      <c r="B1355" s="1" t="s">
        <v>3601</v>
      </c>
      <c r="C1355" s="1" t="s">
        <v>1550</v>
      </c>
      <c r="D1355" s="1" t="s">
        <v>1044</v>
      </c>
      <c r="E1355" s="1" t="s">
        <v>3601</v>
      </c>
      <c r="F1355" s="1" t="s">
        <v>1550</v>
      </c>
      <c r="G1355" s="1" t="s">
        <v>2008</v>
      </c>
      <c r="H1355" s="1" t="s">
        <v>2016</v>
      </c>
      <c r="I1355" s="1" t="s">
        <v>504</v>
      </c>
      <c r="J1355" s="1" t="s">
        <v>242</v>
      </c>
    </row>
    <row r="1356" spans="1:10" hidden="1">
      <c r="A1356" s="1" t="s">
        <v>242</v>
      </c>
      <c r="B1356" s="1" t="s">
        <v>3602</v>
      </c>
      <c r="C1356" s="1" t="s">
        <v>1550</v>
      </c>
      <c r="D1356" s="1" t="s">
        <v>1076</v>
      </c>
      <c r="E1356" s="1" t="s">
        <v>3602</v>
      </c>
      <c r="F1356" s="1" t="s">
        <v>1550</v>
      </c>
      <c r="G1356" s="1" t="s">
        <v>2008</v>
      </c>
      <c r="H1356" s="1" t="s">
        <v>2016</v>
      </c>
      <c r="I1356" s="1" t="s">
        <v>504</v>
      </c>
      <c r="J1356" s="1" t="s">
        <v>242</v>
      </c>
    </row>
    <row r="1357" spans="1:10" hidden="1">
      <c r="A1357" s="1" t="s">
        <v>242</v>
      </c>
      <c r="B1357" s="1" t="s">
        <v>3603</v>
      </c>
      <c r="C1357" s="1" t="s">
        <v>1550</v>
      </c>
      <c r="D1357" s="1" t="s">
        <v>1106</v>
      </c>
      <c r="E1357" s="1" t="s">
        <v>3603</v>
      </c>
      <c r="F1357" s="1" t="s">
        <v>1550</v>
      </c>
      <c r="G1357" s="1" t="s">
        <v>2008</v>
      </c>
      <c r="H1357" s="1" t="s">
        <v>2016</v>
      </c>
      <c r="I1357" s="1" t="s">
        <v>504</v>
      </c>
      <c r="J1357" s="1" t="s">
        <v>242</v>
      </c>
    </row>
    <row r="1358" spans="1:10" hidden="1">
      <c r="A1358" s="1" t="s">
        <v>242</v>
      </c>
      <c r="B1358" s="1" t="s">
        <v>3604</v>
      </c>
      <c r="C1358" s="1" t="s">
        <v>1550</v>
      </c>
      <c r="D1358" s="1" t="s">
        <v>1134</v>
      </c>
      <c r="E1358" s="1" t="s">
        <v>3604</v>
      </c>
      <c r="F1358" s="1" t="s">
        <v>1550</v>
      </c>
      <c r="G1358" s="1" t="s">
        <v>2008</v>
      </c>
      <c r="H1358" s="1" t="s">
        <v>2016</v>
      </c>
      <c r="I1358" s="1" t="s">
        <v>504</v>
      </c>
      <c r="J1358" s="1" t="s">
        <v>242</v>
      </c>
    </row>
    <row r="1359" spans="1:10" hidden="1">
      <c r="A1359" s="1" t="s">
        <v>242</v>
      </c>
      <c r="B1359" s="1" t="s">
        <v>3605</v>
      </c>
      <c r="C1359" s="1" t="s">
        <v>1550</v>
      </c>
      <c r="D1359" s="1" t="s">
        <v>1161</v>
      </c>
      <c r="E1359" s="1" t="s">
        <v>3605</v>
      </c>
      <c r="F1359" s="1" t="s">
        <v>1550</v>
      </c>
      <c r="G1359" s="1" t="s">
        <v>2008</v>
      </c>
      <c r="H1359" s="1" t="s">
        <v>2016</v>
      </c>
      <c r="I1359" s="1" t="s">
        <v>504</v>
      </c>
      <c r="J1359" s="1" t="s">
        <v>242</v>
      </c>
    </row>
    <row r="1360" spans="1:10" hidden="1">
      <c r="A1360" s="1" t="s">
        <v>242</v>
      </c>
      <c r="B1360" s="1" t="s">
        <v>3606</v>
      </c>
      <c r="C1360" s="1" t="s">
        <v>1550</v>
      </c>
      <c r="D1360" s="1" t="s">
        <v>1187</v>
      </c>
      <c r="E1360" s="1" t="s">
        <v>3606</v>
      </c>
      <c r="F1360" s="1" t="s">
        <v>1550</v>
      </c>
      <c r="G1360" s="1" t="s">
        <v>2008</v>
      </c>
      <c r="H1360" s="1" t="s">
        <v>2016</v>
      </c>
      <c r="I1360" s="1" t="s">
        <v>504</v>
      </c>
      <c r="J1360" s="1" t="s">
        <v>242</v>
      </c>
    </row>
    <row r="1361" spans="1:10" hidden="1">
      <c r="A1361" s="1" t="s">
        <v>242</v>
      </c>
      <c r="B1361" s="1" t="s">
        <v>3607</v>
      </c>
      <c r="C1361" s="1" t="s">
        <v>1550</v>
      </c>
      <c r="D1361" s="1" t="s">
        <v>1209</v>
      </c>
      <c r="E1361" s="1" t="s">
        <v>3607</v>
      </c>
      <c r="F1361" s="1" t="s">
        <v>1550</v>
      </c>
      <c r="G1361" s="1" t="s">
        <v>2008</v>
      </c>
      <c r="H1361" s="1" t="s">
        <v>2016</v>
      </c>
      <c r="I1361" s="1" t="s">
        <v>504</v>
      </c>
      <c r="J1361" s="1" t="s">
        <v>242</v>
      </c>
    </row>
    <row r="1362" spans="1:10" hidden="1">
      <c r="A1362" s="1" t="s">
        <v>242</v>
      </c>
      <c r="B1362" s="1" t="s">
        <v>3608</v>
      </c>
      <c r="C1362" s="1" t="s">
        <v>1550</v>
      </c>
      <c r="D1362" s="1" t="s">
        <v>1232</v>
      </c>
      <c r="E1362" s="1" t="s">
        <v>3608</v>
      </c>
      <c r="F1362" s="1" t="s">
        <v>1550</v>
      </c>
      <c r="G1362" s="1" t="s">
        <v>2008</v>
      </c>
      <c r="H1362" s="1" t="s">
        <v>2016</v>
      </c>
      <c r="I1362" s="1" t="s">
        <v>504</v>
      </c>
      <c r="J1362" s="1" t="s">
        <v>242</v>
      </c>
    </row>
    <row r="1363" spans="1:10" hidden="1">
      <c r="A1363" s="1" t="s">
        <v>242</v>
      </c>
      <c r="B1363" s="1" t="s">
        <v>3609</v>
      </c>
      <c r="C1363" s="1" t="s">
        <v>1550</v>
      </c>
      <c r="D1363" s="1" t="s">
        <v>1253</v>
      </c>
      <c r="E1363" s="1" t="s">
        <v>3609</v>
      </c>
      <c r="F1363" s="1" t="s">
        <v>1550</v>
      </c>
      <c r="G1363" s="1" t="s">
        <v>2008</v>
      </c>
      <c r="H1363" s="1" t="s">
        <v>2016</v>
      </c>
      <c r="I1363" s="1" t="s">
        <v>504</v>
      </c>
      <c r="J1363" s="1" t="s">
        <v>242</v>
      </c>
    </row>
    <row r="1364" spans="1:10" hidden="1">
      <c r="A1364" s="1" t="s">
        <v>242</v>
      </c>
      <c r="B1364" s="1" t="s">
        <v>3610</v>
      </c>
      <c r="C1364" s="1" t="s">
        <v>1550</v>
      </c>
      <c r="D1364" s="1" t="s">
        <v>1275</v>
      </c>
      <c r="E1364" s="1" t="s">
        <v>3610</v>
      </c>
      <c r="F1364" s="1" t="s">
        <v>1550</v>
      </c>
      <c r="G1364" s="1" t="s">
        <v>2008</v>
      </c>
      <c r="H1364" s="1" t="s">
        <v>2016</v>
      </c>
      <c r="I1364" s="1" t="s">
        <v>504</v>
      </c>
      <c r="J1364" s="1" t="s">
        <v>242</v>
      </c>
    </row>
    <row r="1365" spans="1:10" hidden="1">
      <c r="A1365" s="1" t="s">
        <v>242</v>
      </c>
      <c r="B1365" s="1" t="s">
        <v>3611</v>
      </c>
      <c r="C1365" s="1" t="s">
        <v>1550</v>
      </c>
      <c r="D1365" s="1" t="s">
        <v>1295</v>
      </c>
      <c r="E1365" s="1" t="s">
        <v>3611</v>
      </c>
      <c r="F1365" s="1" t="s">
        <v>1550</v>
      </c>
      <c r="G1365" s="1" t="s">
        <v>2008</v>
      </c>
      <c r="H1365" s="1" t="s">
        <v>2016</v>
      </c>
      <c r="I1365" s="1" t="s">
        <v>504</v>
      </c>
      <c r="J1365" s="1" t="s">
        <v>242</v>
      </c>
    </row>
    <row r="1366" spans="1:10" hidden="1">
      <c r="A1366" s="1" t="s">
        <v>242</v>
      </c>
      <c r="B1366" s="1" t="s">
        <v>3612</v>
      </c>
      <c r="C1366" s="1" t="s">
        <v>1550</v>
      </c>
      <c r="D1366" s="1" t="s">
        <v>1314</v>
      </c>
      <c r="E1366" s="1" t="s">
        <v>3612</v>
      </c>
      <c r="F1366" s="1" t="s">
        <v>1550</v>
      </c>
      <c r="G1366" s="1" t="s">
        <v>2008</v>
      </c>
      <c r="H1366" s="1" t="s">
        <v>2016</v>
      </c>
      <c r="I1366" s="1" t="s">
        <v>504</v>
      </c>
      <c r="J1366" s="1" t="s">
        <v>242</v>
      </c>
    </row>
    <row r="1367" spans="1:10" hidden="1">
      <c r="A1367" s="1" t="s">
        <v>242</v>
      </c>
      <c r="B1367" s="1" t="s">
        <v>3613</v>
      </c>
      <c r="C1367" s="1" t="s">
        <v>1550</v>
      </c>
      <c r="D1367" s="1" t="s">
        <v>1333</v>
      </c>
      <c r="E1367" s="1" t="s">
        <v>3613</v>
      </c>
      <c r="F1367" s="1" t="s">
        <v>1550</v>
      </c>
      <c r="G1367" s="1" t="s">
        <v>2008</v>
      </c>
      <c r="H1367" s="1" t="s">
        <v>2016</v>
      </c>
      <c r="I1367" s="1" t="s">
        <v>504</v>
      </c>
      <c r="J1367" s="1" t="s">
        <v>242</v>
      </c>
    </row>
    <row r="1368" spans="1:10" hidden="1">
      <c r="A1368" s="1" t="s">
        <v>242</v>
      </c>
      <c r="B1368" s="1" t="s">
        <v>3614</v>
      </c>
      <c r="C1368" s="1" t="s">
        <v>1550</v>
      </c>
      <c r="D1368" s="1" t="s">
        <v>1350</v>
      </c>
      <c r="E1368" s="1" t="s">
        <v>3614</v>
      </c>
      <c r="F1368" s="1" t="s">
        <v>1550</v>
      </c>
      <c r="G1368" s="1" t="s">
        <v>2008</v>
      </c>
      <c r="H1368" s="1" t="s">
        <v>2016</v>
      </c>
      <c r="I1368" s="1" t="s">
        <v>504</v>
      </c>
      <c r="J1368" s="1" t="s">
        <v>242</v>
      </c>
    </row>
    <row r="1369" spans="1:10" hidden="1">
      <c r="A1369" s="1" t="s">
        <v>242</v>
      </c>
      <c r="B1369" s="1" t="s">
        <v>3615</v>
      </c>
      <c r="C1369" s="1" t="s">
        <v>1550</v>
      </c>
      <c r="D1369" s="1" t="s">
        <v>1367</v>
      </c>
      <c r="E1369" s="1" t="s">
        <v>3615</v>
      </c>
      <c r="F1369" s="1" t="s">
        <v>1550</v>
      </c>
      <c r="G1369" s="1" t="s">
        <v>2008</v>
      </c>
      <c r="H1369" s="1" t="s">
        <v>2016</v>
      </c>
      <c r="I1369" s="1" t="s">
        <v>504</v>
      </c>
      <c r="J1369" s="1" t="s">
        <v>242</v>
      </c>
    </row>
    <row r="1370" spans="1:10" hidden="1">
      <c r="A1370" s="1" t="s">
        <v>242</v>
      </c>
      <c r="B1370" s="1" t="s">
        <v>3616</v>
      </c>
      <c r="C1370" s="1" t="s">
        <v>1550</v>
      </c>
      <c r="D1370" s="1" t="s">
        <v>1382</v>
      </c>
      <c r="E1370" s="1" t="s">
        <v>3616</v>
      </c>
      <c r="F1370" s="1" t="s">
        <v>1550</v>
      </c>
      <c r="G1370" s="1" t="s">
        <v>2008</v>
      </c>
      <c r="H1370" s="1" t="s">
        <v>2016</v>
      </c>
      <c r="I1370" s="1" t="s">
        <v>504</v>
      </c>
      <c r="J1370" s="1" t="s">
        <v>242</v>
      </c>
    </row>
    <row r="1371" spans="1:10" hidden="1">
      <c r="A1371" s="1" t="s">
        <v>242</v>
      </c>
      <c r="B1371" s="1" t="s">
        <v>3617</v>
      </c>
      <c r="C1371" s="1" t="s">
        <v>1550</v>
      </c>
      <c r="D1371" s="1" t="s">
        <v>1397</v>
      </c>
      <c r="E1371" s="1" t="s">
        <v>3617</v>
      </c>
      <c r="F1371" s="1" t="s">
        <v>1550</v>
      </c>
      <c r="G1371" s="1" t="s">
        <v>2008</v>
      </c>
      <c r="H1371" s="1" t="s">
        <v>2016</v>
      </c>
      <c r="I1371" s="1" t="s">
        <v>504</v>
      </c>
      <c r="J1371" s="1" t="s">
        <v>242</v>
      </c>
    </row>
    <row r="1372" spans="1:10" hidden="1">
      <c r="A1372" s="1" t="s">
        <v>242</v>
      </c>
      <c r="B1372" s="1" t="s">
        <v>3618</v>
      </c>
      <c r="C1372" s="1" t="s">
        <v>1550</v>
      </c>
      <c r="D1372" s="1" t="s">
        <v>1413</v>
      </c>
      <c r="E1372" s="1" t="s">
        <v>3618</v>
      </c>
      <c r="F1372" s="1" t="s">
        <v>1550</v>
      </c>
      <c r="G1372" s="1" t="s">
        <v>2008</v>
      </c>
      <c r="H1372" s="1" t="s">
        <v>2016</v>
      </c>
      <c r="I1372" s="1" t="s">
        <v>504</v>
      </c>
      <c r="J1372" s="1" t="s">
        <v>242</v>
      </c>
    </row>
    <row r="1373" spans="1:10" hidden="1">
      <c r="A1373" s="1" t="s">
        <v>242</v>
      </c>
      <c r="B1373" s="1" t="s">
        <v>3619</v>
      </c>
      <c r="C1373" s="1" t="s">
        <v>1550</v>
      </c>
      <c r="D1373" s="1" t="s">
        <v>1427</v>
      </c>
      <c r="E1373" s="1" t="s">
        <v>3619</v>
      </c>
      <c r="F1373" s="1" t="s">
        <v>1550</v>
      </c>
      <c r="G1373" s="1" t="s">
        <v>2008</v>
      </c>
      <c r="H1373" s="1" t="s">
        <v>2016</v>
      </c>
      <c r="I1373" s="1" t="s">
        <v>504</v>
      </c>
      <c r="J1373" s="1" t="s">
        <v>242</v>
      </c>
    </row>
    <row r="1374" spans="1:10" hidden="1">
      <c r="A1374" s="1" t="s">
        <v>242</v>
      </c>
      <c r="B1374" s="1" t="s">
        <v>3620</v>
      </c>
      <c r="C1374" s="1" t="s">
        <v>1550</v>
      </c>
      <c r="D1374" s="1" t="s">
        <v>1442</v>
      </c>
      <c r="E1374" s="1" t="s">
        <v>3620</v>
      </c>
      <c r="F1374" s="1" t="s">
        <v>1550</v>
      </c>
      <c r="G1374" s="1" t="s">
        <v>2008</v>
      </c>
      <c r="H1374" s="1" t="s">
        <v>2016</v>
      </c>
      <c r="I1374" s="1" t="s">
        <v>504</v>
      </c>
      <c r="J1374" s="1" t="s">
        <v>242</v>
      </c>
    </row>
    <row r="1375" spans="1:10" hidden="1">
      <c r="A1375" s="1" t="s">
        <v>242</v>
      </c>
      <c r="B1375" s="1" t="s">
        <v>3621</v>
      </c>
      <c r="C1375" s="1" t="s">
        <v>1550</v>
      </c>
      <c r="D1375" s="1" t="s">
        <v>1457</v>
      </c>
      <c r="E1375" s="1" t="s">
        <v>3621</v>
      </c>
      <c r="F1375" s="1" t="s">
        <v>1550</v>
      </c>
      <c r="G1375" s="1" t="s">
        <v>2008</v>
      </c>
      <c r="H1375" s="1" t="s">
        <v>2016</v>
      </c>
      <c r="I1375" s="1" t="s">
        <v>504</v>
      </c>
      <c r="J1375" s="1" t="s">
        <v>242</v>
      </c>
    </row>
    <row r="1376" spans="1:10" hidden="1">
      <c r="A1376" s="1" t="s">
        <v>242</v>
      </c>
      <c r="B1376" s="1" t="s">
        <v>3622</v>
      </c>
      <c r="C1376" s="1" t="s">
        <v>1550</v>
      </c>
      <c r="D1376" s="1" t="s">
        <v>1472</v>
      </c>
      <c r="E1376" s="1" t="s">
        <v>3622</v>
      </c>
      <c r="F1376" s="1" t="s">
        <v>1550</v>
      </c>
      <c r="G1376" s="1" t="s">
        <v>2008</v>
      </c>
      <c r="H1376" s="1" t="s">
        <v>2016</v>
      </c>
      <c r="I1376" s="1" t="s">
        <v>504</v>
      </c>
      <c r="J1376" s="1" t="s">
        <v>242</v>
      </c>
    </row>
    <row r="1377" spans="1:26" hidden="1">
      <c r="A1377" s="1" t="s">
        <v>242</v>
      </c>
      <c r="B1377" s="1" t="s">
        <v>3623</v>
      </c>
      <c r="C1377" s="1" t="s">
        <v>1550</v>
      </c>
      <c r="D1377" s="1" t="s">
        <v>1484</v>
      </c>
      <c r="E1377" s="1" t="s">
        <v>3623</v>
      </c>
      <c r="F1377" s="1" t="s">
        <v>1550</v>
      </c>
      <c r="G1377" s="1" t="s">
        <v>2008</v>
      </c>
      <c r="H1377" s="1" t="s">
        <v>2016</v>
      </c>
      <c r="I1377" s="1" t="s">
        <v>504</v>
      </c>
      <c r="J1377" s="1" t="s">
        <v>242</v>
      </c>
    </row>
    <row r="1378" spans="1:26" hidden="1">
      <c r="A1378" s="1" t="s">
        <v>242</v>
      </c>
      <c r="B1378" s="1" t="s">
        <v>3624</v>
      </c>
      <c r="C1378" s="1" t="s">
        <v>1550</v>
      </c>
      <c r="D1378" s="1" t="s">
        <v>1498</v>
      </c>
      <c r="E1378" s="1" t="s">
        <v>3624</v>
      </c>
      <c r="F1378" s="1" t="s">
        <v>1550</v>
      </c>
      <c r="G1378" s="1" t="s">
        <v>2008</v>
      </c>
      <c r="H1378" s="1" t="s">
        <v>2016</v>
      </c>
      <c r="I1378" s="1" t="s">
        <v>504</v>
      </c>
      <c r="J1378" s="1" t="s">
        <v>242</v>
      </c>
    </row>
    <row r="1379" spans="1:26" hidden="1">
      <c r="A1379" s="1" t="s">
        <v>242</v>
      </c>
      <c r="B1379" s="1" t="s">
        <v>3625</v>
      </c>
      <c r="C1379" s="1" t="s">
        <v>1550</v>
      </c>
      <c r="D1379" s="1" t="s">
        <v>1510</v>
      </c>
      <c r="E1379" s="1" t="s">
        <v>3625</v>
      </c>
      <c r="F1379" s="1" t="s">
        <v>1550</v>
      </c>
      <c r="G1379" s="1" t="s">
        <v>2008</v>
      </c>
      <c r="H1379" s="1" t="s">
        <v>2016</v>
      </c>
      <c r="I1379" s="1" t="s">
        <v>504</v>
      </c>
      <c r="J1379" s="1" t="s">
        <v>242</v>
      </c>
    </row>
    <row r="1380" spans="1:26" hidden="1">
      <c r="A1380" s="1" t="s">
        <v>242</v>
      </c>
      <c r="B1380" s="1" t="s">
        <v>3626</v>
      </c>
      <c r="C1380" s="1" t="s">
        <v>1550</v>
      </c>
      <c r="D1380" s="1" t="s">
        <v>1520</v>
      </c>
      <c r="E1380" s="1" t="s">
        <v>3626</v>
      </c>
      <c r="F1380" s="1" t="s">
        <v>1550</v>
      </c>
      <c r="G1380" s="1" t="s">
        <v>2008</v>
      </c>
      <c r="H1380" s="1" t="s">
        <v>2016</v>
      </c>
      <c r="I1380" s="1" t="s">
        <v>504</v>
      </c>
      <c r="J1380" s="1" t="s">
        <v>242</v>
      </c>
    </row>
    <row r="1381" spans="1:26" hidden="1">
      <c r="A1381" s="1" t="s">
        <v>242</v>
      </c>
      <c r="B1381" s="1" t="s">
        <v>3627</v>
      </c>
      <c r="C1381" s="1" t="s">
        <v>1550</v>
      </c>
      <c r="D1381" s="1" t="s">
        <v>1530</v>
      </c>
      <c r="E1381" s="1" t="s">
        <v>3627</v>
      </c>
      <c r="F1381" s="1" t="s">
        <v>1550</v>
      </c>
      <c r="G1381" s="1" t="s">
        <v>2008</v>
      </c>
      <c r="H1381" s="1" t="s">
        <v>2016</v>
      </c>
      <c r="I1381" s="1" t="s">
        <v>504</v>
      </c>
      <c r="J1381" s="1" t="s">
        <v>242</v>
      </c>
    </row>
    <row r="1382" spans="1:26" hidden="1">
      <c r="A1382" s="1" t="s">
        <v>242</v>
      </c>
      <c r="B1382" s="1" t="s">
        <v>3628</v>
      </c>
      <c r="C1382" s="1" t="s">
        <v>1550</v>
      </c>
      <c r="D1382" s="1" t="s">
        <v>1540</v>
      </c>
      <c r="E1382" s="1" t="s">
        <v>3628</v>
      </c>
      <c r="F1382" s="1" t="s">
        <v>1550</v>
      </c>
      <c r="G1382" s="1" t="s">
        <v>2008</v>
      </c>
      <c r="H1382" s="1" t="s">
        <v>2016</v>
      </c>
      <c r="I1382" s="1" t="s">
        <v>504</v>
      </c>
      <c r="J1382" s="1" t="s">
        <v>242</v>
      </c>
    </row>
    <row r="1383" spans="1:26" hidden="1">
      <c r="A1383" s="1" t="s">
        <v>242</v>
      </c>
      <c r="B1383" s="1" t="s">
        <v>242</v>
      </c>
      <c r="C1383" s="1" t="s">
        <v>1550</v>
      </c>
      <c r="D1383" s="1" t="s">
        <v>1550</v>
      </c>
      <c r="E1383" s="1" t="s">
        <v>242</v>
      </c>
      <c r="F1383" s="1" t="s">
        <v>1550</v>
      </c>
      <c r="G1383" s="1" t="s">
        <v>2008</v>
      </c>
      <c r="H1383" s="1" t="s">
        <v>2016</v>
      </c>
      <c r="I1383" s="1" t="s">
        <v>504</v>
      </c>
      <c r="J1383" s="1" t="s">
        <v>242</v>
      </c>
    </row>
    <row r="1384" spans="1:26" hidden="1">
      <c r="A1384" s="1" t="s">
        <v>242</v>
      </c>
      <c r="B1384" s="1" t="s">
        <v>3629</v>
      </c>
      <c r="C1384" s="1" t="s">
        <v>1550</v>
      </c>
      <c r="D1384" s="1" t="s">
        <v>1560</v>
      </c>
      <c r="E1384" s="1" t="s">
        <v>3629</v>
      </c>
      <c r="F1384" s="1" t="s">
        <v>1550</v>
      </c>
      <c r="G1384" s="1" t="s">
        <v>2008</v>
      </c>
      <c r="H1384" s="1" t="s">
        <v>2016</v>
      </c>
      <c r="I1384" s="1" t="s">
        <v>504</v>
      </c>
      <c r="J1384" s="1" t="s">
        <v>242</v>
      </c>
    </row>
    <row r="1385" spans="1:26" hidden="1">
      <c r="A1385" s="1" t="s">
        <v>242</v>
      </c>
      <c r="B1385" s="1" t="s">
        <v>3630</v>
      </c>
      <c r="C1385" s="1" t="s">
        <v>1550</v>
      </c>
      <c r="D1385" s="1" t="s">
        <v>1569</v>
      </c>
      <c r="E1385" s="1" t="s">
        <v>3630</v>
      </c>
      <c r="F1385" s="1" t="s">
        <v>1550</v>
      </c>
      <c r="G1385" s="1" t="s">
        <v>2008</v>
      </c>
      <c r="H1385" s="1" t="s">
        <v>2016</v>
      </c>
      <c r="I1385" s="1" t="s">
        <v>504</v>
      </c>
      <c r="J1385" s="1" t="s">
        <v>242</v>
      </c>
    </row>
    <row r="1386" spans="1:26" hidden="1">
      <c r="A1386" s="1" t="s">
        <v>242</v>
      </c>
      <c r="B1386" s="1" t="s">
        <v>3631</v>
      </c>
      <c r="C1386" s="1" t="s">
        <v>1550</v>
      </c>
      <c r="D1386" s="1" t="s">
        <v>1578</v>
      </c>
      <c r="E1386" s="1" t="s">
        <v>3631</v>
      </c>
      <c r="F1386" s="1" t="s">
        <v>1550</v>
      </c>
      <c r="G1386" s="1" t="s">
        <v>2008</v>
      </c>
      <c r="H1386" s="1" t="s">
        <v>2016</v>
      </c>
      <c r="I1386" s="1" t="s">
        <v>504</v>
      </c>
      <c r="J1386" s="1" t="s">
        <v>242</v>
      </c>
    </row>
    <row r="1387" spans="1:26" hidden="1">
      <c r="A1387" s="1" t="s">
        <v>3485</v>
      </c>
      <c r="B1387" s="1" t="s">
        <v>3485</v>
      </c>
      <c r="C1387" s="1" t="s">
        <v>3486</v>
      </c>
      <c r="D1387" s="1" t="s">
        <v>3486</v>
      </c>
      <c r="E1387" s="1" t="s">
        <v>3485</v>
      </c>
      <c r="F1387" s="1" t="s">
        <v>3486</v>
      </c>
      <c r="G1387" s="1" t="s">
        <v>2026</v>
      </c>
      <c r="H1387" s="1" t="s">
        <v>2140</v>
      </c>
      <c r="I1387" s="1" t="s">
        <v>1953</v>
      </c>
      <c r="J1387" s="1" t="s">
        <v>3485</v>
      </c>
    </row>
    <row r="1388" spans="1:26" hidden="1">
      <c r="A1388" s="1" t="s">
        <v>252</v>
      </c>
      <c r="B1388" s="1" t="s">
        <v>3638</v>
      </c>
      <c r="C1388" s="1" t="s">
        <v>1398</v>
      </c>
      <c r="D1388" s="1" t="s">
        <v>605</v>
      </c>
      <c r="E1388" s="1" t="s">
        <v>252</v>
      </c>
      <c r="F1388" s="1" t="s">
        <v>1398</v>
      </c>
      <c r="G1388" s="1" t="s">
        <v>2026</v>
      </c>
      <c r="H1388" s="1" t="s">
        <v>2027</v>
      </c>
      <c r="I1388" s="1" t="s">
        <v>508</v>
      </c>
      <c r="J1388" s="1" t="s">
        <v>252</v>
      </c>
    </row>
    <row r="1389" spans="1:26" s="60" customFormat="1" hidden="1">
      <c r="A1389" s="60" t="s">
        <v>252</v>
      </c>
      <c r="B1389" s="60" t="s">
        <v>7033</v>
      </c>
      <c r="C1389" s="60" t="s">
        <v>1398</v>
      </c>
      <c r="D1389" s="2" t="s">
        <v>7035</v>
      </c>
      <c r="E1389" s="60" t="s">
        <v>252</v>
      </c>
      <c r="F1389" s="60" t="s">
        <v>1398</v>
      </c>
      <c r="G1389" s="60" t="s">
        <v>2026</v>
      </c>
      <c r="H1389" s="60" t="s">
        <v>2027</v>
      </c>
      <c r="I1389" s="60" t="s">
        <v>508</v>
      </c>
      <c r="J1389" s="60" t="s">
        <v>252</v>
      </c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</row>
    <row r="1390" spans="1:26" hidden="1">
      <c r="A1390" s="1" t="s">
        <v>252</v>
      </c>
      <c r="B1390" s="1" t="s">
        <v>3639</v>
      </c>
      <c r="C1390" s="1" t="s">
        <v>1398</v>
      </c>
      <c r="D1390" s="1" t="s">
        <v>1276</v>
      </c>
      <c r="E1390" s="1" t="s">
        <v>252</v>
      </c>
      <c r="F1390" s="1" t="s">
        <v>1398</v>
      </c>
      <c r="G1390" s="1" t="s">
        <v>2026</v>
      </c>
      <c r="H1390" s="1" t="s">
        <v>2027</v>
      </c>
      <c r="I1390" s="1" t="s">
        <v>508</v>
      </c>
      <c r="J1390" s="1" t="s">
        <v>252</v>
      </c>
    </row>
    <row r="1391" spans="1:26" hidden="1">
      <c r="A1391" s="1" t="s">
        <v>252</v>
      </c>
      <c r="B1391" s="1" t="s">
        <v>3640</v>
      </c>
      <c r="C1391" s="1" t="s">
        <v>1398</v>
      </c>
      <c r="D1391" s="1" t="s">
        <v>1315</v>
      </c>
      <c r="E1391" s="1" t="s">
        <v>252</v>
      </c>
      <c r="F1391" s="1" t="s">
        <v>1398</v>
      </c>
      <c r="G1391" s="1" t="s">
        <v>2026</v>
      </c>
      <c r="H1391" s="1" t="s">
        <v>2027</v>
      </c>
      <c r="I1391" s="1" t="s">
        <v>508</v>
      </c>
      <c r="J1391" s="1" t="s">
        <v>252</v>
      </c>
    </row>
    <row r="1392" spans="1:26" hidden="1">
      <c r="A1392" s="1" t="s">
        <v>252</v>
      </c>
      <c r="B1392" s="1" t="s">
        <v>252</v>
      </c>
      <c r="C1392" s="1" t="s">
        <v>1398</v>
      </c>
      <c r="D1392" s="1" t="s">
        <v>1398</v>
      </c>
      <c r="E1392" s="1" t="s">
        <v>252</v>
      </c>
      <c r="F1392" s="1" t="s">
        <v>1398</v>
      </c>
      <c r="G1392" s="1" t="s">
        <v>2026</v>
      </c>
      <c r="H1392" s="1" t="s">
        <v>2027</v>
      </c>
      <c r="I1392" s="1" t="s">
        <v>508</v>
      </c>
      <c r="J1392" s="1" t="s">
        <v>252</v>
      </c>
    </row>
    <row r="1393" spans="1:10" hidden="1">
      <c r="A1393" s="1" t="s">
        <v>252</v>
      </c>
      <c r="B1393" s="1" t="s">
        <v>3641</v>
      </c>
      <c r="C1393" s="1" t="s">
        <v>1398</v>
      </c>
      <c r="D1393" s="1" t="s">
        <v>1428</v>
      </c>
      <c r="E1393" s="1" t="s">
        <v>252</v>
      </c>
      <c r="F1393" s="1" t="s">
        <v>1398</v>
      </c>
      <c r="G1393" s="1" t="s">
        <v>2026</v>
      </c>
      <c r="H1393" s="1" t="s">
        <v>2027</v>
      </c>
      <c r="I1393" s="1" t="s">
        <v>508</v>
      </c>
      <c r="J1393" s="1" t="s">
        <v>252</v>
      </c>
    </row>
    <row r="1394" spans="1:10" hidden="1">
      <c r="A1394" s="1" t="s">
        <v>252</v>
      </c>
      <c r="B1394" s="1" t="s">
        <v>3642</v>
      </c>
      <c r="C1394" s="1" t="s">
        <v>1398</v>
      </c>
      <c r="D1394" s="1" t="s">
        <v>1458</v>
      </c>
      <c r="E1394" s="1" t="s">
        <v>3642</v>
      </c>
      <c r="F1394" s="1" t="s">
        <v>1398</v>
      </c>
      <c r="G1394" s="1" t="s">
        <v>2026</v>
      </c>
      <c r="H1394" s="1" t="s">
        <v>2027</v>
      </c>
      <c r="I1394" s="1" t="s">
        <v>508</v>
      </c>
      <c r="J1394" s="1" t="s">
        <v>252</v>
      </c>
    </row>
    <row r="1395" spans="1:10" hidden="1">
      <c r="A1395" s="1" t="s">
        <v>252</v>
      </c>
      <c r="B1395" s="1" t="s">
        <v>3643</v>
      </c>
      <c r="C1395" s="1" t="s">
        <v>1398</v>
      </c>
      <c r="D1395" s="1" t="s">
        <v>1485</v>
      </c>
      <c r="E1395" s="1" t="s">
        <v>3643</v>
      </c>
      <c r="F1395" s="1" t="s">
        <v>1398</v>
      </c>
      <c r="G1395" s="1" t="s">
        <v>2026</v>
      </c>
      <c r="H1395" s="1" t="s">
        <v>2027</v>
      </c>
      <c r="I1395" s="1" t="s">
        <v>508</v>
      </c>
      <c r="J1395" s="1" t="s">
        <v>252</v>
      </c>
    </row>
    <row r="1396" spans="1:10" hidden="1">
      <c r="A1396" s="1" t="s">
        <v>252</v>
      </c>
      <c r="B1396" s="1" t="s">
        <v>3644</v>
      </c>
      <c r="C1396" s="1" t="s">
        <v>1398</v>
      </c>
      <c r="D1396" s="1" t="s">
        <v>1541</v>
      </c>
      <c r="E1396" s="1" t="s">
        <v>252</v>
      </c>
      <c r="F1396" s="1" t="s">
        <v>1398</v>
      </c>
      <c r="G1396" s="1" t="s">
        <v>2026</v>
      </c>
      <c r="H1396" s="1" t="s">
        <v>2027</v>
      </c>
      <c r="I1396" s="1" t="s">
        <v>508</v>
      </c>
      <c r="J1396" s="1" t="s">
        <v>252</v>
      </c>
    </row>
    <row r="1397" spans="1:10" hidden="1">
      <c r="A1397" s="1" t="s">
        <v>252</v>
      </c>
      <c r="B1397" s="1" t="s">
        <v>3645</v>
      </c>
      <c r="C1397" s="1" t="s">
        <v>1398</v>
      </c>
      <c r="D1397" s="1" t="s">
        <v>1603</v>
      </c>
      <c r="E1397" s="1" t="s">
        <v>252</v>
      </c>
      <c r="F1397" s="1" t="s">
        <v>1398</v>
      </c>
      <c r="G1397" s="1" t="s">
        <v>2026</v>
      </c>
      <c r="H1397" s="1" t="s">
        <v>2027</v>
      </c>
      <c r="I1397" s="1" t="s">
        <v>508</v>
      </c>
      <c r="J1397" s="1" t="s">
        <v>252</v>
      </c>
    </row>
    <row r="1398" spans="1:10" hidden="1">
      <c r="A1398" s="1" t="s">
        <v>252</v>
      </c>
      <c r="B1398" s="1" t="s">
        <v>3647</v>
      </c>
      <c r="C1398" s="1" t="s">
        <v>1398</v>
      </c>
      <c r="D1398" s="1" t="s">
        <v>1663</v>
      </c>
      <c r="E1398" s="1" t="s">
        <v>252</v>
      </c>
      <c r="F1398" s="1" t="s">
        <v>1398</v>
      </c>
      <c r="G1398" s="1" t="s">
        <v>2026</v>
      </c>
      <c r="H1398" s="1" t="s">
        <v>2027</v>
      </c>
      <c r="I1398" s="1" t="s">
        <v>508</v>
      </c>
      <c r="J1398" s="1" t="s">
        <v>252</v>
      </c>
    </row>
    <row r="1399" spans="1:10" hidden="1">
      <c r="A1399" s="1" t="s">
        <v>252</v>
      </c>
      <c r="B1399" s="1" t="s">
        <v>3648</v>
      </c>
      <c r="C1399" s="1" t="s">
        <v>1398</v>
      </c>
      <c r="D1399" s="1" t="s">
        <v>1689</v>
      </c>
      <c r="E1399" s="1" t="s">
        <v>252</v>
      </c>
      <c r="F1399" s="1" t="s">
        <v>1398</v>
      </c>
      <c r="G1399" s="1" t="s">
        <v>2026</v>
      </c>
      <c r="H1399" s="1" t="s">
        <v>2027</v>
      </c>
      <c r="I1399" s="1" t="s">
        <v>508</v>
      </c>
      <c r="J1399" s="1" t="s">
        <v>252</v>
      </c>
    </row>
    <row r="1400" spans="1:10" hidden="1">
      <c r="A1400" s="1" t="s">
        <v>252</v>
      </c>
      <c r="B1400" s="1" t="s">
        <v>3650</v>
      </c>
      <c r="C1400" s="1" t="s">
        <v>1398</v>
      </c>
      <c r="D1400" s="1" t="s">
        <v>1744</v>
      </c>
      <c r="E1400" s="1" t="s">
        <v>252</v>
      </c>
      <c r="F1400" s="1" t="s">
        <v>1398</v>
      </c>
      <c r="G1400" s="1" t="s">
        <v>2026</v>
      </c>
      <c r="H1400" s="1" t="s">
        <v>2027</v>
      </c>
      <c r="I1400" s="1" t="s">
        <v>508</v>
      </c>
      <c r="J1400" s="1" t="s">
        <v>252</v>
      </c>
    </row>
    <row r="1401" spans="1:10" hidden="1">
      <c r="A1401" s="1" t="s">
        <v>252</v>
      </c>
      <c r="B1401" s="1" t="s">
        <v>3651</v>
      </c>
      <c r="C1401" s="1" t="s">
        <v>1398</v>
      </c>
      <c r="D1401" s="1" t="s">
        <v>1750</v>
      </c>
      <c r="E1401" s="1" t="s">
        <v>252</v>
      </c>
      <c r="F1401" s="1" t="s">
        <v>1398</v>
      </c>
      <c r="G1401" s="1" t="s">
        <v>2026</v>
      </c>
      <c r="H1401" s="1" t="s">
        <v>2027</v>
      </c>
      <c r="I1401" s="1" t="s">
        <v>508</v>
      </c>
      <c r="J1401" s="1" t="s">
        <v>252</v>
      </c>
    </row>
    <row r="1402" spans="1:10" hidden="1">
      <c r="A1402" s="1" t="s">
        <v>252</v>
      </c>
      <c r="B1402" s="1" t="s">
        <v>3652</v>
      </c>
      <c r="C1402" s="1" t="s">
        <v>1398</v>
      </c>
      <c r="D1402" s="1" t="s">
        <v>1761</v>
      </c>
      <c r="E1402" s="1" t="s">
        <v>252</v>
      </c>
      <c r="F1402" s="1" t="s">
        <v>1398</v>
      </c>
      <c r="G1402" s="1" t="s">
        <v>2026</v>
      </c>
      <c r="H1402" s="1" t="s">
        <v>2027</v>
      </c>
      <c r="I1402" s="1" t="s">
        <v>508</v>
      </c>
      <c r="J1402" s="1" t="s">
        <v>252</v>
      </c>
    </row>
    <row r="1403" spans="1:10" hidden="1">
      <c r="A1403" s="1" t="s">
        <v>3655</v>
      </c>
      <c r="B1403" s="1" t="s">
        <v>3655</v>
      </c>
      <c r="C1403" s="1" t="s">
        <v>3656</v>
      </c>
      <c r="D1403" s="1" t="s">
        <v>3656</v>
      </c>
      <c r="E1403" s="1" t="s">
        <v>3655</v>
      </c>
      <c r="F1403" s="1" t="s">
        <v>3656</v>
      </c>
      <c r="G1403" s="1" t="s">
        <v>2049</v>
      </c>
      <c r="H1403" s="1" t="s">
        <v>2120</v>
      </c>
      <c r="I1403" s="1" t="s">
        <v>1955</v>
      </c>
      <c r="J1403" s="1" t="s">
        <v>3655</v>
      </c>
    </row>
    <row r="1404" spans="1:10" hidden="1">
      <c r="A1404" s="1" t="s">
        <v>3657</v>
      </c>
      <c r="B1404" s="1" t="s">
        <v>3658</v>
      </c>
      <c r="C1404" s="1" t="s">
        <v>3659</v>
      </c>
      <c r="D1404" s="1" t="s">
        <v>3660</v>
      </c>
      <c r="E1404" s="1" t="s">
        <v>3658</v>
      </c>
      <c r="F1404" s="1" t="s">
        <v>3659</v>
      </c>
      <c r="G1404" s="1" t="s">
        <v>2049</v>
      </c>
      <c r="H1404" s="1" t="s">
        <v>2120</v>
      </c>
      <c r="I1404" s="1" t="s">
        <v>1955</v>
      </c>
      <c r="J1404" s="1" t="s">
        <v>3657</v>
      </c>
    </row>
    <row r="1405" spans="1:10" hidden="1">
      <c r="A1405" s="1" t="s">
        <v>260</v>
      </c>
      <c r="B1405" s="1" t="s">
        <v>3663</v>
      </c>
      <c r="C1405" s="1" t="s">
        <v>930</v>
      </c>
      <c r="D1405" s="1" t="s">
        <v>607</v>
      </c>
      <c r="E1405" s="1" t="s">
        <v>260</v>
      </c>
      <c r="F1405" s="1" t="s">
        <v>930</v>
      </c>
      <c r="G1405" s="1" t="s">
        <v>2123</v>
      </c>
      <c r="H1405" s="1" t="s">
        <v>3664</v>
      </c>
      <c r="I1405" s="1" t="s">
        <v>509</v>
      </c>
      <c r="J1405" s="1" t="s">
        <v>260</v>
      </c>
    </row>
    <row r="1406" spans="1:10" hidden="1">
      <c r="A1406" s="1" t="s">
        <v>260</v>
      </c>
      <c r="B1406" s="1" t="s">
        <v>5461</v>
      </c>
      <c r="C1406" s="1" t="s">
        <v>930</v>
      </c>
      <c r="D1406" s="1" t="s">
        <v>5462</v>
      </c>
      <c r="E1406" s="1" t="s">
        <v>260</v>
      </c>
      <c r="F1406" s="1" t="s">
        <v>930</v>
      </c>
      <c r="G1406" s="1" t="s">
        <v>2123</v>
      </c>
      <c r="H1406" s="1" t="s">
        <v>3664</v>
      </c>
      <c r="I1406" s="1" t="s">
        <v>509</v>
      </c>
      <c r="J1406" s="1" t="s">
        <v>260</v>
      </c>
    </row>
    <row r="1407" spans="1:10" hidden="1">
      <c r="A1407" s="1" t="s">
        <v>260</v>
      </c>
      <c r="B1407" s="1" t="s">
        <v>3665</v>
      </c>
      <c r="C1407" s="1" t="s">
        <v>930</v>
      </c>
      <c r="D1407" s="1" t="s">
        <v>701</v>
      </c>
      <c r="E1407" s="1" t="s">
        <v>260</v>
      </c>
      <c r="F1407" s="1" t="s">
        <v>930</v>
      </c>
      <c r="G1407" s="1" t="s">
        <v>2123</v>
      </c>
      <c r="H1407" s="1" t="s">
        <v>3664</v>
      </c>
      <c r="I1407" s="1" t="s">
        <v>509</v>
      </c>
      <c r="J1407" s="1" t="s">
        <v>260</v>
      </c>
    </row>
    <row r="1408" spans="1:10" hidden="1">
      <c r="A1408" s="1" t="s">
        <v>260</v>
      </c>
      <c r="B1408" s="1" t="s">
        <v>3666</v>
      </c>
      <c r="C1408" s="1" t="s">
        <v>930</v>
      </c>
      <c r="D1408" s="1" t="s">
        <v>771</v>
      </c>
      <c r="E1408" s="1" t="s">
        <v>260</v>
      </c>
      <c r="F1408" s="1" t="s">
        <v>930</v>
      </c>
      <c r="G1408" s="1" t="s">
        <v>2123</v>
      </c>
      <c r="H1408" s="1" t="s">
        <v>3664</v>
      </c>
      <c r="I1408" s="1" t="s">
        <v>509</v>
      </c>
      <c r="J1408" s="1" t="s">
        <v>260</v>
      </c>
    </row>
    <row r="1409" spans="1:10" hidden="1">
      <c r="A1409" s="1" t="s">
        <v>260</v>
      </c>
      <c r="B1409" s="1" t="s">
        <v>5463</v>
      </c>
      <c r="C1409" s="1" t="s">
        <v>930</v>
      </c>
      <c r="D1409" s="1" t="s">
        <v>5464</v>
      </c>
      <c r="E1409" s="1" t="s">
        <v>260</v>
      </c>
      <c r="F1409" s="1" t="s">
        <v>930</v>
      </c>
      <c r="G1409" s="1" t="s">
        <v>2123</v>
      </c>
      <c r="H1409" s="1" t="s">
        <v>3664</v>
      </c>
      <c r="I1409" s="1" t="s">
        <v>509</v>
      </c>
      <c r="J1409" s="1" t="s">
        <v>260</v>
      </c>
    </row>
    <row r="1410" spans="1:10" hidden="1">
      <c r="A1410" s="1" t="s">
        <v>260</v>
      </c>
      <c r="B1410" s="1" t="s">
        <v>3667</v>
      </c>
      <c r="C1410" s="1" t="s">
        <v>930</v>
      </c>
      <c r="D1410" s="1" t="s">
        <v>829</v>
      </c>
      <c r="E1410" s="1" t="s">
        <v>260</v>
      </c>
      <c r="F1410" s="1" t="s">
        <v>930</v>
      </c>
      <c r="G1410" s="1" t="s">
        <v>2123</v>
      </c>
      <c r="H1410" s="1" t="s">
        <v>3664</v>
      </c>
      <c r="I1410" s="1" t="s">
        <v>509</v>
      </c>
      <c r="J1410" s="1" t="s">
        <v>260</v>
      </c>
    </row>
    <row r="1411" spans="1:10" hidden="1">
      <c r="A1411" s="1" t="s">
        <v>260</v>
      </c>
      <c r="B1411" s="1" t="s">
        <v>260</v>
      </c>
      <c r="C1411" s="1" t="s">
        <v>930</v>
      </c>
      <c r="D1411" s="1" t="s">
        <v>930</v>
      </c>
      <c r="E1411" s="1" t="s">
        <v>260</v>
      </c>
      <c r="F1411" s="1" t="s">
        <v>930</v>
      </c>
      <c r="G1411" s="1" t="s">
        <v>2123</v>
      </c>
      <c r="H1411" s="1" t="s">
        <v>3664</v>
      </c>
      <c r="I1411" s="1" t="s">
        <v>509</v>
      </c>
      <c r="J1411" s="1" t="s">
        <v>260</v>
      </c>
    </row>
    <row r="1412" spans="1:10" hidden="1">
      <c r="A1412" s="1" t="s">
        <v>260</v>
      </c>
      <c r="B1412" s="1" t="s">
        <v>260</v>
      </c>
      <c r="C1412" s="1" t="s">
        <v>930</v>
      </c>
      <c r="D1412" s="1" t="s">
        <v>5465</v>
      </c>
      <c r="E1412" s="1" t="s">
        <v>260</v>
      </c>
      <c r="F1412" s="1" t="s">
        <v>930</v>
      </c>
      <c r="G1412" s="1" t="s">
        <v>2123</v>
      </c>
      <c r="H1412" s="1" t="s">
        <v>3664</v>
      </c>
      <c r="I1412" s="1" t="s">
        <v>509</v>
      </c>
      <c r="J1412" s="1" t="s">
        <v>260</v>
      </c>
    </row>
    <row r="1413" spans="1:10" hidden="1">
      <c r="A1413" s="1" t="s">
        <v>260</v>
      </c>
      <c r="B1413" s="1" t="s">
        <v>3668</v>
      </c>
      <c r="C1413" s="1" t="s">
        <v>930</v>
      </c>
      <c r="D1413" s="1" t="s">
        <v>971</v>
      </c>
      <c r="E1413" s="1" t="s">
        <v>260</v>
      </c>
      <c r="F1413" s="1" t="s">
        <v>930</v>
      </c>
      <c r="G1413" s="1" t="s">
        <v>2123</v>
      </c>
      <c r="H1413" s="1" t="s">
        <v>3664</v>
      </c>
      <c r="I1413" s="1" t="s">
        <v>509</v>
      </c>
      <c r="J1413" s="1" t="s">
        <v>260</v>
      </c>
    </row>
    <row r="1414" spans="1:10" hidden="1">
      <c r="A1414" s="1" t="s">
        <v>260</v>
      </c>
      <c r="B1414" s="1" t="s">
        <v>3669</v>
      </c>
      <c r="C1414" s="1" t="s">
        <v>930</v>
      </c>
      <c r="D1414" s="1" t="s">
        <v>1010</v>
      </c>
      <c r="E1414" s="1" t="s">
        <v>260</v>
      </c>
      <c r="F1414" s="1" t="s">
        <v>930</v>
      </c>
      <c r="G1414" s="1" t="s">
        <v>2123</v>
      </c>
      <c r="H1414" s="1" t="s">
        <v>3664</v>
      </c>
      <c r="I1414" s="1" t="s">
        <v>509</v>
      </c>
      <c r="J1414" s="1" t="s">
        <v>260</v>
      </c>
    </row>
    <row r="1415" spans="1:10" hidden="1">
      <c r="A1415" s="1" t="s">
        <v>260</v>
      </c>
      <c r="B1415" s="1" t="s">
        <v>3670</v>
      </c>
      <c r="C1415" s="1" t="s">
        <v>930</v>
      </c>
      <c r="D1415" s="1" t="s">
        <v>1045</v>
      </c>
      <c r="E1415" s="1" t="s">
        <v>260</v>
      </c>
      <c r="F1415" s="1" t="s">
        <v>930</v>
      </c>
      <c r="G1415" s="1" t="s">
        <v>2123</v>
      </c>
      <c r="H1415" s="1" t="s">
        <v>3664</v>
      </c>
      <c r="I1415" s="1" t="s">
        <v>509</v>
      </c>
      <c r="J1415" s="1" t="s">
        <v>260</v>
      </c>
    </row>
    <row r="1416" spans="1:10" hidden="1">
      <c r="A1416" s="1" t="s">
        <v>260</v>
      </c>
      <c r="B1416" s="1" t="s">
        <v>3671</v>
      </c>
      <c r="C1416" s="1" t="s">
        <v>930</v>
      </c>
      <c r="D1416" s="1" t="s">
        <v>1077</v>
      </c>
      <c r="E1416" s="1" t="s">
        <v>260</v>
      </c>
      <c r="F1416" s="1" t="s">
        <v>930</v>
      </c>
      <c r="G1416" s="1" t="s">
        <v>2123</v>
      </c>
      <c r="H1416" s="1" t="s">
        <v>3664</v>
      </c>
      <c r="I1416" s="1" t="s">
        <v>509</v>
      </c>
      <c r="J1416" s="1" t="s">
        <v>260</v>
      </c>
    </row>
    <row r="1417" spans="1:10" hidden="1">
      <c r="A1417" s="1" t="s">
        <v>260</v>
      </c>
      <c r="B1417" s="1" t="s">
        <v>3672</v>
      </c>
      <c r="C1417" s="1" t="s">
        <v>930</v>
      </c>
      <c r="D1417" s="1" t="s">
        <v>1107</v>
      </c>
      <c r="E1417" s="1" t="s">
        <v>260</v>
      </c>
      <c r="F1417" s="1" t="s">
        <v>930</v>
      </c>
      <c r="G1417" s="1" t="s">
        <v>2123</v>
      </c>
      <c r="H1417" s="1" t="s">
        <v>3664</v>
      </c>
      <c r="I1417" s="1" t="s">
        <v>509</v>
      </c>
      <c r="J1417" s="1" t="s">
        <v>260</v>
      </c>
    </row>
    <row r="1418" spans="1:10" hidden="1">
      <c r="A1418" s="1" t="s">
        <v>260</v>
      </c>
      <c r="B1418" s="1" t="s">
        <v>3673</v>
      </c>
      <c r="C1418" s="1" t="s">
        <v>930</v>
      </c>
      <c r="D1418" s="1" t="s">
        <v>1135</v>
      </c>
      <c r="E1418" s="1" t="s">
        <v>260</v>
      </c>
      <c r="F1418" s="1" t="s">
        <v>930</v>
      </c>
      <c r="G1418" s="1" t="s">
        <v>2123</v>
      </c>
      <c r="H1418" s="1" t="s">
        <v>3664</v>
      </c>
      <c r="I1418" s="1" t="s">
        <v>509</v>
      </c>
      <c r="J1418" s="1" t="s">
        <v>260</v>
      </c>
    </row>
    <row r="1419" spans="1:10" hidden="1">
      <c r="A1419" s="1" t="s">
        <v>260</v>
      </c>
      <c r="B1419" s="1" t="s">
        <v>5466</v>
      </c>
      <c r="C1419" s="1" t="s">
        <v>930</v>
      </c>
      <c r="D1419" s="1" t="s">
        <v>5467</v>
      </c>
      <c r="E1419" s="1" t="s">
        <v>260</v>
      </c>
      <c r="F1419" s="1" t="s">
        <v>930</v>
      </c>
      <c r="G1419" s="1" t="s">
        <v>2123</v>
      </c>
      <c r="H1419" s="1" t="s">
        <v>3664</v>
      </c>
      <c r="I1419" s="1" t="s">
        <v>509</v>
      </c>
      <c r="J1419" s="1" t="s">
        <v>260</v>
      </c>
    </row>
    <row r="1420" spans="1:10" hidden="1">
      <c r="A1420" s="1" t="s">
        <v>260</v>
      </c>
      <c r="B1420" s="1" t="s">
        <v>3674</v>
      </c>
      <c r="C1420" s="1" t="s">
        <v>930</v>
      </c>
      <c r="D1420" s="1" t="s">
        <v>1162</v>
      </c>
      <c r="E1420" s="1" t="s">
        <v>260</v>
      </c>
      <c r="F1420" s="1" t="s">
        <v>930</v>
      </c>
      <c r="G1420" s="1" t="s">
        <v>2123</v>
      </c>
      <c r="H1420" s="1" t="s">
        <v>3664</v>
      </c>
      <c r="I1420" s="1" t="s">
        <v>509</v>
      </c>
      <c r="J1420" s="1" t="s">
        <v>260</v>
      </c>
    </row>
    <row r="1421" spans="1:10" hidden="1">
      <c r="A1421" s="1" t="s">
        <v>260</v>
      </c>
      <c r="B1421" s="1" t="s">
        <v>5468</v>
      </c>
      <c r="C1421" s="1" t="s">
        <v>930</v>
      </c>
      <c r="D1421" s="1" t="s">
        <v>5469</v>
      </c>
      <c r="E1421" s="1" t="s">
        <v>260</v>
      </c>
      <c r="F1421" s="1" t="s">
        <v>930</v>
      </c>
      <c r="G1421" s="1" t="s">
        <v>2123</v>
      </c>
      <c r="H1421" s="1" t="s">
        <v>3664</v>
      </c>
      <c r="I1421" s="1" t="s">
        <v>509</v>
      </c>
      <c r="J1421" s="1" t="s">
        <v>260</v>
      </c>
    </row>
    <row r="1422" spans="1:10" hidden="1">
      <c r="A1422" s="1" t="s">
        <v>260</v>
      </c>
      <c r="B1422" s="1" t="s">
        <v>3675</v>
      </c>
      <c r="C1422" s="1" t="s">
        <v>930</v>
      </c>
      <c r="D1422" s="1" t="s">
        <v>1188</v>
      </c>
      <c r="E1422" s="1" t="s">
        <v>260</v>
      </c>
      <c r="F1422" s="1" t="s">
        <v>930</v>
      </c>
      <c r="G1422" s="1" t="s">
        <v>2123</v>
      </c>
      <c r="H1422" s="1" t="s">
        <v>3664</v>
      </c>
      <c r="I1422" s="1" t="s">
        <v>509</v>
      </c>
      <c r="J1422" s="1" t="s">
        <v>260</v>
      </c>
    </row>
    <row r="1423" spans="1:10" hidden="1">
      <c r="A1423" s="1" t="s">
        <v>260</v>
      </c>
      <c r="B1423" s="1" t="s">
        <v>3676</v>
      </c>
      <c r="C1423" s="1" t="s">
        <v>930</v>
      </c>
      <c r="D1423" s="1" t="s">
        <v>1233</v>
      </c>
      <c r="E1423" s="1" t="s">
        <v>260</v>
      </c>
      <c r="F1423" s="1" t="s">
        <v>930</v>
      </c>
      <c r="G1423" s="1" t="s">
        <v>2123</v>
      </c>
      <c r="H1423" s="1" t="s">
        <v>3664</v>
      </c>
      <c r="I1423" s="1" t="s">
        <v>509</v>
      </c>
      <c r="J1423" s="1" t="s">
        <v>260</v>
      </c>
    </row>
    <row r="1424" spans="1:10" hidden="1">
      <c r="A1424" s="1" t="s">
        <v>260</v>
      </c>
      <c r="B1424" s="1" t="s">
        <v>5470</v>
      </c>
      <c r="C1424" s="1" t="s">
        <v>930</v>
      </c>
      <c r="D1424" s="1" t="s">
        <v>5471</v>
      </c>
      <c r="E1424" s="1" t="s">
        <v>260</v>
      </c>
      <c r="F1424" s="1" t="s">
        <v>930</v>
      </c>
      <c r="G1424" s="1" t="s">
        <v>2123</v>
      </c>
      <c r="H1424" s="1" t="s">
        <v>3664</v>
      </c>
      <c r="I1424" s="1" t="s">
        <v>509</v>
      </c>
      <c r="J1424" s="1" t="s">
        <v>260</v>
      </c>
    </row>
    <row r="1425" spans="1:10" hidden="1">
      <c r="A1425" s="1" t="s">
        <v>260</v>
      </c>
      <c r="B1425" s="1" t="s">
        <v>3678</v>
      </c>
      <c r="C1425" s="1" t="s">
        <v>930</v>
      </c>
      <c r="D1425" s="1" t="s">
        <v>1277</v>
      </c>
      <c r="E1425" s="1" t="s">
        <v>260</v>
      </c>
      <c r="F1425" s="1" t="s">
        <v>930</v>
      </c>
      <c r="G1425" s="1" t="s">
        <v>2123</v>
      </c>
      <c r="H1425" s="1" t="s">
        <v>3664</v>
      </c>
      <c r="I1425" s="1" t="s">
        <v>509</v>
      </c>
      <c r="J1425" s="1" t="s">
        <v>260</v>
      </c>
    </row>
    <row r="1426" spans="1:10" hidden="1">
      <c r="A1426" s="1" t="s">
        <v>260</v>
      </c>
      <c r="B1426" s="1" t="s">
        <v>5472</v>
      </c>
      <c r="C1426" s="1" t="s">
        <v>930</v>
      </c>
      <c r="D1426" s="1" t="s">
        <v>5473</v>
      </c>
      <c r="E1426" s="1" t="s">
        <v>260</v>
      </c>
      <c r="F1426" s="1" t="s">
        <v>930</v>
      </c>
      <c r="G1426" s="1" t="s">
        <v>2123</v>
      </c>
      <c r="H1426" s="1" t="s">
        <v>3664</v>
      </c>
      <c r="I1426" s="1" t="s">
        <v>509</v>
      </c>
      <c r="J1426" s="1" t="s">
        <v>260</v>
      </c>
    </row>
    <row r="1427" spans="1:10" hidden="1">
      <c r="A1427" s="1" t="s">
        <v>260</v>
      </c>
      <c r="B1427" s="1" t="s">
        <v>3679</v>
      </c>
      <c r="C1427" s="1" t="s">
        <v>930</v>
      </c>
      <c r="D1427" s="1" t="s">
        <v>1296</v>
      </c>
      <c r="E1427" s="1" t="s">
        <v>260</v>
      </c>
      <c r="F1427" s="1" t="s">
        <v>930</v>
      </c>
      <c r="G1427" s="1" t="s">
        <v>2123</v>
      </c>
      <c r="H1427" s="1" t="s">
        <v>3664</v>
      </c>
      <c r="I1427" s="1" t="s">
        <v>509</v>
      </c>
      <c r="J1427" s="1" t="s">
        <v>260</v>
      </c>
    </row>
    <row r="1428" spans="1:10" hidden="1">
      <c r="A1428" s="1" t="s">
        <v>260</v>
      </c>
      <c r="B1428" s="1" t="s">
        <v>5474</v>
      </c>
      <c r="C1428" s="1" t="s">
        <v>930</v>
      </c>
      <c r="D1428" s="1" t="s">
        <v>5475</v>
      </c>
      <c r="E1428" s="1" t="s">
        <v>260</v>
      </c>
      <c r="F1428" s="1" t="s">
        <v>930</v>
      </c>
      <c r="G1428" s="1" t="s">
        <v>2123</v>
      </c>
      <c r="H1428" s="1" t="s">
        <v>3664</v>
      </c>
      <c r="I1428" s="1" t="s">
        <v>509</v>
      </c>
      <c r="J1428" s="1" t="s">
        <v>260</v>
      </c>
    </row>
    <row r="1429" spans="1:10" hidden="1">
      <c r="A1429" s="1" t="s">
        <v>260</v>
      </c>
      <c r="B1429" s="1" t="s">
        <v>3680</v>
      </c>
      <c r="C1429" s="1" t="s">
        <v>930</v>
      </c>
      <c r="D1429" s="1" t="s">
        <v>1316</v>
      </c>
      <c r="E1429" s="1" t="s">
        <v>260</v>
      </c>
      <c r="F1429" s="1" t="s">
        <v>930</v>
      </c>
      <c r="G1429" s="1" t="s">
        <v>2123</v>
      </c>
      <c r="H1429" s="1" t="s">
        <v>3664</v>
      </c>
      <c r="I1429" s="1" t="s">
        <v>509</v>
      </c>
      <c r="J1429" s="1" t="s">
        <v>260</v>
      </c>
    </row>
    <row r="1430" spans="1:10" hidden="1">
      <c r="A1430" s="1" t="s">
        <v>260</v>
      </c>
      <c r="B1430" s="1" t="s">
        <v>3681</v>
      </c>
      <c r="C1430" s="1" t="s">
        <v>930</v>
      </c>
      <c r="D1430" s="1" t="s">
        <v>1334</v>
      </c>
      <c r="E1430" s="1" t="s">
        <v>260</v>
      </c>
      <c r="F1430" s="1" t="s">
        <v>930</v>
      </c>
      <c r="G1430" s="1" t="s">
        <v>2123</v>
      </c>
      <c r="H1430" s="1" t="s">
        <v>3664</v>
      </c>
      <c r="I1430" s="1" t="s">
        <v>509</v>
      </c>
      <c r="J1430" s="1" t="s">
        <v>260</v>
      </c>
    </row>
    <row r="1431" spans="1:10" hidden="1">
      <c r="A1431" s="1" t="s">
        <v>260</v>
      </c>
      <c r="B1431" s="1" t="s">
        <v>3684</v>
      </c>
      <c r="C1431" s="1" t="s">
        <v>930</v>
      </c>
      <c r="D1431" s="1" t="s">
        <v>1383</v>
      </c>
      <c r="E1431" s="1" t="s">
        <v>260</v>
      </c>
      <c r="F1431" s="1" t="s">
        <v>930</v>
      </c>
      <c r="G1431" s="1" t="s">
        <v>2123</v>
      </c>
      <c r="H1431" s="1" t="s">
        <v>3664</v>
      </c>
      <c r="I1431" s="1" t="s">
        <v>509</v>
      </c>
      <c r="J1431" s="1" t="s">
        <v>260</v>
      </c>
    </row>
    <row r="1432" spans="1:10" hidden="1">
      <c r="A1432" s="1" t="s">
        <v>260</v>
      </c>
      <c r="B1432" s="1" t="s">
        <v>3687</v>
      </c>
      <c r="C1432" s="1" t="s">
        <v>930</v>
      </c>
      <c r="D1432" s="1" t="s">
        <v>1429</v>
      </c>
      <c r="E1432" s="1" t="s">
        <v>260</v>
      </c>
      <c r="F1432" s="1" t="s">
        <v>930</v>
      </c>
      <c r="G1432" s="1" t="s">
        <v>2123</v>
      </c>
      <c r="H1432" s="1" t="s">
        <v>3664</v>
      </c>
      <c r="I1432" s="1" t="s">
        <v>509</v>
      </c>
      <c r="J1432" s="1" t="s">
        <v>260</v>
      </c>
    </row>
    <row r="1433" spans="1:10" hidden="1">
      <c r="A1433" s="1" t="s">
        <v>260</v>
      </c>
      <c r="B1433" s="1" t="s">
        <v>3688</v>
      </c>
      <c r="C1433" s="1" t="s">
        <v>930</v>
      </c>
      <c r="D1433" s="1" t="s">
        <v>1443</v>
      </c>
      <c r="E1433" s="1" t="s">
        <v>260</v>
      </c>
      <c r="F1433" s="1" t="s">
        <v>930</v>
      </c>
      <c r="G1433" s="1" t="s">
        <v>2123</v>
      </c>
      <c r="H1433" s="1" t="s">
        <v>3664</v>
      </c>
      <c r="I1433" s="1" t="s">
        <v>509</v>
      </c>
      <c r="J1433" s="1" t="s">
        <v>260</v>
      </c>
    </row>
    <row r="1434" spans="1:10" hidden="1">
      <c r="A1434" s="1" t="s">
        <v>260</v>
      </c>
      <c r="B1434" s="1" t="s">
        <v>3689</v>
      </c>
      <c r="C1434" s="1" t="s">
        <v>930</v>
      </c>
      <c r="D1434" s="1" t="s">
        <v>1459</v>
      </c>
      <c r="E1434" s="1" t="s">
        <v>260</v>
      </c>
      <c r="F1434" s="1" t="s">
        <v>930</v>
      </c>
      <c r="G1434" s="1" t="s">
        <v>2123</v>
      </c>
      <c r="H1434" s="1" t="s">
        <v>3664</v>
      </c>
      <c r="I1434" s="1" t="s">
        <v>509</v>
      </c>
      <c r="J1434" s="1" t="s">
        <v>260</v>
      </c>
    </row>
    <row r="1435" spans="1:10" hidden="1">
      <c r="A1435" s="1" t="s">
        <v>260</v>
      </c>
      <c r="B1435" s="1" t="s">
        <v>5452</v>
      </c>
      <c r="C1435" s="1" t="s">
        <v>930</v>
      </c>
      <c r="D1435" s="1" t="s">
        <v>5453</v>
      </c>
      <c r="E1435" s="1" t="s">
        <v>260</v>
      </c>
      <c r="F1435" s="1" t="s">
        <v>930</v>
      </c>
      <c r="G1435" s="1" t="s">
        <v>2123</v>
      </c>
      <c r="H1435" s="1" t="s">
        <v>3664</v>
      </c>
      <c r="I1435" s="1" t="s">
        <v>509</v>
      </c>
      <c r="J1435" s="1" t="s">
        <v>260</v>
      </c>
    </row>
    <row r="1436" spans="1:10" hidden="1">
      <c r="A1436" s="1" t="s">
        <v>260</v>
      </c>
      <c r="B1436" s="1" t="s">
        <v>3690</v>
      </c>
      <c r="C1436" s="1" t="s">
        <v>930</v>
      </c>
      <c r="D1436" s="1" t="s">
        <v>1473</v>
      </c>
      <c r="E1436" s="1" t="s">
        <v>260</v>
      </c>
      <c r="F1436" s="1" t="s">
        <v>930</v>
      </c>
      <c r="G1436" s="1" t="s">
        <v>2123</v>
      </c>
      <c r="H1436" s="1" t="s">
        <v>3664</v>
      </c>
      <c r="I1436" s="1" t="s">
        <v>509</v>
      </c>
      <c r="J1436" s="1" t="s">
        <v>260</v>
      </c>
    </row>
    <row r="1437" spans="1:10" hidden="1">
      <c r="A1437" s="1" t="s">
        <v>260</v>
      </c>
      <c r="B1437" s="1" t="s">
        <v>3691</v>
      </c>
      <c r="C1437" s="1" t="s">
        <v>930</v>
      </c>
      <c r="D1437" s="1" t="s">
        <v>1486</v>
      </c>
      <c r="E1437" s="1" t="s">
        <v>260</v>
      </c>
      <c r="F1437" s="1" t="s">
        <v>930</v>
      </c>
      <c r="G1437" s="1" t="s">
        <v>2123</v>
      </c>
      <c r="H1437" s="1" t="s">
        <v>3664</v>
      </c>
      <c r="I1437" s="1" t="s">
        <v>509</v>
      </c>
      <c r="J1437" s="1" t="s">
        <v>260</v>
      </c>
    </row>
    <row r="1438" spans="1:10" hidden="1">
      <c r="A1438" s="1" t="s">
        <v>260</v>
      </c>
      <c r="B1438" s="1" t="s">
        <v>3692</v>
      </c>
      <c r="C1438" s="1" t="s">
        <v>930</v>
      </c>
      <c r="D1438" s="1" t="s">
        <v>1499</v>
      </c>
      <c r="E1438" s="1" t="s">
        <v>260</v>
      </c>
      <c r="F1438" s="1" t="s">
        <v>930</v>
      </c>
      <c r="G1438" s="1" t="s">
        <v>2123</v>
      </c>
      <c r="H1438" s="1" t="s">
        <v>3664</v>
      </c>
      <c r="I1438" s="1" t="s">
        <v>509</v>
      </c>
      <c r="J1438" s="1" t="s">
        <v>260</v>
      </c>
    </row>
    <row r="1439" spans="1:10" hidden="1">
      <c r="A1439" s="1" t="s">
        <v>260</v>
      </c>
      <c r="B1439" s="1" t="s">
        <v>3693</v>
      </c>
      <c r="C1439" s="1" t="s">
        <v>930</v>
      </c>
      <c r="D1439" s="1" t="s">
        <v>1521</v>
      </c>
      <c r="E1439" s="1" t="s">
        <v>260</v>
      </c>
      <c r="F1439" s="1" t="s">
        <v>930</v>
      </c>
      <c r="G1439" s="1" t="s">
        <v>2123</v>
      </c>
      <c r="H1439" s="1" t="s">
        <v>3664</v>
      </c>
      <c r="I1439" s="1" t="s">
        <v>509</v>
      </c>
      <c r="J1439" s="1" t="s">
        <v>260</v>
      </c>
    </row>
    <row r="1440" spans="1:10" hidden="1">
      <c r="A1440" s="1" t="s">
        <v>260</v>
      </c>
      <c r="B1440" s="1" t="s">
        <v>3694</v>
      </c>
      <c r="C1440" s="1" t="s">
        <v>930</v>
      </c>
      <c r="D1440" s="1" t="s">
        <v>1531</v>
      </c>
      <c r="E1440" s="1" t="s">
        <v>260</v>
      </c>
      <c r="F1440" s="1" t="s">
        <v>930</v>
      </c>
      <c r="G1440" s="1" t="s">
        <v>2123</v>
      </c>
      <c r="H1440" s="1" t="s">
        <v>3664</v>
      </c>
      <c r="I1440" s="1" t="s">
        <v>509</v>
      </c>
      <c r="J1440" s="1" t="s">
        <v>260</v>
      </c>
    </row>
    <row r="1441" spans="1:10" hidden="1">
      <c r="A1441" s="1" t="s">
        <v>260</v>
      </c>
      <c r="B1441" s="1" t="s">
        <v>5476</v>
      </c>
      <c r="C1441" s="1" t="s">
        <v>930</v>
      </c>
      <c r="D1441" s="1" t="s">
        <v>5477</v>
      </c>
      <c r="E1441" s="1" t="s">
        <v>260</v>
      </c>
      <c r="F1441" s="1" t="s">
        <v>930</v>
      </c>
      <c r="G1441" s="1" t="s">
        <v>2123</v>
      </c>
      <c r="H1441" s="1" t="s">
        <v>3664</v>
      </c>
      <c r="I1441" s="1" t="s">
        <v>509</v>
      </c>
      <c r="J1441" s="1" t="s">
        <v>260</v>
      </c>
    </row>
    <row r="1442" spans="1:10" hidden="1">
      <c r="A1442" s="1" t="s">
        <v>260</v>
      </c>
      <c r="B1442" s="1" t="s">
        <v>3696</v>
      </c>
      <c r="C1442" s="1" t="s">
        <v>930</v>
      </c>
      <c r="D1442" s="1" t="s">
        <v>1551</v>
      </c>
      <c r="E1442" s="1" t="s">
        <v>260</v>
      </c>
      <c r="F1442" s="1" t="s">
        <v>930</v>
      </c>
      <c r="G1442" s="1" t="s">
        <v>2123</v>
      </c>
      <c r="H1442" s="1" t="s">
        <v>3664</v>
      </c>
      <c r="I1442" s="1" t="s">
        <v>509</v>
      </c>
      <c r="J1442" s="1" t="s">
        <v>260</v>
      </c>
    </row>
    <row r="1443" spans="1:10" hidden="1">
      <c r="A1443" s="1" t="s">
        <v>260</v>
      </c>
      <c r="B1443" s="1" t="s">
        <v>3697</v>
      </c>
      <c r="C1443" s="1" t="s">
        <v>930</v>
      </c>
      <c r="D1443" s="1" t="s">
        <v>1570</v>
      </c>
      <c r="E1443" s="1" t="s">
        <v>260</v>
      </c>
      <c r="F1443" s="1" t="s">
        <v>930</v>
      </c>
      <c r="G1443" s="1" t="s">
        <v>2123</v>
      </c>
      <c r="H1443" s="1" t="s">
        <v>3664</v>
      </c>
      <c r="I1443" s="1" t="s">
        <v>509</v>
      </c>
      <c r="J1443" s="1" t="s">
        <v>260</v>
      </c>
    </row>
    <row r="1444" spans="1:10" hidden="1">
      <c r="A1444" s="1" t="s">
        <v>260</v>
      </c>
      <c r="B1444" s="1" t="s">
        <v>5478</v>
      </c>
      <c r="C1444" s="1" t="s">
        <v>930</v>
      </c>
      <c r="D1444" s="1" t="s">
        <v>5479</v>
      </c>
      <c r="E1444" s="1" t="s">
        <v>260</v>
      </c>
      <c r="F1444" s="1" t="s">
        <v>930</v>
      </c>
      <c r="G1444" s="1" t="s">
        <v>2123</v>
      </c>
      <c r="H1444" s="1" t="s">
        <v>3664</v>
      </c>
      <c r="I1444" s="1" t="s">
        <v>509</v>
      </c>
      <c r="J1444" s="1" t="s">
        <v>260</v>
      </c>
    </row>
    <row r="1445" spans="1:10" hidden="1">
      <c r="A1445" s="1" t="s">
        <v>260</v>
      </c>
      <c r="B1445" s="1" t="s">
        <v>3700</v>
      </c>
      <c r="C1445" s="1" t="s">
        <v>930</v>
      </c>
      <c r="D1445" s="1" t="s">
        <v>1595</v>
      </c>
      <c r="E1445" s="1" t="s">
        <v>260</v>
      </c>
      <c r="F1445" s="1" t="s">
        <v>930</v>
      </c>
      <c r="G1445" s="1" t="s">
        <v>2123</v>
      </c>
      <c r="H1445" s="1" t="s">
        <v>3664</v>
      </c>
      <c r="I1445" s="1" t="s">
        <v>509</v>
      </c>
      <c r="J1445" s="1" t="s">
        <v>260</v>
      </c>
    </row>
    <row r="1446" spans="1:10" hidden="1">
      <c r="A1446" s="1" t="s">
        <v>260</v>
      </c>
      <c r="B1446" s="1" t="s">
        <v>3701</v>
      </c>
      <c r="C1446" s="1" t="s">
        <v>930</v>
      </c>
      <c r="D1446" s="1" t="s">
        <v>1604</v>
      </c>
      <c r="E1446" s="1" t="s">
        <v>260</v>
      </c>
      <c r="F1446" s="1" t="s">
        <v>930</v>
      </c>
      <c r="G1446" s="1" t="s">
        <v>2123</v>
      </c>
      <c r="H1446" s="1" t="s">
        <v>3664</v>
      </c>
      <c r="I1446" s="1" t="s">
        <v>509</v>
      </c>
      <c r="J1446" s="1" t="s">
        <v>260</v>
      </c>
    </row>
    <row r="1447" spans="1:10" hidden="1">
      <c r="A1447" s="1" t="s">
        <v>260</v>
      </c>
      <c r="B1447" s="1" t="s">
        <v>3702</v>
      </c>
      <c r="C1447" s="1" t="s">
        <v>930</v>
      </c>
      <c r="D1447" s="1" t="s">
        <v>1611</v>
      </c>
      <c r="E1447" s="1" t="s">
        <v>260</v>
      </c>
      <c r="F1447" s="1" t="s">
        <v>930</v>
      </c>
      <c r="G1447" s="1" t="s">
        <v>2123</v>
      </c>
      <c r="H1447" s="1" t="s">
        <v>3664</v>
      </c>
      <c r="I1447" s="1" t="s">
        <v>509</v>
      </c>
      <c r="J1447" s="1" t="s">
        <v>260</v>
      </c>
    </row>
    <row r="1448" spans="1:10" hidden="1">
      <c r="A1448" s="1" t="s">
        <v>260</v>
      </c>
      <c r="B1448" s="1" t="s">
        <v>3703</v>
      </c>
      <c r="C1448" s="1" t="s">
        <v>930</v>
      </c>
      <c r="D1448" s="1" t="s">
        <v>1625</v>
      </c>
      <c r="E1448" s="1" t="s">
        <v>260</v>
      </c>
      <c r="F1448" s="1" t="s">
        <v>930</v>
      </c>
      <c r="G1448" s="1" t="s">
        <v>2123</v>
      </c>
      <c r="H1448" s="1" t="s">
        <v>3664</v>
      </c>
      <c r="I1448" s="1" t="s">
        <v>509</v>
      </c>
      <c r="J1448" s="1" t="s">
        <v>260</v>
      </c>
    </row>
    <row r="1449" spans="1:10" hidden="1">
      <c r="A1449" s="1" t="s">
        <v>260</v>
      </c>
      <c r="B1449" s="1" t="s">
        <v>3704</v>
      </c>
      <c r="C1449" s="1" t="s">
        <v>930</v>
      </c>
      <c r="D1449" s="1" t="s">
        <v>1632</v>
      </c>
      <c r="E1449" s="1" t="s">
        <v>260</v>
      </c>
      <c r="F1449" s="1" t="s">
        <v>930</v>
      </c>
      <c r="G1449" s="1" t="s">
        <v>2123</v>
      </c>
      <c r="H1449" s="1" t="s">
        <v>3664</v>
      </c>
      <c r="I1449" s="1" t="s">
        <v>509</v>
      </c>
      <c r="J1449" s="1" t="s">
        <v>260</v>
      </c>
    </row>
    <row r="1450" spans="1:10" hidden="1">
      <c r="A1450" s="1" t="s">
        <v>260</v>
      </c>
      <c r="B1450" s="1" t="s">
        <v>3705</v>
      </c>
      <c r="C1450" s="1" t="s">
        <v>930</v>
      </c>
      <c r="D1450" s="1" t="s">
        <v>1638</v>
      </c>
      <c r="E1450" s="1" t="s">
        <v>260</v>
      </c>
      <c r="F1450" s="1" t="s">
        <v>930</v>
      </c>
      <c r="G1450" s="1" t="s">
        <v>2123</v>
      </c>
      <c r="H1450" s="1" t="s">
        <v>3664</v>
      </c>
      <c r="I1450" s="1" t="s">
        <v>509</v>
      </c>
      <c r="J1450" s="1" t="s">
        <v>260</v>
      </c>
    </row>
    <row r="1451" spans="1:10" hidden="1">
      <c r="A1451" s="1" t="s">
        <v>260</v>
      </c>
      <c r="B1451" s="1" t="s">
        <v>5480</v>
      </c>
      <c r="C1451" s="1" t="s">
        <v>930</v>
      </c>
      <c r="D1451" s="1" t="s">
        <v>5481</v>
      </c>
      <c r="E1451" s="1" t="s">
        <v>260</v>
      </c>
      <c r="F1451" s="1" t="s">
        <v>930</v>
      </c>
      <c r="G1451" s="1" t="s">
        <v>2123</v>
      </c>
      <c r="H1451" s="1" t="s">
        <v>3664</v>
      </c>
      <c r="I1451" s="1" t="s">
        <v>509</v>
      </c>
      <c r="J1451" s="1" t="s">
        <v>260</v>
      </c>
    </row>
    <row r="1452" spans="1:10" hidden="1">
      <c r="A1452" s="1" t="s">
        <v>260</v>
      </c>
      <c r="B1452" s="1" t="s">
        <v>5482</v>
      </c>
      <c r="C1452" s="1" t="s">
        <v>930</v>
      </c>
      <c r="D1452" s="1" t="s">
        <v>5483</v>
      </c>
      <c r="E1452" s="1" t="s">
        <v>260</v>
      </c>
      <c r="F1452" s="1" t="s">
        <v>930</v>
      </c>
      <c r="G1452" s="1" t="s">
        <v>2123</v>
      </c>
      <c r="H1452" s="1" t="s">
        <v>3664</v>
      </c>
      <c r="I1452" s="1" t="s">
        <v>509</v>
      </c>
      <c r="J1452" s="1" t="s">
        <v>260</v>
      </c>
    </row>
    <row r="1453" spans="1:10" hidden="1">
      <c r="A1453" s="1" t="s">
        <v>260</v>
      </c>
      <c r="B1453" s="1" t="s">
        <v>3706</v>
      </c>
      <c r="C1453" s="1" t="s">
        <v>930</v>
      </c>
      <c r="D1453" s="1" t="s">
        <v>1645</v>
      </c>
      <c r="E1453" s="1" t="s">
        <v>260</v>
      </c>
      <c r="F1453" s="1" t="s">
        <v>930</v>
      </c>
      <c r="G1453" s="1" t="s">
        <v>2123</v>
      </c>
      <c r="H1453" s="1" t="s">
        <v>3664</v>
      </c>
      <c r="I1453" s="1" t="s">
        <v>509</v>
      </c>
      <c r="J1453" s="1" t="s">
        <v>260</v>
      </c>
    </row>
    <row r="1454" spans="1:10" hidden="1">
      <c r="A1454" s="1" t="s">
        <v>260</v>
      </c>
      <c r="B1454" s="1" t="s">
        <v>5484</v>
      </c>
      <c r="C1454" s="1" t="s">
        <v>930</v>
      </c>
      <c r="D1454" s="1" t="s">
        <v>5485</v>
      </c>
      <c r="E1454" s="1" t="s">
        <v>260</v>
      </c>
      <c r="F1454" s="1" t="s">
        <v>930</v>
      </c>
      <c r="G1454" s="1" t="s">
        <v>2123</v>
      </c>
      <c r="H1454" s="1" t="s">
        <v>3664</v>
      </c>
      <c r="I1454" s="1" t="s">
        <v>509</v>
      </c>
      <c r="J1454" s="1" t="s">
        <v>260</v>
      </c>
    </row>
    <row r="1455" spans="1:10" hidden="1">
      <c r="A1455" s="1" t="s">
        <v>257</v>
      </c>
      <c r="B1455" s="1" t="s">
        <v>256</v>
      </c>
      <c r="C1455" s="1" t="s">
        <v>1210</v>
      </c>
      <c r="D1455" s="1" t="s">
        <v>883</v>
      </c>
      <c r="E1455" s="1" t="s">
        <v>256</v>
      </c>
      <c r="F1455" s="1" t="s">
        <v>1210</v>
      </c>
      <c r="G1455" s="1" t="s">
        <v>2123</v>
      </c>
      <c r="H1455" s="1" t="s">
        <v>3664</v>
      </c>
      <c r="I1455" s="1" t="s">
        <v>509</v>
      </c>
      <c r="J1455" s="1" t="s">
        <v>257</v>
      </c>
    </row>
    <row r="1456" spans="1:10" hidden="1">
      <c r="A1456" s="1" t="s">
        <v>257</v>
      </c>
      <c r="B1456" s="1" t="s">
        <v>257</v>
      </c>
      <c r="C1456" s="1" t="s">
        <v>1210</v>
      </c>
      <c r="D1456" s="1" t="s">
        <v>1210</v>
      </c>
      <c r="E1456" s="1" t="s">
        <v>260</v>
      </c>
      <c r="F1456" s="1" t="s">
        <v>1210</v>
      </c>
      <c r="G1456" s="1" t="s">
        <v>2123</v>
      </c>
      <c r="H1456" s="1" t="s">
        <v>3664</v>
      </c>
      <c r="I1456" s="1" t="s">
        <v>509</v>
      </c>
      <c r="J1456" s="1" t="s">
        <v>257</v>
      </c>
    </row>
    <row r="1457" spans="1:10" hidden="1">
      <c r="A1457" s="1" t="s">
        <v>257</v>
      </c>
      <c r="B1457" s="1" t="s">
        <v>3677</v>
      </c>
      <c r="C1457" s="1" t="s">
        <v>1210</v>
      </c>
      <c r="D1457" s="1" t="s">
        <v>1254</v>
      </c>
      <c r="E1457" s="1" t="s">
        <v>257</v>
      </c>
      <c r="F1457" s="1" t="s">
        <v>1210</v>
      </c>
      <c r="G1457" s="1" t="s">
        <v>2123</v>
      </c>
      <c r="H1457" s="1" t="s">
        <v>3664</v>
      </c>
      <c r="I1457" s="1" t="s">
        <v>509</v>
      </c>
      <c r="J1457" s="1" t="s">
        <v>257</v>
      </c>
    </row>
    <row r="1458" spans="1:10" hidden="1">
      <c r="A1458" s="1" t="s">
        <v>257</v>
      </c>
      <c r="B1458" s="1" t="s">
        <v>3682</v>
      </c>
      <c r="C1458" s="1" t="s">
        <v>1210</v>
      </c>
      <c r="D1458" s="1" t="s">
        <v>1351</v>
      </c>
      <c r="E1458" s="1" t="s">
        <v>260</v>
      </c>
      <c r="F1458" s="1" t="s">
        <v>1210</v>
      </c>
      <c r="G1458" s="1" t="s">
        <v>2123</v>
      </c>
      <c r="H1458" s="1" t="s">
        <v>3664</v>
      </c>
      <c r="I1458" s="1" t="s">
        <v>509</v>
      </c>
      <c r="J1458" s="1" t="s">
        <v>257</v>
      </c>
    </row>
    <row r="1459" spans="1:10" hidden="1">
      <c r="A1459" s="1" t="s">
        <v>257</v>
      </c>
      <c r="B1459" s="1" t="s">
        <v>3683</v>
      </c>
      <c r="C1459" s="1" t="s">
        <v>1210</v>
      </c>
      <c r="D1459" s="1" t="s">
        <v>1368</v>
      </c>
      <c r="E1459" s="1" t="s">
        <v>257</v>
      </c>
      <c r="F1459" s="1" t="s">
        <v>1210</v>
      </c>
      <c r="G1459" s="1" t="s">
        <v>2123</v>
      </c>
      <c r="H1459" s="1" t="s">
        <v>3664</v>
      </c>
      <c r="I1459" s="1" t="s">
        <v>509</v>
      </c>
      <c r="J1459" s="1" t="s">
        <v>257</v>
      </c>
    </row>
    <row r="1460" spans="1:10" hidden="1">
      <c r="A1460" s="1" t="s">
        <v>257</v>
      </c>
      <c r="B1460" s="1" t="s">
        <v>3685</v>
      </c>
      <c r="C1460" s="1" t="s">
        <v>1210</v>
      </c>
      <c r="D1460" s="1" t="s">
        <v>1399</v>
      </c>
      <c r="E1460" s="1" t="s">
        <v>260</v>
      </c>
      <c r="F1460" s="1" t="s">
        <v>1210</v>
      </c>
      <c r="G1460" s="1" t="s">
        <v>2123</v>
      </c>
      <c r="H1460" s="1" t="s">
        <v>3664</v>
      </c>
      <c r="I1460" s="1" t="s">
        <v>509</v>
      </c>
      <c r="J1460" s="1" t="s">
        <v>257</v>
      </c>
    </row>
    <row r="1461" spans="1:10" hidden="1">
      <c r="A1461" s="1" t="s">
        <v>257</v>
      </c>
      <c r="B1461" s="1" t="s">
        <v>3686</v>
      </c>
      <c r="C1461" s="1" t="s">
        <v>1210</v>
      </c>
      <c r="D1461" s="1" t="s">
        <v>1414</v>
      </c>
      <c r="E1461" s="1" t="s">
        <v>257</v>
      </c>
      <c r="F1461" s="1" t="s">
        <v>1210</v>
      </c>
      <c r="G1461" s="1" t="s">
        <v>2123</v>
      </c>
      <c r="H1461" s="1" t="s">
        <v>3664</v>
      </c>
      <c r="I1461" s="1" t="s">
        <v>509</v>
      </c>
      <c r="J1461" s="1" t="s">
        <v>257</v>
      </c>
    </row>
    <row r="1462" spans="1:10" hidden="1">
      <c r="A1462" s="1" t="s">
        <v>257</v>
      </c>
      <c r="B1462" s="1" t="s">
        <v>258</v>
      </c>
      <c r="C1462" s="1" t="s">
        <v>1210</v>
      </c>
      <c r="D1462" s="1" t="s">
        <v>1511</v>
      </c>
      <c r="E1462" s="1" t="s">
        <v>258</v>
      </c>
      <c r="F1462" s="1" t="s">
        <v>1210</v>
      </c>
      <c r="G1462" s="1" t="s">
        <v>2123</v>
      </c>
      <c r="H1462" s="1" t="s">
        <v>3664</v>
      </c>
      <c r="I1462" s="1" t="s">
        <v>509</v>
      </c>
      <c r="J1462" s="1" t="s">
        <v>257</v>
      </c>
    </row>
    <row r="1463" spans="1:10" hidden="1">
      <c r="A1463" s="1" t="s">
        <v>257</v>
      </c>
      <c r="B1463" s="1" t="s">
        <v>3695</v>
      </c>
      <c r="C1463" s="1" t="s">
        <v>1210</v>
      </c>
      <c r="D1463" s="1" t="s">
        <v>1542</v>
      </c>
      <c r="E1463" s="1" t="s">
        <v>257</v>
      </c>
      <c r="F1463" s="1" t="s">
        <v>1210</v>
      </c>
      <c r="G1463" s="1" t="s">
        <v>2123</v>
      </c>
      <c r="H1463" s="1" t="s">
        <v>3664</v>
      </c>
      <c r="I1463" s="1" t="s">
        <v>255</v>
      </c>
      <c r="J1463" s="1" t="s">
        <v>257</v>
      </c>
    </row>
    <row r="1464" spans="1:10" hidden="1">
      <c r="A1464" s="1" t="s">
        <v>257</v>
      </c>
      <c r="B1464" s="1" t="s">
        <v>259</v>
      </c>
      <c r="C1464" s="1" t="s">
        <v>1210</v>
      </c>
      <c r="D1464" s="1" t="s">
        <v>1561</v>
      </c>
      <c r="E1464" s="1" t="s">
        <v>259</v>
      </c>
      <c r="F1464" s="1" t="s">
        <v>1210</v>
      </c>
      <c r="G1464" s="1" t="s">
        <v>2123</v>
      </c>
      <c r="H1464" s="1" t="s">
        <v>3664</v>
      </c>
      <c r="I1464" s="1" t="s">
        <v>509</v>
      </c>
      <c r="J1464" s="1" t="s">
        <v>257</v>
      </c>
    </row>
    <row r="1465" spans="1:10" hidden="1">
      <c r="A1465" s="1" t="s">
        <v>257</v>
      </c>
      <c r="B1465" s="1" t="s">
        <v>3698</v>
      </c>
      <c r="C1465" s="1" t="s">
        <v>1210</v>
      </c>
      <c r="D1465" s="1" t="s">
        <v>1579</v>
      </c>
      <c r="E1465" s="1" t="s">
        <v>257</v>
      </c>
      <c r="F1465" s="1" t="s">
        <v>1210</v>
      </c>
      <c r="G1465" s="1" t="s">
        <v>2123</v>
      </c>
      <c r="H1465" s="1" t="s">
        <v>3664</v>
      </c>
      <c r="I1465" s="1" t="s">
        <v>255</v>
      </c>
      <c r="J1465" s="1" t="s">
        <v>257</v>
      </c>
    </row>
    <row r="1466" spans="1:10" hidden="1">
      <c r="A1466" s="1" t="s">
        <v>257</v>
      </c>
      <c r="B1466" s="1" t="s">
        <v>3699</v>
      </c>
      <c r="C1466" s="1" t="s">
        <v>1210</v>
      </c>
      <c r="D1466" s="1" t="s">
        <v>1587</v>
      </c>
      <c r="E1466" s="1" t="s">
        <v>257</v>
      </c>
      <c r="F1466" s="1" t="s">
        <v>1210</v>
      </c>
      <c r="G1466" s="1" t="s">
        <v>2123</v>
      </c>
      <c r="H1466" s="1" t="s">
        <v>3664</v>
      </c>
      <c r="I1466" s="1" t="s">
        <v>509</v>
      </c>
      <c r="J1466" s="1" t="s">
        <v>257</v>
      </c>
    </row>
    <row r="1467" spans="1:10" hidden="1">
      <c r="A1467" s="1" t="s">
        <v>257</v>
      </c>
      <c r="B1467" s="1" t="s">
        <v>262</v>
      </c>
      <c r="C1467" s="1" t="s">
        <v>1210</v>
      </c>
      <c r="D1467" s="1" t="s">
        <v>1618</v>
      </c>
      <c r="E1467" s="1" t="s">
        <v>262</v>
      </c>
      <c r="F1467" s="1" t="s">
        <v>1210</v>
      </c>
      <c r="G1467" s="1" t="s">
        <v>2123</v>
      </c>
      <c r="H1467" s="1" t="s">
        <v>3664</v>
      </c>
      <c r="I1467" s="1" t="s">
        <v>509</v>
      </c>
      <c r="J1467" s="1" t="s">
        <v>257</v>
      </c>
    </row>
    <row r="1468" spans="1:10" hidden="1">
      <c r="A1468" s="1" t="s">
        <v>257</v>
      </c>
      <c r="B1468" s="1" t="s">
        <v>3707</v>
      </c>
      <c r="C1468" s="1" t="s">
        <v>1210</v>
      </c>
      <c r="D1468" s="1" t="s">
        <v>1651</v>
      </c>
      <c r="E1468" s="1" t="s">
        <v>257</v>
      </c>
      <c r="F1468" s="1" t="s">
        <v>1210</v>
      </c>
      <c r="G1468" s="1" t="s">
        <v>2123</v>
      </c>
      <c r="H1468" s="1" t="s">
        <v>3664</v>
      </c>
      <c r="I1468" s="1" t="s">
        <v>509</v>
      </c>
      <c r="J1468" s="1" t="s">
        <v>257</v>
      </c>
    </row>
    <row r="1469" spans="1:10" hidden="1">
      <c r="A1469" s="1" t="s">
        <v>257</v>
      </c>
      <c r="B1469" s="1" t="s">
        <v>3708</v>
      </c>
      <c r="C1469" s="1" t="s">
        <v>1210</v>
      </c>
      <c r="D1469" s="1" t="s">
        <v>1657</v>
      </c>
      <c r="E1469" s="1" t="s">
        <v>257</v>
      </c>
      <c r="F1469" s="1" t="s">
        <v>1210</v>
      </c>
      <c r="G1469" s="1" t="s">
        <v>2123</v>
      </c>
      <c r="H1469" s="1" t="s">
        <v>3664</v>
      </c>
      <c r="I1469" s="1" t="s">
        <v>509</v>
      </c>
      <c r="J1469" s="1" t="s">
        <v>257</v>
      </c>
    </row>
    <row r="1470" spans="1:10" hidden="1">
      <c r="A1470" s="1" t="s">
        <v>3716</v>
      </c>
      <c r="B1470" s="1" t="s">
        <v>3716</v>
      </c>
      <c r="C1470" s="1" t="s">
        <v>3717</v>
      </c>
      <c r="D1470" s="1" t="s">
        <v>3717</v>
      </c>
      <c r="E1470" s="1" t="s">
        <v>3716</v>
      </c>
      <c r="F1470" s="1" t="s">
        <v>3717</v>
      </c>
      <c r="G1470" s="1" t="s">
        <v>2039</v>
      </c>
      <c r="H1470" s="1" t="s">
        <v>2817</v>
      </c>
      <c r="I1470" s="1" t="s">
        <v>1957</v>
      </c>
      <c r="J1470" s="1" t="s">
        <v>3716</v>
      </c>
    </row>
    <row r="1471" spans="1:10" hidden="1">
      <c r="A1471" s="1" t="s">
        <v>3716</v>
      </c>
      <c r="B1471" s="1" t="s">
        <v>3718</v>
      </c>
      <c r="C1471" s="1" t="s">
        <v>3717</v>
      </c>
      <c r="D1471" s="1" t="s">
        <v>3719</v>
      </c>
      <c r="E1471" s="1" t="s">
        <v>3718</v>
      </c>
      <c r="F1471" s="1" t="s">
        <v>3717</v>
      </c>
      <c r="G1471" s="1" t="s">
        <v>2039</v>
      </c>
      <c r="H1471" s="1" t="s">
        <v>2817</v>
      </c>
      <c r="I1471" s="1" t="s">
        <v>1957</v>
      </c>
      <c r="J1471" s="1" t="s">
        <v>3716</v>
      </c>
    </row>
    <row r="1472" spans="1:10" hidden="1">
      <c r="A1472" s="1" t="s">
        <v>3712</v>
      </c>
      <c r="B1472" s="1" t="s">
        <v>3713</v>
      </c>
      <c r="C1472" s="1" t="s">
        <v>3714</v>
      </c>
      <c r="D1472" s="1" t="s">
        <v>3715</v>
      </c>
      <c r="E1472" s="1" t="s">
        <v>3713</v>
      </c>
      <c r="F1472" s="1" t="s">
        <v>3714</v>
      </c>
      <c r="G1472" s="1" t="s">
        <v>2039</v>
      </c>
      <c r="H1472" s="1" t="s">
        <v>2817</v>
      </c>
      <c r="I1472" s="1" t="s">
        <v>1957</v>
      </c>
      <c r="J1472" s="1" t="s">
        <v>3712</v>
      </c>
    </row>
    <row r="1473" spans="1:10" hidden="1">
      <c r="A1473" s="1" t="s">
        <v>3712</v>
      </c>
      <c r="B1473" s="1" t="s">
        <v>3712</v>
      </c>
      <c r="C1473" s="1" t="s">
        <v>3714</v>
      </c>
      <c r="D1473" s="1" t="s">
        <v>3714</v>
      </c>
      <c r="E1473" s="1" t="s">
        <v>3712</v>
      </c>
      <c r="F1473" s="1" t="s">
        <v>3714</v>
      </c>
      <c r="G1473" s="1" t="s">
        <v>2039</v>
      </c>
      <c r="H1473" s="1" t="s">
        <v>2817</v>
      </c>
      <c r="I1473" s="1" t="s">
        <v>1957</v>
      </c>
      <c r="J1473" s="1" t="s">
        <v>3712</v>
      </c>
    </row>
    <row r="1474" spans="1:10" hidden="1">
      <c r="A1474" s="1" t="s">
        <v>3712</v>
      </c>
      <c r="B1474" s="1" t="s">
        <v>3720</v>
      </c>
      <c r="C1474" s="1" t="s">
        <v>3714</v>
      </c>
      <c r="D1474" s="1" t="s">
        <v>3721</v>
      </c>
      <c r="E1474" s="1" t="s">
        <v>3720</v>
      </c>
      <c r="F1474" s="1" t="s">
        <v>3714</v>
      </c>
      <c r="G1474" s="1" t="s">
        <v>2039</v>
      </c>
      <c r="H1474" s="1" t="s">
        <v>2817</v>
      </c>
      <c r="I1474" s="1" t="s">
        <v>1957</v>
      </c>
      <c r="J1474" s="1" t="s">
        <v>3712</v>
      </c>
    </row>
    <row r="1475" spans="1:10" hidden="1">
      <c r="A1475" s="1" t="s">
        <v>101</v>
      </c>
      <c r="B1475" s="1" t="s">
        <v>2278</v>
      </c>
      <c r="C1475" s="1" t="s">
        <v>671</v>
      </c>
      <c r="D1475" s="1" t="s">
        <v>574</v>
      </c>
      <c r="E1475" s="1" t="s">
        <v>2278</v>
      </c>
      <c r="F1475" s="1" t="s">
        <v>671</v>
      </c>
      <c r="G1475" s="1" t="s">
        <v>2123</v>
      </c>
      <c r="H1475" s="1" t="s">
        <v>2271</v>
      </c>
      <c r="I1475" s="1" t="s">
        <v>482</v>
      </c>
      <c r="J1475" s="1" t="s">
        <v>101</v>
      </c>
    </row>
    <row r="1476" spans="1:10" hidden="1">
      <c r="A1476" s="1" t="s">
        <v>101</v>
      </c>
      <c r="B1476" s="1" t="s">
        <v>101</v>
      </c>
      <c r="C1476" s="1" t="s">
        <v>671</v>
      </c>
      <c r="D1476" s="1" t="s">
        <v>671</v>
      </c>
      <c r="E1476" s="1" t="s">
        <v>101</v>
      </c>
      <c r="F1476" s="1" t="s">
        <v>671</v>
      </c>
      <c r="G1476" s="1" t="s">
        <v>2123</v>
      </c>
      <c r="H1476" s="1" t="s">
        <v>2271</v>
      </c>
      <c r="I1476" s="1" t="s">
        <v>482</v>
      </c>
      <c r="J1476" s="1" t="s">
        <v>101</v>
      </c>
    </row>
    <row r="1477" spans="1:10" hidden="1">
      <c r="A1477" s="1" t="s">
        <v>133</v>
      </c>
      <c r="B1477" s="1" t="s">
        <v>2514</v>
      </c>
      <c r="C1477" s="1" t="s">
        <v>675</v>
      </c>
      <c r="D1477" s="1" t="s">
        <v>578</v>
      </c>
      <c r="E1477" s="1" t="s">
        <v>2514</v>
      </c>
      <c r="F1477" s="1" t="s">
        <v>675</v>
      </c>
      <c r="G1477" s="1" t="s">
        <v>2039</v>
      </c>
      <c r="H1477" s="1" t="s">
        <v>2233</v>
      </c>
      <c r="I1477" s="1" t="s">
        <v>1937</v>
      </c>
      <c r="J1477" s="1" t="s">
        <v>133</v>
      </c>
    </row>
    <row r="1478" spans="1:10" hidden="1">
      <c r="A1478" s="1" t="s">
        <v>133</v>
      </c>
      <c r="B1478" s="1" t="s">
        <v>133</v>
      </c>
      <c r="C1478" s="1" t="s">
        <v>675</v>
      </c>
      <c r="D1478" s="1" t="s">
        <v>675</v>
      </c>
      <c r="E1478" s="1" t="s">
        <v>133</v>
      </c>
      <c r="F1478" s="1" t="s">
        <v>675</v>
      </c>
      <c r="G1478" s="1" t="s">
        <v>2039</v>
      </c>
      <c r="H1478" s="1" t="s">
        <v>2233</v>
      </c>
      <c r="I1478" s="1" t="s">
        <v>1937</v>
      </c>
      <c r="J1478" s="1" t="s">
        <v>133</v>
      </c>
    </row>
    <row r="1479" spans="1:10" hidden="1">
      <c r="A1479" s="1" t="s">
        <v>266</v>
      </c>
      <c r="B1479" s="1" t="s">
        <v>4436</v>
      </c>
      <c r="C1479" s="1" t="s">
        <v>1114</v>
      </c>
      <c r="D1479" s="1" t="s">
        <v>647</v>
      </c>
      <c r="E1479" s="1" t="s">
        <v>4436</v>
      </c>
      <c r="F1479" s="1" t="s">
        <v>1114</v>
      </c>
      <c r="G1479" s="1" t="s">
        <v>2123</v>
      </c>
      <c r="H1479" s="1" t="s">
        <v>3664</v>
      </c>
      <c r="I1479" s="1" t="s">
        <v>4437</v>
      </c>
      <c r="J1479" s="1" t="s">
        <v>266</v>
      </c>
    </row>
    <row r="1480" spans="1:10" hidden="1">
      <c r="A1480" s="1" t="s">
        <v>266</v>
      </c>
      <c r="B1480" s="1" t="s">
        <v>4438</v>
      </c>
      <c r="C1480" s="1" t="s">
        <v>1114</v>
      </c>
      <c r="D1480" s="1" t="s">
        <v>730</v>
      </c>
      <c r="E1480" s="1" t="s">
        <v>4438</v>
      </c>
      <c r="F1480" s="1" t="s">
        <v>1114</v>
      </c>
      <c r="G1480" s="1" t="s">
        <v>2123</v>
      </c>
      <c r="H1480" s="1" t="s">
        <v>3664</v>
      </c>
      <c r="I1480" s="1" t="s">
        <v>4439</v>
      </c>
      <c r="J1480" s="1" t="s">
        <v>266</v>
      </c>
    </row>
    <row r="1481" spans="1:10" hidden="1">
      <c r="A1481" s="1" t="s">
        <v>266</v>
      </c>
      <c r="B1481" s="1" t="s">
        <v>4440</v>
      </c>
      <c r="C1481" s="1" t="s">
        <v>1114</v>
      </c>
      <c r="D1481" s="1" t="s">
        <v>793</v>
      </c>
      <c r="E1481" s="1" t="s">
        <v>4440</v>
      </c>
      <c r="F1481" s="1" t="s">
        <v>1114</v>
      </c>
      <c r="G1481" s="1" t="s">
        <v>2123</v>
      </c>
      <c r="H1481" s="1" t="s">
        <v>3664</v>
      </c>
      <c r="I1481" s="1" t="s">
        <v>4437</v>
      </c>
      <c r="J1481" s="1" t="s">
        <v>266</v>
      </c>
    </row>
    <row r="1482" spans="1:10" hidden="1">
      <c r="A1482" s="1" t="s">
        <v>266</v>
      </c>
      <c r="B1482" s="1" t="s">
        <v>4441</v>
      </c>
      <c r="C1482" s="1" t="s">
        <v>1114</v>
      </c>
      <c r="D1482" s="1" t="s">
        <v>851</v>
      </c>
      <c r="E1482" s="1" t="s">
        <v>4441</v>
      </c>
      <c r="F1482" s="1" t="s">
        <v>1114</v>
      </c>
      <c r="G1482" s="1" t="s">
        <v>2123</v>
      </c>
      <c r="H1482" s="1" t="s">
        <v>3664</v>
      </c>
      <c r="I1482" s="1" t="s">
        <v>4437</v>
      </c>
      <c r="J1482" s="1" t="s">
        <v>266</v>
      </c>
    </row>
    <row r="1483" spans="1:10" hidden="1">
      <c r="A1483" s="1" t="s">
        <v>266</v>
      </c>
      <c r="B1483" s="1" t="s">
        <v>4442</v>
      </c>
      <c r="C1483" s="1" t="s">
        <v>1114</v>
      </c>
      <c r="D1483" s="1" t="s">
        <v>902</v>
      </c>
      <c r="E1483" s="1" t="s">
        <v>4442</v>
      </c>
      <c r="F1483" s="1" t="s">
        <v>1114</v>
      </c>
      <c r="G1483" s="1" t="s">
        <v>2123</v>
      </c>
      <c r="H1483" s="1" t="s">
        <v>3664</v>
      </c>
      <c r="I1483" s="1" t="s">
        <v>4439</v>
      </c>
      <c r="J1483" s="1" t="s">
        <v>266</v>
      </c>
    </row>
    <row r="1484" spans="1:10" hidden="1">
      <c r="A1484" s="1" t="s">
        <v>266</v>
      </c>
      <c r="B1484" s="1" t="s">
        <v>4443</v>
      </c>
      <c r="C1484" s="1" t="s">
        <v>1114</v>
      </c>
      <c r="D1484" s="1" t="s">
        <v>944</v>
      </c>
      <c r="E1484" s="1" t="s">
        <v>4443</v>
      </c>
      <c r="F1484" s="1" t="s">
        <v>1114</v>
      </c>
      <c r="G1484" s="1" t="s">
        <v>2123</v>
      </c>
      <c r="H1484" s="1" t="s">
        <v>3664</v>
      </c>
      <c r="I1484" s="1" t="s">
        <v>4437</v>
      </c>
      <c r="J1484" s="1" t="s">
        <v>266</v>
      </c>
    </row>
    <row r="1485" spans="1:10" hidden="1">
      <c r="A1485" s="1" t="s">
        <v>266</v>
      </c>
      <c r="B1485" s="1" t="s">
        <v>4444</v>
      </c>
      <c r="C1485" s="1" t="s">
        <v>1114</v>
      </c>
      <c r="D1485" s="1" t="s">
        <v>984</v>
      </c>
      <c r="E1485" s="1" t="s">
        <v>4444</v>
      </c>
      <c r="F1485" s="1" t="s">
        <v>1114</v>
      </c>
      <c r="G1485" s="1" t="s">
        <v>2123</v>
      </c>
      <c r="H1485" s="1" t="s">
        <v>3664</v>
      </c>
      <c r="I1485" s="1" t="s">
        <v>4437</v>
      </c>
      <c r="J1485" s="1" t="s">
        <v>266</v>
      </c>
    </row>
    <row r="1486" spans="1:10" hidden="1">
      <c r="A1486" s="1" t="s">
        <v>266</v>
      </c>
      <c r="B1486" s="1" t="s">
        <v>4445</v>
      </c>
      <c r="C1486" s="1" t="s">
        <v>1114</v>
      </c>
      <c r="D1486" s="1" t="s">
        <v>1022</v>
      </c>
      <c r="E1486" s="1" t="s">
        <v>4445</v>
      </c>
      <c r="F1486" s="1" t="s">
        <v>1114</v>
      </c>
      <c r="G1486" s="1" t="s">
        <v>2123</v>
      </c>
      <c r="H1486" s="1" t="s">
        <v>3664</v>
      </c>
      <c r="I1486" s="1" t="s">
        <v>4437</v>
      </c>
      <c r="J1486" s="1" t="s">
        <v>266</v>
      </c>
    </row>
    <row r="1487" spans="1:10" hidden="1">
      <c r="A1487" s="1" t="s">
        <v>266</v>
      </c>
      <c r="B1487" s="1" t="s">
        <v>4446</v>
      </c>
      <c r="C1487" s="1" t="s">
        <v>1114</v>
      </c>
      <c r="D1487" s="1" t="s">
        <v>1054</v>
      </c>
      <c r="E1487" s="1" t="s">
        <v>4446</v>
      </c>
      <c r="F1487" s="1" t="s">
        <v>1114</v>
      </c>
      <c r="G1487" s="1" t="s">
        <v>2123</v>
      </c>
      <c r="H1487" s="1" t="s">
        <v>3664</v>
      </c>
      <c r="I1487" s="1" t="s">
        <v>4437</v>
      </c>
      <c r="J1487" s="1" t="s">
        <v>266</v>
      </c>
    </row>
    <row r="1488" spans="1:10" hidden="1">
      <c r="A1488" s="1" t="s">
        <v>266</v>
      </c>
      <c r="B1488" s="1" t="s">
        <v>4447</v>
      </c>
      <c r="C1488" s="1" t="s">
        <v>1114</v>
      </c>
      <c r="D1488" s="1" t="s">
        <v>1085</v>
      </c>
      <c r="E1488" s="1" t="s">
        <v>4447</v>
      </c>
      <c r="F1488" s="1" t="s">
        <v>1114</v>
      </c>
      <c r="G1488" s="1" t="s">
        <v>2123</v>
      </c>
      <c r="H1488" s="1" t="s">
        <v>3664</v>
      </c>
      <c r="I1488" s="1" t="s">
        <v>4437</v>
      </c>
      <c r="J1488" s="1" t="s">
        <v>266</v>
      </c>
    </row>
    <row r="1489" spans="1:10" hidden="1">
      <c r="A1489" s="1" t="s">
        <v>266</v>
      </c>
      <c r="B1489" s="1" t="s">
        <v>266</v>
      </c>
      <c r="C1489" s="1" t="s">
        <v>1114</v>
      </c>
      <c r="D1489" s="1" t="s">
        <v>1114</v>
      </c>
      <c r="E1489" s="1" t="s">
        <v>266</v>
      </c>
      <c r="F1489" s="1" t="s">
        <v>1114</v>
      </c>
      <c r="G1489" s="1" t="s">
        <v>2123</v>
      </c>
      <c r="H1489" s="1" t="s">
        <v>3664</v>
      </c>
      <c r="I1489" s="1" t="s">
        <v>4437</v>
      </c>
      <c r="J1489" s="1" t="s">
        <v>266</v>
      </c>
    </row>
    <row r="1490" spans="1:10" hidden="1">
      <c r="A1490" s="1" t="s">
        <v>266</v>
      </c>
      <c r="B1490" s="1" t="s">
        <v>4448</v>
      </c>
      <c r="C1490" s="1" t="s">
        <v>1114</v>
      </c>
      <c r="D1490" s="1" t="s">
        <v>1142</v>
      </c>
      <c r="E1490" s="1" t="s">
        <v>4448</v>
      </c>
      <c r="F1490" s="1" t="s">
        <v>1114</v>
      </c>
      <c r="G1490" s="1" t="s">
        <v>2123</v>
      </c>
      <c r="H1490" s="1" t="s">
        <v>3664</v>
      </c>
      <c r="I1490" s="1" t="s">
        <v>4437</v>
      </c>
      <c r="J1490" s="1" t="s">
        <v>266</v>
      </c>
    </row>
    <row r="1491" spans="1:10" hidden="1">
      <c r="A1491" s="1" t="s">
        <v>266</v>
      </c>
      <c r="B1491" s="1" t="s">
        <v>4456</v>
      </c>
      <c r="C1491" s="1" t="s">
        <v>1114</v>
      </c>
      <c r="D1491" s="1" t="s">
        <v>1169</v>
      </c>
      <c r="E1491" s="1" t="s">
        <v>4456</v>
      </c>
      <c r="F1491" s="1" t="s">
        <v>1114</v>
      </c>
      <c r="G1491" s="1" t="s">
        <v>2123</v>
      </c>
      <c r="H1491" s="1" t="s">
        <v>3664</v>
      </c>
      <c r="I1491" s="1" t="s">
        <v>1979</v>
      </c>
      <c r="J1491" s="1" t="s">
        <v>266</v>
      </c>
    </row>
    <row r="1492" spans="1:10" hidden="1">
      <c r="A1492" s="1" t="s">
        <v>268</v>
      </c>
      <c r="B1492" s="1" t="s">
        <v>268</v>
      </c>
      <c r="C1492" s="1" t="s">
        <v>608</v>
      </c>
      <c r="D1492" s="1" t="s">
        <v>608</v>
      </c>
      <c r="E1492" s="1" t="s">
        <v>268</v>
      </c>
      <c r="F1492" s="1" t="s">
        <v>608</v>
      </c>
      <c r="G1492" s="1" t="s">
        <v>2008</v>
      </c>
      <c r="H1492" s="1" t="s">
        <v>2164</v>
      </c>
      <c r="I1492" s="1" t="s">
        <v>511</v>
      </c>
      <c r="J1492" s="1" t="s">
        <v>268</v>
      </c>
    </row>
    <row r="1493" spans="1:10" hidden="1">
      <c r="A1493" s="1" t="s">
        <v>268</v>
      </c>
      <c r="B1493" s="1" t="s">
        <v>3722</v>
      </c>
      <c r="C1493" s="1" t="s">
        <v>608</v>
      </c>
      <c r="D1493" s="1" t="s">
        <v>702</v>
      </c>
      <c r="E1493" s="1" t="s">
        <v>3722</v>
      </c>
      <c r="F1493" s="1" t="s">
        <v>608</v>
      </c>
      <c r="G1493" s="1" t="s">
        <v>2008</v>
      </c>
      <c r="H1493" s="1" t="s">
        <v>2164</v>
      </c>
      <c r="I1493" s="1" t="s">
        <v>511</v>
      </c>
      <c r="J1493" s="1" t="s">
        <v>268</v>
      </c>
    </row>
    <row r="1494" spans="1:10" hidden="1">
      <c r="A1494" s="1" t="s">
        <v>268</v>
      </c>
      <c r="B1494" s="1" t="s">
        <v>3723</v>
      </c>
      <c r="C1494" s="1" t="s">
        <v>608</v>
      </c>
      <c r="D1494" s="1" t="s">
        <v>772</v>
      </c>
      <c r="E1494" s="1" t="s">
        <v>3723</v>
      </c>
      <c r="F1494" s="1" t="s">
        <v>608</v>
      </c>
      <c r="G1494" s="1" t="s">
        <v>2008</v>
      </c>
      <c r="H1494" s="1" t="s">
        <v>2164</v>
      </c>
      <c r="I1494" s="1" t="s">
        <v>511</v>
      </c>
      <c r="J1494" s="1" t="s">
        <v>268</v>
      </c>
    </row>
    <row r="1495" spans="1:10" hidden="1">
      <c r="A1495" s="1" t="s">
        <v>272</v>
      </c>
      <c r="B1495" s="1" t="s">
        <v>3724</v>
      </c>
      <c r="C1495" s="1" t="s">
        <v>703</v>
      </c>
      <c r="D1495" s="1" t="s">
        <v>610</v>
      </c>
      <c r="E1495" s="1" t="s">
        <v>3724</v>
      </c>
      <c r="F1495" s="1" t="s">
        <v>703</v>
      </c>
      <c r="G1495" s="1" t="s">
        <v>2026</v>
      </c>
      <c r="H1495" s="1" t="s">
        <v>2117</v>
      </c>
      <c r="I1495" s="1" t="s">
        <v>513</v>
      </c>
      <c r="J1495" s="1" t="s">
        <v>272</v>
      </c>
    </row>
    <row r="1496" spans="1:10" hidden="1">
      <c r="A1496" s="1" t="s">
        <v>272</v>
      </c>
      <c r="B1496" s="1" t="s">
        <v>272</v>
      </c>
      <c r="C1496" s="1" t="s">
        <v>703</v>
      </c>
      <c r="D1496" s="1" t="s">
        <v>703</v>
      </c>
      <c r="E1496" s="1" t="s">
        <v>272</v>
      </c>
      <c r="F1496" s="1" t="s">
        <v>703</v>
      </c>
      <c r="G1496" s="1" t="s">
        <v>2026</v>
      </c>
      <c r="H1496" s="1" t="s">
        <v>2117</v>
      </c>
      <c r="I1496" s="1" t="s">
        <v>513</v>
      </c>
      <c r="J1496" s="1" t="s">
        <v>272</v>
      </c>
    </row>
    <row r="1497" spans="1:10" hidden="1">
      <c r="A1497" s="1" t="s">
        <v>420</v>
      </c>
      <c r="B1497" s="1" t="s">
        <v>420</v>
      </c>
      <c r="C1497" s="1" t="s">
        <v>650</v>
      </c>
      <c r="D1497" s="1" t="s">
        <v>650</v>
      </c>
      <c r="E1497" s="1" t="s">
        <v>420</v>
      </c>
      <c r="F1497" s="1" t="s">
        <v>650</v>
      </c>
      <c r="G1497" s="1" t="s">
        <v>2008</v>
      </c>
      <c r="H1497" s="1" t="s">
        <v>2166</v>
      </c>
      <c r="I1497" s="1" t="s">
        <v>1980</v>
      </c>
      <c r="J1497" s="1" t="s">
        <v>420</v>
      </c>
    </row>
    <row r="1498" spans="1:10" hidden="1">
      <c r="A1498" s="1" t="s">
        <v>420</v>
      </c>
      <c r="B1498" s="1" t="s">
        <v>4462</v>
      </c>
      <c r="C1498" s="1" t="s">
        <v>650</v>
      </c>
      <c r="D1498" s="1" t="s">
        <v>732</v>
      </c>
      <c r="E1498" s="1" t="s">
        <v>4462</v>
      </c>
      <c r="F1498" s="1" t="s">
        <v>650</v>
      </c>
      <c r="G1498" s="1" t="s">
        <v>2008</v>
      </c>
      <c r="H1498" s="1" t="s">
        <v>2166</v>
      </c>
      <c r="I1498" s="1" t="s">
        <v>1980</v>
      </c>
      <c r="J1498" s="1" t="s">
        <v>420</v>
      </c>
    </row>
    <row r="1499" spans="1:10" hidden="1">
      <c r="A1499" s="1" t="s">
        <v>420</v>
      </c>
      <c r="B1499" s="1" t="s">
        <v>4463</v>
      </c>
      <c r="C1499" s="1" t="s">
        <v>650</v>
      </c>
      <c r="D1499" s="1" t="s">
        <v>796</v>
      </c>
      <c r="E1499" s="1" t="s">
        <v>4463</v>
      </c>
      <c r="F1499" s="1" t="s">
        <v>650</v>
      </c>
      <c r="G1499" s="1" t="s">
        <v>2008</v>
      </c>
      <c r="H1499" s="1" t="s">
        <v>2166</v>
      </c>
      <c r="I1499" s="1" t="s">
        <v>1980</v>
      </c>
      <c r="J1499" s="1" t="s">
        <v>420</v>
      </c>
    </row>
    <row r="1500" spans="1:10" hidden="1">
      <c r="A1500" s="1" t="s">
        <v>420</v>
      </c>
      <c r="B1500" s="1" t="s">
        <v>4464</v>
      </c>
      <c r="C1500" s="1" t="s">
        <v>650</v>
      </c>
      <c r="D1500" s="1" t="s">
        <v>853</v>
      </c>
      <c r="E1500" s="1" t="s">
        <v>4464</v>
      </c>
      <c r="F1500" s="1" t="s">
        <v>650</v>
      </c>
      <c r="G1500" s="1" t="s">
        <v>2008</v>
      </c>
      <c r="H1500" s="1" t="s">
        <v>2166</v>
      </c>
      <c r="I1500" s="1" t="s">
        <v>1980</v>
      </c>
      <c r="J1500" s="1" t="s">
        <v>420</v>
      </c>
    </row>
    <row r="1501" spans="1:10" hidden="1">
      <c r="A1501" s="1" t="s">
        <v>420</v>
      </c>
      <c r="B1501" s="1" t="s">
        <v>4465</v>
      </c>
      <c r="C1501" s="1" t="s">
        <v>650</v>
      </c>
      <c r="D1501" s="1" t="s">
        <v>903</v>
      </c>
      <c r="E1501" s="1" t="s">
        <v>4465</v>
      </c>
      <c r="F1501" s="1" t="s">
        <v>650</v>
      </c>
      <c r="G1501" s="1" t="s">
        <v>2008</v>
      </c>
      <c r="H1501" s="1" t="s">
        <v>2166</v>
      </c>
      <c r="I1501" s="1" t="s">
        <v>1980</v>
      </c>
      <c r="J1501" s="1" t="s">
        <v>420</v>
      </c>
    </row>
    <row r="1502" spans="1:10" hidden="1">
      <c r="A1502" s="1" t="s">
        <v>420</v>
      </c>
      <c r="B1502" s="1" t="s">
        <v>4466</v>
      </c>
      <c r="C1502" s="1" t="s">
        <v>650</v>
      </c>
      <c r="D1502" s="1" t="s">
        <v>947</v>
      </c>
      <c r="E1502" s="1" t="s">
        <v>4466</v>
      </c>
      <c r="F1502" s="1" t="s">
        <v>650</v>
      </c>
      <c r="G1502" s="1" t="s">
        <v>2008</v>
      </c>
      <c r="H1502" s="1" t="s">
        <v>2166</v>
      </c>
      <c r="I1502" s="1" t="s">
        <v>1980</v>
      </c>
      <c r="J1502" s="1" t="s">
        <v>420</v>
      </c>
    </row>
    <row r="1503" spans="1:10" hidden="1">
      <c r="A1503" s="1" t="s">
        <v>420</v>
      </c>
      <c r="B1503" s="1" t="s">
        <v>4467</v>
      </c>
      <c r="C1503" s="1" t="s">
        <v>650</v>
      </c>
      <c r="D1503" s="1" t="s">
        <v>987</v>
      </c>
      <c r="E1503" s="1" t="s">
        <v>4467</v>
      </c>
      <c r="F1503" s="1" t="s">
        <v>650</v>
      </c>
      <c r="G1503" s="1" t="s">
        <v>2008</v>
      </c>
      <c r="H1503" s="1" t="s">
        <v>2166</v>
      </c>
      <c r="I1503" s="1" t="s">
        <v>1980</v>
      </c>
      <c r="J1503" s="1" t="s">
        <v>420</v>
      </c>
    </row>
    <row r="1504" spans="1:10" hidden="1">
      <c r="A1504" s="1" t="s">
        <v>420</v>
      </c>
      <c r="B1504" s="1" t="s">
        <v>4468</v>
      </c>
      <c r="C1504" s="1" t="s">
        <v>650</v>
      </c>
      <c r="D1504" s="1" t="s">
        <v>1024</v>
      </c>
      <c r="E1504" s="1" t="s">
        <v>4468</v>
      </c>
      <c r="F1504" s="1" t="s">
        <v>650</v>
      </c>
      <c r="G1504" s="1" t="s">
        <v>2008</v>
      </c>
      <c r="H1504" s="1" t="s">
        <v>2166</v>
      </c>
      <c r="I1504" s="1" t="s">
        <v>1980</v>
      </c>
      <c r="J1504" s="1" t="s">
        <v>420</v>
      </c>
    </row>
    <row r="1505" spans="1:10" hidden="1">
      <c r="A1505" s="1" t="s">
        <v>274</v>
      </c>
      <c r="B1505" s="1" t="s">
        <v>274</v>
      </c>
      <c r="C1505" s="1" t="s">
        <v>611</v>
      </c>
      <c r="D1505" s="1" t="s">
        <v>611</v>
      </c>
      <c r="E1505" s="1" t="s">
        <v>274</v>
      </c>
      <c r="F1505" s="1" t="s">
        <v>611</v>
      </c>
      <c r="G1505" s="1" t="s">
        <v>2039</v>
      </c>
      <c r="H1505" s="1" t="s">
        <v>2277</v>
      </c>
      <c r="I1505" s="1" t="s">
        <v>514</v>
      </c>
      <c r="J1505" s="1" t="s">
        <v>274</v>
      </c>
    </row>
    <row r="1506" spans="1:10" hidden="1">
      <c r="A1506" s="1" t="s">
        <v>3725</v>
      </c>
      <c r="B1506" s="1" t="s">
        <v>3725</v>
      </c>
      <c r="C1506" s="1" t="s">
        <v>3726</v>
      </c>
      <c r="D1506" s="1" t="s">
        <v>3726</v>
      </c>
      <c r="E1506" s="1" t="s">
        <v>3725</v>
      </c>
      <c r="F1506" s="1" t="s">
        <v>3726</v>
      </c>
      <c r="G1506" s="1" t="s">
        <v>2039</v>
      </c>
      <c r="H1506" s="1" t="s">
        <v>2233</v>
      </c>
      <c r="I1506" s="1" t="s">
        <v>1958</v>
      </c>
      <c r="J1506" s="1" t="s">
        <v>3725</v>
      </c>
    </row>
    <row r="1507" spans="1:10" hidden="1">
      <c r="A1507" s="1" t="s">
        <v>278</v>
      </c>
      <c r="B1507" s="1" t="s">
        <v>2169</v>
      </c>
      <c r="C1507" s="1" t="s">
        <v>612</v>
      </c>
      <c r="D1507" s="1" t="s">
        <v>2170</v>
      </c>
      <c r="E1507" s="1" t="s">
        <v>2169</v>
      </c>
      <c r="F1507" s="1" t="s">
        <v>612</v>
      </c>
      <c r="G1507" s="1" t="s">
        <v>2026</v>
      </c>
      <c r="H1507" s="1" t="s">
        <v>2171</v>
      </c>
      <c r="I1507" s="1" t="s">
        <v>1927</v>
      </c>
      <c r="J1507" s="1" t="s">
        <v>278</v>
      </c>
    </row>
    <row r="1508" spans="1:10" hidden="1">
      <c r="A1508" s="1" t="s">
        <v>278</v>
      </c>
      <c r="B1508" s="1" t="s">
        <v>2172</v>
      </c>
      <c r="C1508" s="1" t="s">
        <v>612</v>
      </c>
      <c r="D1508" s="1" t="s">
        <v>2173</v>
      </c>
      <c r="E1508" s="1" t="s">
        <v>2172</v>
      </c>
      <c r="F1508" s="1" t="s">
        <v>612</v>
      </c>
      <c r="G1508" s="1" t="s">
        <v>2026</v>
      </c>
      <c r="H1508" s="1" t="s">
        <v>2171</v>
      </c>
      <c r="I1508" s="1" t="s">
        <v>1927</v>
      </c>
      <c r="J1508" s="1" t="s">
        <v>278</v>
      </c>
    </row>
    <row r="1509" spans="1:10" hidden="1">
      <c r="A1509" s="1" t="s">
        <v>278</v>
      </c>
      <c r="B1509" s="1" t="s">
        <v>2174</v>
      </c>
      <c r="C1509" s="1" t="s">
        <v>612</v>
      </c>
      <c r="D1509" s="1" t="s">
        <v>2175</v>
      </c>
      <c r="E1509" s="1" t="s">
        <v>2174</v>
      </c>
      <c r="F1509" s="1" t="s">
        <v>612</v>
      </c>
      <c r="G1509" s="1" t="s">
        <v>2026</v>
      </c>
      <c r="H1509" s="1" t="s">
        <v>2171</v>
      </c>
      <c r="I1509" s="1" t="s">
        <v>1927</v>
      </c>
      <c r="J1509" s="1" t="s">
        <v>278</v>
      </c>
    </row>
    <row r="1510" spans="1:10" hidden="1">
      <c r="A1510" s="1" t="s">
        <v>278</v>
      </c>
      <c r="B1510" s="1" t="s">
        <v>2176</v>
      </c>
      <c r="C1510" s="1" t="s">
        <v>612</v>
      </c>
      <c r="D1510" s="1" t="s">
        <v>2177</v>
      </c>
      <c r="E1510" s="1" t="s">
        <v>2176</v>
      </c>
      <c r="F1510" s="1" t="s">
        <v>612</v>
      </c>
      <c r="G1510" s="1" t="s">
        <v>2026</v>
      </c>
      <c r="H1510" s="1" t="s">
        <v>2171</v>
      </c>
      <c r="I1510" s="1" t="s">
        <v>1927</v>
      </c>
      <c r="J1510" s="1" t="s">
        <v>278</v>
      </c>
    </row>
    <row r="1511" spans="1:10" hidden="1">
      <c r="A1511" s="1" t="s">
        <v>278</v>
      </c>
      <c r="B1511" s="1" t="s">
        <v>2178</v>
      </c>
      <c r="C1511" s="1" t="s">
        <v>612</v>
      </c>
      <c r="D1511" s="1" t="s">
        <v>2179</v>
      </c>
      <c r="E1511" s="1" t="s">
        <v>2178</v>
      </c>
      <c r="F1511" s="1" t="s">
        <v>612</v>
      </c>
      <c r="G1511" s="1" t="s">
        <v>2026</v>
      </c>
      <c r="H1511" s="1" t="s">
        <v>2171</v>
      </c>
      <c r="I1511" s="1" t="s">
        <v>1927</v>
      </c>
      <c r="J1511" s="1" t="s">
        <v>278</v>
      </c>
    </row>
    <row r="1512" spans="1:10" hidden="1">
      <c r="A1512" s="1" t="s">
        <v>278</v>
      </c>
      <c r="B1512" s="1" t="s">
        <v>2180</v>
      </c>
      <c r="C1512" s="1" t="s">
        <v>612</v>
      </c>
      <c r="D1512" s="1" t="s">
        <v>2181</v>
      </c>
      <c r="E1512" s="1" t="s">
        <v>2180</v>
      </c>
      <c r="F1512" s="1" t="s">
        <v>612</v>
      </c>
      <c r="G1512" s="1" t="s">
        <v>2026</v>
      </c>
      <c r="H1512" s="1" t="s">
        <v>2171</v>
      </c>
      <c r="I1512" s="1" t="s">
        <v>1927</v>
      </c>
      <c r="J1512" s="1" t="s">
        <v>278</v>
      </c>
    </row>
    <row r="1513" spans="1:10" hidden="1">
      <c r="A1513" s="1" t="s">
        <v>278</v>
      </c>
      <c r="B1513" s="1" t="s">
        <v>2182</v>
      </c>
      <c r="C1513" s="1" t="s">
        <v>612</v>
      </c>
      <c r="D1513" s="1" t="s">
        <v>2183</v>
      </c>
      <c r="E1513" s="1" t="s">
        <v>2182</v>
      </c>
      <c r="F1513" s="1" t="s">
        <v>612</v>
      </c>
      <c r="G1513" s="1" t="s">
        <v>2026</v>
      </c>
      <c r="H1513" s="1" t="s">
        <v>2171</v>
      </c>
      <c r="I1513" s="1" t="s">
        <v>1927</v>
      </c>
      <c r="J1513" s="1" t="s">
        <v>278</v>
      </c>
    </row>
    <row r="1514" spans="1:10" hidden="1">
      <c r="A1514" s="1" t="s">
        <v>278</v>
      </c>
      <c r="B1514" s="1" t="s">
        <v>2184</v>
      </c>
      <c r="C1514" s="1" t="s">
        <v>612</v>
      </c>
      <c r="D1514" s="1" t="s">
        <v>2185</v>
      </c>
      <c r="E1514" s="1" t="s">
        <v>2184</v>
      </c>
      <c r="F1514" s="1" t="s">
        <v>612</v>
      </c>
      <c r="G1514" s="1" t="s">
        <v>2026</v>
      </c>
      <c r="H1514" s="1" t="s">
        <v>2171</v>
      </c>
      <c r="I1514" s="1" t="s">
        <v>1927</v>
      </c>
      <c r="J1514" s="1" t="s">
        <v>278</v>
      </c>
    </row>
    <row r="1515" spans="1:10" hidden="1">
      <c r="A1515" s="1" t="s">
        <v>278</v>
      </c>
      <c r="B1515" s="1" t="s">
        <v>2186</v>
      </c>
      <c r="C1515" s="1" t="s">
        <v>612</v>
      </c>
      <c r="D1515" s="1" t="s">
        <v>2187</v>
      </c>
      <c r="E1515" s="1" t="s">
        <v>2186</v>
      </c>
      <c r="F1515" s="1" t="s">
        <v>612</v>
      </c>
      <c r="G1515" s="1" t="s">
        <v>2026</v>
      </c>
      <c r="H1515" s="1" t="s">
        <v>2171</v>
      </c>
      <c r="I1515" s="1" t="s">
        <v>1927</v>
      </c>
      <c r="J1515" s="1" t="s">
        <v>278</v>
      </c>
    </row>
    <row r="1516" spans="1:10" hidden="1">
      <c r="A1516" s="1" t="s">
        <v>278</v>
      </c>
      <c r="B1516" s="1" t="s">
        <v>2188</v>
      </c>
      <c r="C1516" s="1" t="s">
        <v>612</v>
      </c>
      <c r="D1516" s="1" t="s">
        <v>2189</v>
      </c>
      <c r="E1516" s="1" t="s">
        <v>2188</v>
      </c>
      <c r="F1516" s="1" t="s">
        <v>612</v>
      </c>
      <c r="G1516" s="1" t="s">
        <v>2026</v>
      </c>
      <c r="H1516" s="1" t="s">
        <v>2171</v>
      </c>
      <c r="I1516" s="1" t="s">
        <v>1927</v>
      </c>
      <c r="J1516" s="1" t="s">
        <v>278</v>
      </c>
    </row>
    <row r="1517" spans="1:10" hidden="1">
      <c r="A1517" s="1" t="s">
        <v>278</v>
      </c>
      <c r="B1517" s="1" t="s">
        <v>2190</v>
      </c>
      <c r="C1517" s="1" t="s">
        <v>612</v>
      </c>
      <c r="D1517" s="1" t="s">
        <v>2191</v>
      </c>
      <c r="E1517" s="1" t="s">
        <v>2190</v>
      </c>
      <c r="F1517" s="1" t="s">
        <v>612</v>
      </c>
      <c r="G1517" s="1" t="s">
        <v>2026</v>
      </c>
      <c r="H1517" s="1" t="s">
        <v>2171</v>
      </c>
      <c r="I1517" s="1" t="s">
        <v>1927</v>
      </c>
      <c r="J1517" s="1" t="s">
        <v>278</v>
      </c>
    </row>
    <row r="1518" spans="1:10" hidden="1">
      <c r="A1518" s="1" t="s">
        <v>278</v>
      </c>
      <c r="B1518" s="1" t="s">
        <v>2192</v>
      </c>
      <c r="C1518" s="1" t="s">
        <v>612</v>
      </c>
      <c r="D1518" s="1" t="s">
        <v>2193</v>
      </c>
      <c r="E1518" s="1" t="s">
        <v>2192</v>
      </c>
      <c r="F1518" s="1" t="s">
        <v>612</v>
      </c>
      <c r="G1518" s="1" t="s">
        <v>2026</v>
      </c>
      <c r="H1518" s="1" t="s">
        <v>2171</v>
      </c>
      <c r="I1518" s="1" t="s">
        <v>1927</v>
      </c>
      <c r="J1518" s="1" t="s">
        <v>278</v>
      </c>
    </row>
    <row r="1519" spans="1:10" hidden="1">
      <c r="A1519" s="1" t="s">
        <v>278</v>
      </c>
      <c r="B1519" s="1" t="s">
        <v>2194</v>
      </c>
      <c r="C1519" s="1" t="s">
        <v>612</v>
      </c>
      <c r="D1519" s="1" t="s">
        <v>2195</v>
      </c>
      <c r="E1519" s="1" t="s">
        <v>2194</v>
      </c>
      <c r="F1519" s="1" t="s">
        <v>612</v>
      </c>
      <c r="G1519" s="1" t="s">
        <v>2026</v>
      </c>
      <c r="H1519" s="1" t="s">
        <v>2171</v>
      </c>
      <c r="I1519" s="1" t="s">
        <v>1927</v>
      </c>
      <c r="J1519" s="1" t="s">
        <v>278</v>
      </c>
    </row>
    <row r="1520" spans="1:10" hidden="1">
      <c r="A1520" s="1" t="s">
        <v>278</v>
      </c>
      <c r="B1520" s="1" t="s">
        <v>278</v>
      </c>
      <c r="C1520" s="1" t="s">
        <v>612</v>
      </c>
      <c r="D1520" s="1" t="s">
        <v>612</v>
      </c>
      <c r="E1520" s="1" t="s">
        <v>278</v>
      </c>
      <c r="F1520" s="1" t="s">
        <v>612</v>
      </c>
      <c r="G1520" s="1" t="s">
        <v>2026</v>
      </c>
      <c r="H1520" s="1" t="s">
        <v>2171</v>
      </c>
      <c r="I1520" s="1" t="s">
        <v>516</v>
      </c>
      <c r="J1520" s="1" t="s">
        <v>278</v>
      </c>
    </row>
    <row r="1521" spans="1:26" hidden="1">
      <c r="A1521" s="1" t="s">
        <v>270</v>
      </c>
      <c r="B1521" s="1" t="s">
        <v>270</v>
      </c>
      <c r="C1521" s="1" t="s">
        <v>609</v>
      </c>
      <c r="D1521" s="1" t="s">
        <v>609</v>
      </c>
      <c r="E1521" s="1" t="s">
        <v>270</v>
      </c>
      <c r="F1521" s="1" t="s">
        <v>609</v>
      </c>
      <c r="G1521" s="1" t="s">
        <v>2026</v>
      </c>
      <c r="H1521" s="1" t="s">
        <v>2171</v>
      </c>
      <c r="I1521" s="1" t="s">
        <v>512</v>
      </c>
      <c r="J1521" s="1" t="s">
        <v>270</v>
      </c>
    </row>
    <row r="1522" spans="1:26" hidden="1">
      <c r="A1522" s="1" t="s">
        <v>276</v>
      </c>
      <c r="B1522" s="1" t="s">
        <v>3727</v>
      </c>
      <c r="C1522" s="1" t="s">
        <v>773</v>
      </c>
      <c r="D1522" s="1" t="s">
        <v>704</v>
      </c>
      <c r="E1522" s="1" t="s">
        <v>3727</v>
      </c>
      <c r="F1522" s="1" t="s">
        <v>773</v>
      </c>
      <c r="G1522" s="1" t="s">
        <v>2026</v>
      </c>
      <c r="H1522" s="1" t="s">
        <v>2117</v>
      </c>
      <c r="I1522" s="1" t="s">
        <v>515</v>
      </c>
      <c r="J1522" s="1" t="s">
        <v>276</v>
      </c>
    </row>
    <row r="1523" spans="1:26" hidden="1">
      <c r="A1523" s="1" t="s">
        <v>276</v>
      </c>
      <c r="B1523" s="1" t="s">
        <v>276</v>
      </c>
      <c r="C1523" s="1" t="s">
        <v>773</v>
      </c>
      <c r="D1523" s="1" t="s">
        <v>773</v>
      </c>
      <c r="E1523" s="1" t="s">
        <v>276</v>
      </c>
      <c r="F1523" s="1" t="s">
        <v>773</v>
      </c>
      <c r="G1523" s="1" t="s">
        <v>2026</v>
      </c>
      <c r="H1523" s="1" t="s">
        <v>2117</v>
      </c>
      <c r="I1523" s="1" t="s">
        <v>515</v>
      </c>
      <c r="J1523" s="1" t="s">
        <v>276</v>
      </c>
    </row>
    <row r="1524" spans="1:26" hidden="1">
      <c r="A1524" s="1" t="s">
        <v>276</v>
      </c>
      <c r="B1524" s="1" t="s">
        <v>3728</v>
      </c>
      <c r="C1524" s="1" t="s">
        <v>773</v>
      </c>
      <c r="D1524" s="1" t="s">
        <v>830</v>
      </c>
      <c r="E1524" s="1" t="s">
        <v>3728</v>
      </c>
      <c r="F1524" s="1" t="s">
        <v>773</v>
      </c>
      <c r="G1524" s="1" t="s">
        <v>2026</v>
      </c>
      <c r="H1524" s="1" t="s">
        <v>2117</v>
      </c>
      <c r="I1524" s="1" t="s">
        <v>515</v>
      </c>
      <c r="J1524" s="1" t="s">
        <v>276</v>
      </c>
    </row>
    <row r="1525" spans="1:26" hidden="1">
      <c r="A1525" s="1" t="s">
        <v>276</v>
      </c>
      <c r="B1525" s="1" t="s">
        <v>3729</v>
      </c>
      <c r="C1525" s="1" t="s">
        <v>773</v>
      </c>
      <c r="D1525" s="1" t="s">
        <v>884</v>
      </c>
      <c r="E1525" s="1" t="s">
        <v>3729</v>
      </c>
      <c r="F1525" s="1" t="s">
        <v>773</v>
      </c>
      <c r="G1525" s="1" t="s">
        <v>2026</v>
      </c>
      <c r="H1525" s="1" t="s">
        <v>2117</v>
      </c>
      <c r="I1525" s="1" t="s">
        <v>515</v>
      </c>
      <c r="J1525" s="1" t="s">
        <v>276</v>
      </c>
    </row>
    <row r="1526" spans="1:26" hidden="1">
      <c r="A1526" s="1" t="s">
        <v>3654</v>
      </c>
      <c r="B1526" s="1" t="s">
        <v>3654</v>
      </c>
      <c r="C1526" s="1" t="s">
        <v>622</v>
      </c>
      <c r="D1526" s="1" t="s">
        <v>622</v>
      </c>
      <c r="E1526" s="1" t="s">
        <v>3654</v>
      </c>
      <c r="F1526" s="1" t="s">
        <v>622</v>
      </c>
      <c r="G1526" s="1" t="s">
        <v>2026</v>
      </c>
      <c r="H1526" s="1" t="s">
        <v>2031</v>
      </c>
      <c r="I1526" s="1" t="s">
        <v>1955</v>
      </c>
      <c r="J1526" s="1" t="s">
        <v>3654</v>
      </c>
    </row>
    <row r="1527" spans="1:26" s="60" customFormat="1" hidden="1">
      <c r="A1527" s="60" t="s">
        <v>304</v>
      </c>
      <c r="B1527" s="60" t="s">
        <v>3844</v>
      </c>
      <c r="C1527" s="60" t="s">
        <v>887</v>
      </c>
      <c r="D1527" s="60" t="s">
        <v>833</v>
      </c>
      <c r="E1527" s="60" t="s">
        <v>3844</v>
      </c>
      <c r="F1527" s="60" t="s">
        <v>887</v>
      </c>
      <c r="G1527" s="60" t="s">
        <v>2026</v>
      </c>
      <c r="H1527" s="60" t="s">
        <v>2031</v>
      </c>
      <c r="I1527" s="60" t="s">
        <v>526</v>
      </c>
      <c r="J1527" s="60" t="s">
        <v>304</v>
      </c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</row>
    <row r="1528" spans="1:26" s="60" customFormat="1" hidden="1">
      <c r="A1528" s="60" t="s">
        <v>304</v>
      </c>
      <c r="B1528" s="60" t="s">
        <v>304</v>
      </c>
      <c r="C1528" s="60" t="s">
        <v>887</v>
      </c>
      <c r="D1528" s="60" t="s">
        <v>887</v>
      </c>
      <c r="E1528" s="60" t="s">
        <v>304</v>
      </c>
      <c r="F1528" s="60" t="s">
        <v>887</v>
      </c>
      <c r="G1528" s="60" t="s">
        <v>2026</v>
      </c>
      <c r="H1528" s="60" t="s">
        <v>2031</v>
      </c>
      <c r="I1528" s="60" t="s">
        <v>526</v>
      </c>
      <c r="J1528" s="60" t="s">
        <v>304</v>
      </c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</row>
    <row r="1529" spans="1:26" s="60" customFormat="1" hidden="1">
      <c r="A1529" s="60" t="s">
        <v>304</v>
      </c>
      <c r="B1529" s="60" t="s">
        <v>3845</v>
      </c>
      <c r="C1529" s="60" t="s">
        <v>887</v>
      </c>
      <c r="D1529" s="60" t="s">
        <v>933</v>
      </c>
      <c r="E1529" s="60" t="s">
        <v>3845</v>
      </c>
      <c r="F1529" s="60" t="s">
        <v>933</v>
      </c>
      <c r="G1529" s="60" t="s">
        <v>2026</v>
      </c>
      <c r="H1529" s="60" t="s">
        <v>2031</v>
      </c>
      <c r="I1529" s="60" t="s">
        <v>526</v>
      </c>
      <c r="J1529" s="60" t="s">
        <v>304</v>
      </c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</row>
    <row r="1530" spans="1:26" s="60" customFormat="1" hidden="1">
      <c r="A1530" s="60" t="s">
        <v>6828</v>
      </c>
      <c r="B1530" s="60" t="s">
        <v>6888</v>
      </c>
      <c r="C1530" s="60" t="s">
        <v>6831</v>
      </c>
      <c r="D1530" s="60" t="s">
        <v>6831</v>
      </c>
      <c r="E1530" s="60" t="s">
        <v>6828</v>
      </c>
      <c r="F1530" s="60" t="s">
        <v>6830</v>
      </c>
      <c r="G1530" s="60" t="s">
        <v>2026</v>
      </c>
      <c r="H1530" s="60" t="s">
        <v>2031</v>
      </c>
      <c r="I1530" s="60" t="s">
        <v>526</v>
      </c>
      <c r="J1530" s="60" t="s">
        <v>304</v>
      </c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</row>
    <row r="1531" spans="1:26" s="60" customFormat="1" hidden="1">
      <c r="A1531" s="60" t="s">
        <v>6828</v>
      </c>
      <c r="B1531" s="60" t="s">
        <v>6889</v>
      </c>
      <c r="C1531" s="60" t="s">
        <v>6832</v>
      </c>
      <c r="D1531" s="60" t="s">
        <v>6832</v>
      </c>
      <c r="E1531" s="60" t="s">
        <v>6828</v>
      </c>
      <c r="F1531" s="60" t="s">
        <v>6830</v>
      </c>
      <c r="G1531" s="60" t="s">
        <v>2026</v>
      </c>
      <c r="H1531" s="60" t="s">
        <v>2031</v>
      </c>
      <c r="I1531" s="60" t="s">
        <v>526</v>
      </c>
      <c r="J1531" s="60" t="s">
        <v>304</v>
      </c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</row>
    <row r="1532" spans="1:26" s="60" customFormat="1" hidden="1">
      <c r="A1532" s="60" t="s">
        <v>6828</v>
      </c>
      <c r="B1532" s="60" t="s">
        <v>6890</v>
      </c>
      <c r="C1532" s="60" t="s">
        <v>6833</v>
      </c>
      <c r="D1532" s="60" t="s">
        <v>6833</v>
      </c>
      <c r="E1532" s="60" t="s">
        <v>6828</v>
      </c>
      <c r="F1532" s="60" t="s">
        <v>6830</v>
      </c>
      <c r="G1532" s="60" t="s">
        <v>2026</v>
      </c>
      <c r="H1532" s="60" t="s">
        <v>2031</v>
      </c>
      <c r="I1532" s="60" t="s">
        <v>526</v>
      </c>
      <c r="J1532" s="60" t="s">
        <v>304</v>
      </c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</row>
    <row r="1533" spans="1:26" s="60" customFormat="1" hidden="1">
      <c r="A1533" s="60" t="s">
        <v>6828</v>
      </c>
      <c r="B1533" s="60" t="s">
        <v>6891</v>
      </c>
      <c r="C1533" s="60" t="s">
        <v>6834</v>
      </c>
      <c r="D1533" s="60" t="s">
        <v>6834</v>
      </c>
      <c r="E1533" s="60" t="s">
        <v>6828</v>
      </c>
      <c r="F1533" s="60" t="s">
        <v>6830</v>
      </c>
      <c r="G1533" s="60" t="s">
        <v>2026</v>
      </c>
      <c r="H1533" s="60" t="s">
        <v>2031</v>
      </c>
      <c r="I1533" s="60" t="s">
        <v>526</v>
      </c>
      <c r="J1533" s="60" t="s">
        <v>304</v>
      </c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</row>
    <row r="1534" spans="1:26" s="60" customFormat="1" hidden="1">
      <c r="A1534" s="60" t="s">
        <v>6828</v>
      </c>
      <c r="B1534" s="60" t="s">
        <v>6892</v>
      </c>
      <c r="C1534" s="60" t="s">
        <v>6835</v>
      </c>
      <c r="D1534" s="60" t="s">
        <v>6835</v>
      </c>
      <c r="E1534" s="60" t="s">
        <v>6828</v>
      </c>
      <c r="F1534" s="60" t="s">
        <v>6830</v>
      </c>
      <c r="G1534" s="60" t="s">
        <v>2026</v>
      </c>
      <c r="H1534" s="60" t="s">
        <v>2031</v>
      </c>
      <c r="I1534" s="60" t="s">
        <v>526</v>
      </c>
      <c r="J1534" s="60" t="s">
        <v>304</v>
      </c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</row>
    <row r="1535" spans="1:26" s="60" customFormat="1" hidden="1">
      <c r="A1535" s="60" t="s">
        <v>6828</v>
      </c>
      <c r="B1535" s="60" t="s">
        <v>6893</v>
      </c>
      <c r="C1535" s="60" t="s">
        <v>6836</v>
      </c>
      <c r="D1535" s="60" t="s">
        <v>6836</v>
      </c>
      <c r="E1535" s="60" t="s">
        <v>6828</v>
      </c>
      <c r="F1535" s="60" t="s">
        <v>6830</v>
      </c>
      <c r="G1535" s="60" t="s">
        <v>2026</v>
      </c>
      <c r="H1535" s="60" t="s">
        <v>2031</v>
      </c>
      <c r="I1535" s="60" t="s">
        <v>526</v>
      </c>
      <c r="J1535" s="60" t="s">
        <v>304</v>
      </c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</row>
    <row r="1536" spans="1:26" s="60" customFormat="1" hidden="1">
      <c r="A1536" s="60" t="s">
        <v>6828</v>
      </c>
      <c r="B1536" s="60" t="s">
        <v>6894</v>
      </c>
      <c r="C1536" s="60" t="s">
        <v>6837</v>
      </c>
      <c r="D1536" s="60" t="s">
        <v>6837</v>
      </c>
      <c r="E1536" s="60" t="s">
        <v>6828</v>
      </c>
      <c r="F1536" s="60" t="s">
        <v>6830</v>
      </c>
      <c r="G1536" s="60" t="s">
        <v>2026</v>
      </c>
      <c r="H1536" s="60" t="s">
        <v>2031</v>
      </c>
      <c r="I1536" s="60" t="s">
        <v>526</v>
      </c>
      <c r="J1536" s="60" t="s">
        <v>304</v>
      </c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</row>
    <row r="1537" spans="1:26" s="60" customFormat="1" hidden="1">
      <c r="A1537" s="60" t="s">
        <v>6828</v>
      </c>
      <c r="B1537" s="60" t="s">
        <v>6895</v>
      </c>
      <c r="C1537" s="60" t="s">
        <v>6838</v>
      </c>
      <c r="D1537" s="60" t="s">
        <v>6838</v>
      </c>
      <c r="E1537" s="60" t="s">
        <v>6828</v>
      </c>
      <c r="F1537" s="60" t="s">
        <v>6830</v>
      </c>
      <c r="G1537" s="60" t="s">
        <v>2026</v>
      </c>
      <c r="H1537" s="60" t="s">
        <v>2031</v>
      </c>
      <c r="I1537" s="60" t="s">
        <v>526</v>
      </c>
      <c r="J1537" s="60" t="s">
        <v>304</v>
      </c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</row>
    <row r="1538" spans="1:26" s="60" customFormat="1" hidden="1">
      <c r="A1538" s="60" t="s">
        <v>6828</v>
      </c>
      <c r="B1538" s="60" t="s">
        <v>6896</v>
      </c>
      <c r="C1538" s="60" t="s">
        <v>6839</v>
      </c>
      <c r="D1538" s="60" t="s">
        <v>6839</v>
      </c>
      <c r="E1538" s="60" t="s">
        <v>6828</v>
      </c>
      <c r="F1538" s="60" t="s">
        <v>6830</v>
      </c>
      <c r="G1538" s="60" t="s">
        <v>2026</v>
      </c>
      <c r="H1538" s="60" t="s">
        <v>2031</v>
      </c>
      <c r="I1538" s="60" t="s">
        <v>526</v>
      </c>
      <c r="J1538" s="60" t="s">
        <v>304</v>
      </c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</row>
    <row r="1539" spans="1:26" s="60" customFormat="1" hidden="1">
      <c r="A1539" s="60" t="s">
        <v>6828</v>
      </c>
      <c r="B1539" s="60" t="s">
        <v>6897</v>
      </c>
      <c r="C1539" s="60" t="s">
        <v>6840</v>
      </c>
      <c r="D1539" s="60" t="s">
        <v>6840</v>
      </c>
      <c r="E1539" s="60" t="s">
        <v>6828</v>
      </c>
      <c r="F1539" s="60" t="s">
        <v>6830</v>
      </c>
      <c r="G1539" s="60" t="s">
        <v>2026</v>
      </c>
      <c r="H1539" s="60" t="s">
        <v>2031</v>
      </c>
      <c r="I1539" s="60" t="s">
        <v>526</v>
      </c>
      <c r="J1539" s="60" t="s">
        <v>304</v>
      </c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</row>
    <row r="1540" spans="1:26" s="60" customFormat="1" hidden="1">
      <c r="A1540" s="60" t="s">
        <v>6828</v>
      </c>
      <c r="B1540" s="60" t="s">
        <v>6898</v>
      </c>
      <c r="C1540" s="60" t="s">
        <v>6841</v>
      </c>
      <c r="D1540" s="60" t="s">
        <v>6841</v>
      </c>
      <c r="E1540" s="60" t="s">
        <v>6828</v>
      </c>
      <c r="F1540" s="60" t="s">
        <v>6830</v>
      </c>
      <c r="G1540" s="60" t="s">
        <v>2026</v>
      </c>
      <c r="H1540" s="60" t="s">
        <v>2031</v>
      </c>
      <c r="I1540" s="60" t="s">
        <v>526</v>
      </c>
      <c r="J1540" s="60" t="s">
        <v>304</v>
      </c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</row>
    <row r="1541" spans="1:26" s="60" customFormat="1" hidden="1">
      <c r="A1541" s="60" t="s">
        <v>6828</v>
      </c>
      <c r="B1541" s="60" t="s">
        <v>6899</v>
      </c>
      <c r="C1541" s="60" t="s">
        <v>6842</v>
      </c>
      <c r="D1541" s="60" t="s">
        <v>6842</v>
      </c>
      <c r="E1541" s="60" t="s">
        <v>6828</v>
      </c>
      <c r="F1541" s="60" t="s">
        <v>6830</v>
      </c>
      <c r="G1541" s="60" t="s">
        <v>2026</v>
      </c>
      <c r="H1541" s="60" t="s">
        <v>2031</v>
      </c>
      <c r="I1541" s="60" t="s">
        <v>526</v>
      </c>
      <c r="J1541" s="60" t="s">
        <v>304</v>
      </c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</row>
    <row r="1542" spans="1:26" s="60" customFormat="1" hidden="1">
      <c r="A1542" s="60" t="s">
        <v>6828</v>
      </c>
      <c r="B1542" s="60" t="s">
        <v>6900</v>
      </c>
      <c r="C1542" s="60" t="s">
        <v>6843</v>
      </c>
      <c r="D1542" s="60" t="s">
        <v>6843</v>
      </c>
      <c r="E1542" s="60" t="s">
        <v>6828</v>
      </c>
      <c r="F1542" s="60" t="s">
        <v>6830</v>
      </c>
      <c r="G1542" s="60" t="s">
        <v>2026</v>
      </c>
      <c r="H1542" s="60" t="s">
        <v>2031</v>
      </c>
      <c r="I1542" s="60" t="s">
        <v>526</v>
      </c>
      <c r="J1542" s="60" t="s">
        <v>304</v>
      </c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</row>
    <row r="1543" spans="1:26" s="60" customFormat="1" hidden="1">
      <c r="A1543" s="60" t="s">
        <v>6828</v>
      </c>
      <c r="B1543" s="60" t="s">
        <v>6828</v>
      </c>
      <c r="C1543" s="60" t="s">
        <v>6830</v>
      </c>
      <c r="D1543" s="60" t="s">
        <v>6830</v>
      </c>
      <c r="E1543" s="60" t="s">
        <v>6828</v>
      </c>
      <c r="F1543" s="60" t="s">
        <v>6830</v>
      </c>
      <c r="G1543" s="60" t="s">
        <v>2026</v>
      </c>
      <c r="H1543" s="60" t="s">
        <v>2031</v>
      </c>
      <c r="I1543" s="60" t="s">
        <v>526</v>
      </c>
      <c r="J1543" s="60" t="s">
        <v>304</v>
      </c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</row>
    <row r="1544" spans="1:26" s="60" customFormat="1" hidden="1">
      <c r="A1544" s="60" t="s">
        <v>6828</v>
      </c>
      <c r="B1544" s="60" t="s">
        <v>6901</v>
      </c>
      <c r="C1544" s="60" t="s">
        <v>6844</v>
      </c>
      <c r="D1544" s="60" t="s">
        <v>6844</v>
      </c>
      <c r="E1544" s="60" t="s">
        <v>6828</v>
      </c>
      <c r="F1544" s="60" t="s">
        <v>6830</v>
      </c>
      <c r="G1544" s="60" t="s">
        <v>2026</v>
      </c>
      <c r="H1544" s="60" t="s">
        <v>2031</v>
      </c>
      <c r="I1544" s="60" t="s">
        <v>526</v>
      </c>
      <c r="J1544" s="60" t="s">
        <v>304</v>
      </c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</row>
    <row r="1545" spans="1:26" s="60" customFormat="1" hidden="1">
      <c r="A1545" s="60" t="s">
        <v>6828</v>
      </c>
      <c r="B1545" s="60" t="s">
        <v>3654</v>
      </c>
      <c r="C1545" s="60" t="s">
        <v>622</v>
      </c>
      <c r="D1545" s="60" t="s">
        <v>622</v>
      </c>
      <c r="E1545" s="60" t="s">
        <v>6828</v>
      </c>
      <c r="F1545" s="60" t="s">
        <v>6830</v>
      </c>
      <c r="G1545" s="60" t="s">
        <v>2026</v>
      </c>
      <c r="H1545" s="60" t="s">
        <v>2031</v>
      </c>
      <c r="I1545" s="60" t="s">
        <v>526</v>
      </c>
      <c r="J1545" s="60" t="s">
        <v>304</v>
      </c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</row>
    <row r="1546" spans="1:26" s="60" customFormat="1" hidden="1">
      <c r="A1546" s="60" t="s">
        <v>6828</v>
      </c>
      <c r="B1546" s="60" t="s">
        <v>6902</v>
      </c>
      <c r="C1546" s="60" t="s">
        <v>6845</v>
      </c>
      <c r="D1546" s="60" t="s">
        <v>6845</v>
      </c>
      <c r="E1546" s="60" t="s">
        <v>6828</v>
      </c>
      <c r="F1546" s="60" t="s">
        <v>6830</v>
      </c>
      <c r="G1546" s="60" t="s">
        <v>2026</v>
      </c>
      <c r="H1546" s="60" t="s">
        <v>2031</v>
      </c>
      <c r="I1546" s="60" t="s">
        <v>526</v>
      </c>
      <c r="J1546" s="60" t="s">
        <v>304</v>
      </c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</row>
    <row r="1547" spans="1:26" s="60" customFormat="1" hidden="1">
      <c r="A1547" s="60" t="s">
        <v>6828</v>
      </c>
      <c r="B1547" s="60" t="s">
        <v>6903</v>
      </c>
      <c r="C1547" s="60" t="s">
        <v>6846</v>
      </c>
      <c r="D1547" s="60" t="s">
        <v>6846</v>
      </c>
      <c r="E1547" s="60" t="s">
        <v>6828</v>
      </c>
      <c r="F1547" s="60" t="s">
        <v>6830</v>
      </c>
      <c r="G1547" s="60" t="s">
        <v>2026</v>
      </c>
      <c r="H1547" s="60" t="s">
        <v>2031</v>
      </c>
      <c r="I1547" s="60" t="s">
        <v>526</v>
      </c>
      <c r="J1547" s="60" t="s">
        <v>304</v>
      </c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</row>
    <row r="1548" spans="1:26" s="60" customFormat="1" hidden="1">
      <c r="A1548" s="60" t="s">
        <v>6828</v>
      </c>
      <c r="B1548" s="60" t="s">
        <v>6904</v>
      </c>
      <c r="C1548" s="60" t="s">
        <v>6847</v>
      </c>
      <c r="D1548" s="60" t="s">
        <v>6847</v>
      </c>
      <c r="E1548" s="60" t="s">
        <v>6828</v>
      </c>
      <c r="F1548" s="60" t="s">
        <v>6830</v>
      </c>
      <c r="G1548" s="60" t="s">
        <v>2026</v>
      </c>
      <c r="H1548" s="60" t="s">
        <v>2031</v>
      </c>
      <c r="I1548" s="60" t="s">
        <v>526</v>
      </c>
      <c r="J1548" s="60" t="s">
        <v>304</v>
      </c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</row>
    <row r="1549" spans="1:26" s="60" customFormat="1" hidden="1">
      <c r="A1549" s="60" t="s">
        <v>6828</v>
      </c>
      <c r="B1549" s="60" t="s">
        <v>6905</v>
      </c>
      <c r="C1549" s="60" t="s">
        <v>6848</v>
      </c>
      <c r="D1549" s="60" t="s">
        <v>6848</v>
      </c>
      <c r="E1549" s="60" t="s">
        <v>6828</v>
      </c>
      <c r="F1549" s="60" t="s">
        <v>6830</v>
      </c>
      <c r="G1549" s="60" t="s">
        <v>2026</v>
      </c>
      <c r="H1549" s="60" t="s">
        <v>2031</v>
      </c>
      <c r="I1549" s="60" t="s">
        <v>526</v>
      </c>
      <c r="J1549" s="60" t="s">
        <v>304</v>
      </c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</row>
    <row r="1550" spans="1:26" s="60" customFormat="1" hidden="1">
      <c r="A1550" s="60" t="s">
        <v>6828</v>
      </c>
      <c r="B1550" s="60" t="s">
        <v>6906</v>
      </c>
      <c r="C1550" s="60" t="s">
        <v>6849</v>
      </c>
      <c r="D1550" s="60" t="s">
        <v>6849</v>
      </c>
      <c r="E1550" s="60" t="s">
        <v>6828</v>
      </c>
      <c r="F1550" s="60" t="s">
        <v>6830</v>
      </c>
      <c r="G1550" s="60" t="s">
        <v>2026</v>
      </c>
      <c r="H1550" s="60" t="s">
        <v>2031</v>
      </c>
      <c r="I1550" s="60" t="s">
        <v>526</v>
      </c>
      <c r="J1550" s="60" t="s">
        <v>304</v>
      </c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</row>
    <row r="1551" spans="1:26" s="60" customFormat="1" hidden="1">
      <c r="A1551" s="60" t="s">
        <v>6828</v>
      </c>
      <c r="B1551" s="60" t="s">
        <v>6907</v>
      </c>
      <c r="C1551" s="60" t="s">
        <v>6850</v>
      </c>
      <c r="D1551" s="60" t="s">
        <v>6850</v>
      </c>
      <c r="E1551" s="60" t="s">
        <v>6828</v>
      </c>
      <c r="F1551" s="60" t="s">
        <v>6830</v>
      </c>
      <c r="G1551" s="60" t="s">
        <v>2026</v>
      </c>
      <c r="H1551" s="60" t="s">
        <v>2031</v>
      </c>
      <c r="I1551" s="60" t="s">
        <v>526</v>
      </c>
      <c r="J1551" s="60" t="s">
        <v>304</v>
      </c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</row>
    <row r="1552" spans="1:26" s="60" customFormat="1" hidden="1">
      <c r="A1552" s="60" t="s">
        <v>6828</v>
      </c>
      <c r="B1552" s="60" t="s">
        <v>6908</v>
      </c>
      <c r="C1552" s="60" t="s">
        <v>6851</v>
      </c>
      <c r="D1552" s="60" t="s">
        <v>6851</v>
      </c>
      <c r="E1552" s="60" t="s">
        <v>6828</v>
      </c>
      <c r="F1552" s="60" t="s">
        <v>6830</v>
      </c>
      <c r="G1552" s="60" t="s">
        <v>2026</v>
      </c>
      <c r="H1552" s="60" t="s">
        <v>2031</v>
      </c>
      <c r="I1552" s="60" t="s">
        <v>526</v>
      </c>
      <c r="J1552" s="60" t="s">
        <v>304</v>
      </c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</row>
    <row r="1553" spans="1:26" s="60" customFormat="1" hidden="1">
      <c r="A1553" s="60" t="s">
        <v>6828</v>
      </c>
      <c r="B1553" s="60" t="s">
        <v>6909</v>
      </c>
      <c r="C1553" s="60" t="s">
        <v>6852</v>
      </c>
      <c r="D1553" s="60" t="s">
        <v>6852</v>
      </c>
      <c r="E1553" s="60" t="s">
        <v>6828</v>
      </c>
      <c r="F1553" s="60" t="s">
        <v>6830</v>
      </c>
      <c r="G1553" s="60" t="s">
        <v>2026</v>
      </c>
      <c r="H1553" s="60" t="s">
        <v>2031</v>
      </c>
      <c r="I1553" s="60" t="s">
        <v>526</v>
      </c>
      <c r="J1553" s="60" t="s">
        <v>304</v>
      </c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</row>
    <row r="1554" spans="1:26" s="60" customFormat="1" hidden="1">
      <c r="A1554" s="60" t="s">
        <v>6828</v>
      </c>
      <c r="B1554" s="60" t="s">
        <v>6910</v>
      </c>
      <c r="C1554" s="60" t="s">
        <v>6853</v>
      </c>
      <c r="D1554" s="60" t="s">
        <v>6853</v>
      </c>
      <c r="E1554" s="60" t="s">
        <v>6828</v>
      </c>
      <c r="F1554" s="60" t="s">
        <v>6830</v>
      </c>
      <c r="G1554" s="60" t="s">
        <v>2026</v>
      </c>
      <c r="H1554" s="60" t="s">
        <v>2031</v>
      </c>
      <c r="I1554" s="60" t="s">
        <v>526</v>
      </c>
      <c r="J1554" s="60" t="s">
        <v>304</v>
      </c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</row>
    <row r="1555" spans="1:26" s="60" customFormat="1" hidden="1">
      <c r="A1555" s="60" t="s">
        <v>6828</v>
      </c>
      <c r="B1555" s="60" t="s">
        <v>6911</v>
      </c>
      <c r="C1555" s="60" t="s">
        <v>6854</v>
      </c>
      <c r="D1555" s="60" t="s">
        <v>6854</v>
      </c>
      <c r="E1555" s="60" t="s">
        <v>6828</v>
      </c>
      <c r="F1555" s="60" t="s">
        <v>6830</v>
      </c>
      <c r="G1555" s="60" t="s">
        <v>2026</v>
      </c>
      <c r="H1555" s="60" t="s">
        <v>2031</v>
      </c>
      <c r="I1555" s="60" t="s">
        <v>526</v>
      </c>
      <c r="J1555" s="60" t="s">
        <v>304</v>
      </c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</row>
    <row r="1556" spans="1:26" s="60" customFormat="1" hidden="1">
      <c r="A1556" s="60" t="s">
        <v>6828</v>
      </c>
      <c r="B1556" s="60" t="s">
        <v>6912</v>
      </c>
      <c r="C1556" s="60" t="s">
        <v>6855</v>
      </c>
      <c r="D1556" s="60" t="s">
        <v>6855</v>
      </c>
      <c r="E1556" s="60" t="s">
        <v>6828</v>
      </c>
      <c r="F1556" s="60" t="s">
        <v>6830</v>
      </c>
      <c r="G1556" s="60" t="s">
        <v>2026</v>
      </c>
      <c r="H1556" s="60" t="s">
        <v>2031</v>
      </c>
      <c r="I1556" s="60" t="s">
        <v>526</v>
      </c>
      <c r="J1556" s="60" t="s">
        <v>304</v>
      </c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</row>
    <row r="1557" spans="1:26" s="60" customFormat="1" hidden="1">
      <c r="A1557" s="60" t="s">
        <v>6828</v>
      </c>
      <c r="B1557" s="60" t="s">
        <v>6913</v>
      </c>
      <c r="C1557" s="60" t="s">
        <v>6856</v>
      </c>
      <c r="D1557" s="60" t="s">
        <v>6856</v>
      </c>
      <c r="E1557" s="60" t="s">
        <v>6828</v>
      </c>
      <c r="F1557" s="60" t="s">
        <v>6830</v>
      </c>
      <c r="G1557" s="60" t="s">
        <v>2026</v>
      </c>
      <c r="H1557" s="60" t="s">
        <v>2031</v>
      </c>
      <c r="I1557" s="60" t="s">
        <v>526</v>
      </c>
      <c r="J1557" s="60" t="s">
        <v>304</v>
      </c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</row>
    <row r="1558" spans="1:26" s="60" customFormat="1" hidden="1">
      <c r="A1558" s="60" t="s">
        <v>6828</v>
      </c>
      <c r="B1558" s="60" t="s">
        <v>6914</v>
      </c>
      <c r="C1558" s="60" t="s">
        <v>6857</v>
      </c>
      <c r="D1558" s="60" t="s">
        <v>6857</v>
      </c>
      <c r="E1558" s="60" t="s">
        <v>6828</v>
      </c>
      <c r="F1558" s="60" t="s">
        <v>6830</v>
      </c>
      <c r="G1558" s="60" t="s">
        <v>2026</v>
      </c>
      <c r="H1558" s="60" t="s">
        <v>2031</v>
      </c>
      <c r="I1558" s="60" t="s">
        <v>526</v>
      </c>
      <c r="J1558" s="60" t="s">
        <v>304</v>
      </c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</row>
    <row r="1559" spans="1:26" s="60" customFormat="1" hidden="1">
      <c r="A1559" s="60" t="s">
        <v>6828</v>
      </c>
      <c r="B1559" s="60" t="s">
        <v>6915</v>
      </c>
      <c r="C1559" s="60" t="s">
        <v>6858</v>
      </c>
      <c r="D1559" s="60" t="s">
        <v>6858</v>
      </c>
      <c r="E1559" s="60" t="s">
        <v>6828</v>
      </c>
      <c r="F1559" s="60" t="s">
        <v>6830</v>
      </c>
      <c r="G1559" s="60" t="s">
        <v>2026</v>
      </c>
      <c r="H1559" s="60" t="s">
        <v>2031</v>
      </c>
      <c r="I1559" s="60" t="s">
        <v>526</v>
      </c>
      <c r="J1559" s="60" t="s">
        <v>304</v>
      </c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</row>
    <row r="1560" spans="1:26" hidden="1">
      <c r="A1560" s="60" t="s">
        <v>6828</v>
      </c>
      <c r="B1560" s="1" t="s">
        <v>6916</v>
      </c>
      <c r="C1560" s="1" t="s">
        <v>6859</v>
      </c>
      <c r="D1560" s="1" t="s">
        <v>6859</v>
      </c>
      <c r="E1560" s="1" t="s">
        <v>6828</v>
      </c>
      <c r="F1560" s="1" t="s">
        <v>6830</v>
      </c>
      <c r="G1560" s="1" t="s">
        <v>2026</v>
      </c>
      <c r="H1560" s="1" t="s">
        <v>2031</v>
      </c>
      <c r="I1560" s="1" t="s">
        <v>526</v>
      </c>
      <c r="J1560" s="1" t="s">
        <v>304</v>
      </c>
    </row>
    <row r="1561" spans="1:26" hidden="1">
      <c r="A1561" s="60" t="s">
        <v>6828</v>
      </c>
      <c r="B1561" s="1" t="s">
        <v>6917</v>
      </c>
      <c r="C1561" s="1" t="s">
        <v>6860</v>
      </c>
      <c r="D1561" s="1" t="s">
        <v>6860</v>
      </c>
      <c r="E1561" s="1" t="s">
        <v>6828</v>
      </c>
      <c r="F1561" s="1" t="s">
        <v>6830</v>
      </c>
      <c r="G1561" s="1" t="s">
        <v>2026</v>
      </c>
      <c r="H1561" s="1" t="s">
        <v>2031</v>
      </c>
      <c r="I1561" s="1" t="s">
        <v>526</v>
      </c>
      <c r="J1561" s="1" t="s">
        <v>304</v>
      </c>
    </row>
    <row r="1562" spans="1:26" s="60" customFormat="1" hidden="1">
      <c r="A1562" s="60" t="s">
        <v>6828</v>
      </c>
      <c r="B1562" s="60" t="s">
        <v>6918</v>
      </c>
      <c r="C1562" s="60" t="s">
        <v>6861</v>
      </c>
      <c r="D1562" s="60" t="s">
        <v>6861</v>
      </c>
      <c r="E1562" s="60" t="s">
        <v>6828</v>
      </c>
      <c r="F1562" s="60" t="s">
        <v>6830</v>
      </c>
      <c r="G1562" s="60" t="s">
        <v>2026</v>
      </c>
      <c r="H1562" s="60" t="s">
        <v>2031</v>
      </c>
      <c r="I1562" s="60" t="s">
        <v>526</v>
      </c>
      <c r="J1562" s="60" t="s">
        <v>304</v>
      </c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</row>
    <row r="1563" spans="1:26" s="60" customFormat="1" hidden="1">
      <c r="A1563" s="60" t="s">
        <v>6828</v>
      </c>
      <c r="B1563" s="60" t="s">
        <v>6919</v>
      </c>
      <c r="C1563" s="60" t="s">
        <v>6862</v>
      </c>
      <c r="D1563" s="60" t="s">
        <v>6862</v>
      </c>
      <c r="E1563" s="60" t="s">
        <v>6828</v>
      </c>
      <c r="F1563" s="60" t="s">
        <v>6830</v>
      </c>
      <c r="G1563" s="60" t="s">
        <v>2026</v>
      </c>
      <c r="H1563" s="60" t="s">
        <v>2031</v>
      </c>
      <c r="I1563" s="60" t="s">
        <v>526</v>
      </c>
      <c r="J1563" s="60" t="s">
        <v>304</v>
      </c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</row>
    <row r="1564" spans="1:26" s="60" customFormat="1" hidden="1">
      <c r="A1564" s="60" t="s">
        <v>6828</v>
      </c>
      <c r="B1564" s="60" t="s">
        <v>6920</v>
      </c>
      <c r="C1564" s="60" t="s">
        <v>6863</v>
      </c>
      <c r="D1564" s="60" t="s">
        <v>6863</v>
      </c>
      <c r="E1564" s="60" t="s">
        <v>6828</v>
      </c>
      <c r="F1564" s="60" t="s">
        <v>6830</v>
      </c>
      <c r="G1564" s="60" t="s">
        <v>2026</v>
      </c>
      <c r="H1564" s="60" t="s">
        <v>2031</v>
      </c>
      <c r="I1564" s="60" t="s">
        <v>526</v>
      </c>
      <c r="J1564" s="60" t="s">
        <v>304</v>
      </c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</row>
    <row r="1565" spans="1:26" s="60" customFormat="1" hidden="1">
      <c r="A1565" s="60" t="s">
        <v>6828</v>
      </c>
      <c r="B1565" s="60" t="s">
        <v>6921</v>
      </c>
      <c r="C1565" s="60" t="s">
        <v>6864</v>
      </c>
      <c r="D1565" s="60" t="s">
        <v>6864</v>
      </c>
      <c r="E1565" s="60" t="s">
        <v>6828</v>
      </c>
      <c r="F1565" s="60" t="s">
        <v>6830</v>
      </c>
      <c r="G1565" s="60" t="s">
        <v>2026</v>
      </c>
      <c r="H1565" s="60" t="s">
        <v>2031</v>
      </c>
      <c r="I1565" s="60" t="s">
        <v>526</v>
      </c>
      <c r="J1565" s="60" t="s">
        <v>304</v>
      </c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</row>
    <row r="1566" spans="1:26" s="60" customFormat="1" hidden="1">
      <c r="A1566" s="60" t="s">
        <v>6828</v>
      </c>
      <c r="B1566" s="60" t="s">
        <v>6922</v>
      </c>
      <c r="C1566" s="60" t="s">
        <v>6865</v>
      </c>
      <c r="D1566" s="60" t="s">
        <v>6865</v>
      </c>
      <c r="E1566" s="60" t="s">
        <v>6828</v>
      </c>
      <c r="F1566" s="60" t="s">
        <v>6830</v>
      </c>
      <c r="G1566" s="60" t="s">
        <v>2026</v>
      </c>
      <c r="H1566" s="60" t="s">
        <v>2031</v>
      </c>
      <c r="I1566" s="60" t="s">
        <v>526</v>
      </c>
      <c r="J1566" s="60" t="s">
        <v>304</v>
      </c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</row>
    <row r="1567" spans="1:26" s="60" customFormat="1" hidden="1">
      <c r="A1567" s="60" t="s">
        <v>6828</v>
      </c>
      <c r="B1567" s="60" t="s">
        <v>6923</v>
      </c>
      <c r="C1567" s="60" t="s">
        <v>6866</v>
      </c>
      <c r="D1567" s="60" t="s">
        <v>6866</v>
      </c>
      <c r="E1567" s="60" t="s">
        <v>6828</v>
      </c>
      <c r="F1567" s="60" t="s">
        <v>6830</v>
      </c>
      <c r="G1567" s="60" t="s">
        <v>2026</v>
      </c>
      <c r="H1567" s="60" t="s">
        <v>2031</v>
      </c>
      <c r="I1567" s="60" t="s">
        <v>526</v>
      </c>
      <c r="J1567" s="60" t="s">
        <v>304</v>
      </c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</row>
    <row r="1568" spans="1:26" s="60" customFormat="1" hidden="1">
      <c r="A1568" s="60" t="s">
        <v>6828</v>
      </c>
      <c r="B1568" s="60" t="s">
        <v>6924</v>
      </c>
      <c r="C1568" s="60" t="s">
        <v>6867</v>
      </c>
      <c r="D1568" s="60" t="s">
        <v>6867</v>
      </c>
      <c r="E1568" s="60" t="s">
        <v>6828</v>
      </c>
      <c r="F1568" s="60" t="s">
        <v>6830</v>
      </c>
      <c r="G1568" s="60" t="s">
        <v>2026</v>
      </c>
      <c r="H1568" s="60" t="s">
        <v>2031</v>
      </c>
      <c r="I1568" s="60" t="s">
        <v>526</v>
      </c>
      <c r="J1568" s="60" t="s">
        <v>304</v>
      </c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</row>
    <row r="1569" spans="1:26" s="60" customFormat="1" hidden="1">
      <c r="A1569" s="60" t="s">
        <v>6828</v>
      </c>
      <c r="B1569" s="60" t="s">
        <v>6925</v>
      </c>
      <c r="C1569" s="60" t="s">
        <v>6868</v>
      </c>
      <c r="D1569" s="60" t="s">
        <v>6868</v>
      </c>
      <c r="E1569" s="60" t="s">
        <v>6828</v>
      </c>
      <c r="F1569" s="60" t="s">
        <v>6830</v>
      </c>
      <c r="G1569" s="60" t="s">
        <v>2026</v>
      </c>
      <c r="H1569" s="60" t="s">
        <v>2031</v>
      </c>
      <c r="I1569" s="60" t="s">
        <v>526</v>
      </c>
      <c r="J1569" s="60" t="s">
        <v>304</v>
      </c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</row>
    <row r="1570" spans="1:26" s="60" customFormat="1" hidden="1">
      <c r="A1570" s="60" t="s">
        <v>6828</v>
      </c>
      <c r="B1570" s="60" t="s">
        <v>3662</v>
      </c>
      <c r="C1570" s="60" t="s">
        <v>776</v>
      </c>
      <c r="D1570" s="60" t="s">
        <v>776</v>
      </c>
      <c r="E1570" s="60" t="s">
        <v>6828</v>
      </c>
      <c r="F1570" s="60" t="s">
        <v>6830</v>
      </c>
      <c r="G1570" s="60" t="s">
        <v>2026</v>
      </c>
      <c r="H1570" s="60" t="s">
        <v>2031</v>
      </c>
      <c r="I1570" s="60" t="s">
        <v>526</v>
      </c>
      <c r="J1570" s="60" t="s">
        <v>304</v>
      </c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</row>
    <row r="1571" spans="1:26" s="60" customFormat="1" hidden="1">
      <c r="A1571" s="60" t="s">
        <v>6828</v>
      </c>
      <c r="B1571" s="60" t="s">
        <v>6926</v>
      </c>
      <c r="C1571" s="60" t="s">
        <v>6869</v>
      </c>
      <c r="D1571" s="60" t="s">
        <v>6869</v>
      </c>
      <c r="E1571" s="60" t="s">
        <v>6828</v>
      </c>
      <c r="F1571" s="60" t="s">
        <v>6830</v>
      </c>
      <c r="G1571" s="60" t="s">
        <v>2026</v>
      </c>
      <c r="H1571" s="60" t="s">
        <v>2031</v>
      </c>
      <c r="I1571" s="60" t="s">
        <v>526</v>
      </c>
      <c r="J1571" s="60" t="s">
        <v>304</v>
      </c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</row>
    <row r="1572" spans="1:26" s="60" customFormat="1" hidden="1">
      <c r="A1572" s="60" t="s">
        <v>6828</v>
      </c>
      <c r="B1572" s="60" t="s">
        <v>6927</v>
      </c>
      <c r="C1572" s="60" t="s">
        <v>6870</v>
      </c>
      <c r="D1572" s="60" t="s">
        <v>6870</v>
      </c>
      <c r="E1572" s="60" t="s">
        <v>6828</v>
      </c>
      <c r="F1572" s="60" t="s">
        <v>6830</v>
      </c>
      <c r="G1572" s="60" t="s">
        <v>2026</v>
      </c>
      <c r="H1572" s="60" t="s">
        <v>2031</v>
      </c>
      <c r="I1572" s="60" t="s">
        <v>526</v>
      </c>
      <c r="J1572" s="60" t="s">
        <v>304</v>
      </c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</row>
    <row r="1573" spans="1:26" s="60" customFormat="1" hidden="1">
      <c r="A1573" s="60" t="s">
        <v>6828</v>
      </c>
      <c r="B1573" s="60" t="s">
        <v>6928</v>
      </c>
      <c r="C1573" s="60" t="s">
        <v>6871</v>
      </c>
      <c r="D1573" s="60" t="s">
        <v>6871</v>
      </c>
      <c r="E1573" s="60" t="s">
        <v>6828</v>
      </c>
      <c r="F1573" s="60" t="s">
        <v>6830</v>
      </c>
      <c r="G1573" s="60" t="s">
        <v>2026</v>
      </c>
      <c r="H1573" s="60" t="s">
        <v>2031</v>
      </c>
      <c r="I1573" s="60" t="s">
        <v>526</v>
      </c>
      <c r="J1573" s="60" t="s">
        <v>304</v>
      </c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</row>
    <row r="1574" spans="1:26" s="60" customFormat="1" hidden="1">
      <c r="A1574" s="60" t="s">
        <v>6828</v>
      </c>
      <c r="B1574" s="60" t="s">
        <v>6929</v>
      </c>
      <c r="C1574" s="60" t="s">
        <v>6872</v>
      </c>
      <c r="D1574" s="60" t="s">
        <v>6872</v>
      </c>
      <c r="E1574" s="60" t="s">
        <v>6828</v>
      </c>
      <c r="F1574" s="60" t="s">
        <v>6830</v>
      </c>
      <c r="G1574" s="60" t="s">
        <v>2026</v>
      </c>
      <c r="H1574" s="60" t="s">
        <v>2031</v>
      </c>
      <c r="I1574" s="60" t="s">
        <v>526</v>
      </c>
      <c r="J1574" s="60" t="s">
        <v>304</v>
      </c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</row>
    <row r="1575" spans="1:26" s="60" customFormat="1" hidden="1">
      <c r="A1575" s="60" t="s">
        <v>6828</v>
      </c>
      <c r="B1575" s="60" t="s">
        <v>6930</v>
      </c>
      <c r="C1575" s="60" t="s">
        <v>6873</v>
      </c>
      <c r="D1575" s="60" t="s">
        <v>6873</v>
      </c>
      <c r="E1575" s="60" t="s">
        <v>6828</v>
      </c>
      <c r="F1575" s="60" t="s">
        <v>6830</v>
      </c>
      <c r="G1575" s="60" t="s">
        <v>2026</v>
      </c>
      <c r="H1575" s="60" t="s">
        <v>2031</v>
      </c>
      <c r="I1575" s="60" t="s">
        <v>526</v>
      </c>
      <c r="J1575" s="60" t="s">
        <v>304</v>
      </c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</row>
    <row r="1576" spans="1:26" s="60" customFormat="1" hidden="1">
      <c r="A1576" s="60" t="s">
        <v>6828</v>
      </c>
      <c r="B1576" s="60" t="s">
        <v>6931</v>
      </c>
      <c r="C1576" s="60" t="s">
        <v>6874</v>
      </c>
      <c r="D1576" s="60" t="s">
        <v>6874</v>
      </c>
      <c r="E1576" s="60" t="s">
        <v>6828</v>
      </c>
      <c r="F1576" s="60" t="s">
        <v>6830</v>
      </c>
      <c r="G1576" s="60" t="s">
        <v>2026</v>
      </c>
      <c r="H1576" s="60" t="s">
        <v>2031</v>
      </c>
      <c r="I1576" s="60" t="s">
        <v>526</v>
      </c>
      <c r="J1576" s="60" t="s">
        <v>304</v>
      </c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</row>
    <row r="1577" spans="1:26" s="60" customFormat="1" hidden="1">
      <c r="A1577" s="60" t="s">
        <v>6828</v>
      </c>
      <c r="B1577" s="60" t="s">
        <v>6932</v>
      </c>
      <c r="C1577" s="60" t="s">
        <v>6875</v>
      </c>
      <c r="D1577" s="60" t="s">
        <v>6875</v>
      </c>
      <c r="E1577" s="60" t="s">
        <v>6828</v>
      </c>
      <c r="F1577" s="60" t="s">
        <v>6830</v>
      </c>
      <c r="G1577" s="60" t="s">
        <v>2026</v>
      </c>
      <c r="H1577" s="60" t="s">
        <v>2031</v>
      </c>
      <c r="I1577" s="60" t="s">
        <v>526</v>
      </c>
      <c r="J1577" s="60" t="s">
        <v>304</v>
      </c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</row>
    <row r="1578" spans="1:26" s="60" customFormat="1" hidden="1">
      <c r="A1578" s="60" t="s">
        <v>6828</v>
      </c>
      <c r="B1578" s="60" t="s">
        <v>6933</v>
      </c>
      <c r="C1578" s="60" t="s">
        <v>6876</v>
      </c>
      <c r="D1578" s="60" t="s">
        <v>6876</v>
      </c>
      <c r="E1578" s="60" t="s">
        <v>6828</v>
      </c>
      <c r="F1578" s="60" t="s">
        <v>6830</v>
      </c>
      <c r="G1578" s="60" t="s">
        <v>2026</v>
      </c>
      <c r="H1578" s="60" t="s">
        <v>2031</v>
      </c>
      <c r="I1578" s="60" t="s">
        <v>526</v>
      </c>
      <c r="J1578" s="60" t="s">
        <v>304</v>
      </c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</row>
    <row r="1579" spans="1:26" s="60" customFormat="1" hidden="1">
      <c r="A1579" s="60" t="s">
        <v>6828</v>
      </c>
      <c r="B1579" s="60" t="s">
        <v>6934</v>
      </c>
      <c r="C1579" s="60" t="s">
        <v>6877</v>
      </c>
      <c r="D1579" s="60" t="s">
        <v>6877</v>
      </c>
      <c r="E1579" s="60" t="s">
        <v>6828</v>
      </c>
      <c r="F1579" s="60" t="s">
        <v>6830</v>
      </c>
      <c r="G1579" s="60" t="s">
        <v>2026</v>
      </c>
      <c r="H1579" s="60" t="s">
        <v>2031</v>
      </c>
      <c r="I1579" s="60" t="s">
        <v>526</v>
      </c>
      <c r="J1579" s="60" t="s">
        <v>304</v>
      </c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</row>
    <row r="1580" spans="1:26" s="60" customFormat="1" hidden="1">
      <c r="A1580" s="60" t="s">
        <v>6828</v>
      </c>
      <c r="B1580" s="60" t="s">
        <v>6935</v>
      </c>
      <c r="C1580" s="60" t="s">
        <v>6878</v>
      </c>
      <c r="D1580" s="60" t="s">
        <v>6878</v>
      </c>
      <c r="E1580" s="60" t="s">
        <v>6828</v>
      </c>
      <c r="F1580" s="60" t="s">
        <v>6830</v>
      </c>
      <c r="G1580" s="60" t="s">
        <v>2026</v>
      </c>
      <c r="H1580" s="60" t="s">
        <v>2031</v>
      </c>
      <c r="I1580" s="60" t="s">
        <v>526</v>
      </c>
      <c r="J1580" s="60" t="s">
        <v>304</v>
      </c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</row>
    <row r="1581" spans="1:26" s="60" customFormat="1" hidden="1">
      <c r="A1581" s="60" t="s">
        <v>6828</v>
      </c>
      <c r="B1581" s="60" t="s">
        <v>6936</v>
      </c>
      <c r="C1581" s="60" t="s">
        <v>6879</v>
      </c>
      <c r="D1581" s="60" t="s">
        <v>6879</v>
      </c>
      <c r="E1581" s="60" t="s">
        <v>6828</v>
      </c>
      <c r="F1581" s="60" t="s">
        <v>6830</v>
      </c>
      <c r="G1581" s="60" t="s">
        <v>2026</v>
      </c>
      <c r="H1581" s="60" t="s">
        <v>2031</v>
      </c>
      <c r="I1581" s="60" t="s">
        <v>526</v>
      </c>
      <c r="J1581" s="60" t="s">
        <v>304</v>
      </c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</row>
    <row r="1582" spans="1:26" s="60" customFormat="1" hidden="1">
      <c r="A1582" s="60" t="s">
        <v>6828</v>
      </c>
      <c r="B1582" s="60" t="s">
        <v>3846</v>
      </c>
      <c r="C1582" s="60" t="s">
        <v>974</v>
      </c>
      <c r="D1582" s="60" t="s">
        <v>974</v>
      </c>
      <c r="E1582" s="60" t="s">
        <v>6828</v>
      </c>
      <c r="F1582" s="60" t="s">
        <v>6830</v>
      </c>
      <c r="G1582" s="60" t="s">
        <v>2026</v>
      </c>
      <c r="H1582" s="60" t="s">
        <v>2031</v>
      </c>
      <c r="I1582" s="60" t="s">
        <v>526</v>
      </c>
      <c r="J1582" s="60" t="s">
        <v>304</v>
      </c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</row>
    <row r="1583" spans="1:26" s="60" customFormat="1" hidden="1">
      <c r="A1583" s="60" t="s">
        <v>6828</v>
      </c>
      <c r="B1583" s="60" t="s">
        <v>6937</v>
      </c>
      <c r="C1583" s="60" t="s">
        <v>6880</v>
      </c>
      <c r="D1583" s="60" t="s">
        <v>6880</v>
      </c>
      <c r="E1583" s="60" t="s">
        <v>6828</v>
      </c>
      <c r="F1583" s="60" t="s">
        <v>6830</v>
      </c>
      <c r="G1583" s="60" t="s">
        <v>2026</v>
      </c>
      <c r="H1583" s="60" t="s">
        <v>2031</v>
      </c>
      <c r="I1583" s="60" t="s">
        <v>526</v>
      </c>
      <c r="J1583" s="60" t="s">
        <v>304</v>
      </c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</row>
    <row r="1584" spans="1:26" s="60" customFormat="1" hidden="1">
      <c r="A1584" s="60" t="s">
        <v>6828</v>
      </c>
      <c r="B1584" s="60" t="s">
        <v>6938</v>
      </c>
      <c r="C1584" s="60" t="s">
        <v>6881</v>
      </c>
      <c r="D1584" s="60" t="s">
        <v>6881</v>
      </c>
      <c r="E1584" s="60" t="s">
        <v>6828</v>
      </c>
      <c r="F1584" s="60" t="s">
        <v>6830</v>
      </c>
      <c r="G1584" s="60" t="s">
        <v>2026</v>
      </c>
      <c r="H1584" s="60" t="s">
        <v>2031</v>
      </c>
      <c r="I1584" s="60" t="s">
        <v>526</v>
      </c>
      <c r="J1584" s="60" t="s">
        <v>304</v>
      </c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</row>
    <row r="1585" spans="1:26" s="60" customFormat="1" hidden="1">
      <c r="A1585" s="60" t="s">
        <v>6828</v>
      </c>
      <c r="B1585" s="60" t="s">
        <v>6939</v>
      </c>
      <c r="C1585" s="60" t="s">
        <v>6882</v>
      </c>
      <c r="D1585" s="60" t="s">
        <v>6882</v>
      </c>
      <c r="E1585" s="60" t="s">
        <v>6828</v>
      </c>
      <c r="F1585" s="60" t="s">
        <v>6830</v>
      </c>
      <c r="G1585" s="60" t="s">
        <v>2026</v>
      </c>
      <c r="H1585" s="60" t="s">
        <v>2031</v>
      </c>
      <c r="I1585" s="60" t="s">
        <v>526</v>
      </c>
      <c r="J1585" s="60" t="s">
        <v>304</v>
      </c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</row>
    <row r="1586" spans="1:26" s="60" customFormat="1" hidden="1">
      <c r="A1586" s="60" t="s">
        <v>6828</v>
      </c>
      <c r="B1586" s="60" t="s">
        <v>6940</v>
      </c>
      <c r="C1586" s="60" t="s">
        <v>6883</v>
      </c>
      <c r="D1586" s="60" t="s">
        <v>6883</v>
      </c>
      <c r="E1586" s="60" t="s">
        <v>6828</v>
      </c>
      <c r="F1586" s="60" t="s">
        <v>6830</v>
      </c>
      <c r="G1586" s="60" t="s">
        <v>2026</v>
      </c>
      <c r="H1586" s="60" t="s">
        <v>2031</v>
      </c>
      <c r="I1586" s="60" t="s">
        <v>526</v>
      </c>
      <c r="J1586" s="60" t="s">
        <v>304</v>
      </c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</row>
    <row r="1587" spans="1:26" s="60" customFormat="1" hidden="1">
      <c r="A1587" s="60" t="s">
        <v>6828</v>
      </c>
      <c r="B1587" s="60" t="s">
        <v>6941</v>
      </c>
      <c r="C1587" s="60" t="s">
        <v>6884</v>
      </c>
      <c r="D1587" s="60" t="s">
        <v>6884</v>
      </c>
      <c r="E1587" s="60" t="s">
        <v>6828</v>
      </c>
      <c r="F1587" s="60" t="s">
        <v>6830</v>
      </c>
      <c r="G1587" s="60" t="s">
        <v>2026</v>
      </c>
      <c r="H1587" s="60" t="s">
        <v>2031</v>
      </c>
      <c r="I1587" s="60" t="s">
        <v>526</v>
      </c>
      <c r="J1587" s="60" t="s">
        <v>304</v>
      </c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</row>
    <row r="1588" spans="1:26" s="60" customFormat="1" hidden="1">
      <c r="A1588" s="60" t="s">
        <v>6828</v>
      </c>
      <c r="B1588" s="60" t="s">
        <v>6942</v>
      </c>
      <c r="C1588" s="60" t="s">
        <v>6885</v>
      </c>
      <c r="D1588" s="60" t="s">
        <v>6885</v>
      </c>
      <c r="E1588" s="60" t="s">
        <v>6828</v>
      </c>
      <c r="F1588" s="60" t="s">
        <v>6830</v>
      </c>
      <c r="G1588" s="60" t="s">
        <v>2026</v>
      </c>
      <c r="H1588" s="60" t="s">
        <v>2031</v>
      </c>
      <c r="I1588" s="60" t="s">
        <v>526</v>
      </c>
      <c r="J1588" s="60" t="s">
        <v>304</v>
      </c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</row>
    <row r="1589" spans="1:26" s="60" customFormat="1" hidden="1">
      <c r="A1589" s="60" t="s">
        <v>6828</v>
      </c>
      <c r="B1589" s="60" t="s">
        <v>6943</v>
      </c>
      <c r="C1589" s="60" t="s">
        <v>6886</v>
      </c>
      <c r="D1589" s="60" t="s">
        <v>6886</v>
      </c>
      <c r="E1589" s="60" t="s">
        <v>6828</v>
      </c>
      <c r="F1589" s="60" t="s">
        <v>6830</v>
      </c>
      <c r="G1589" s="60" t="s">
        <v>2026</v>
      </c>
      <c r="H1589" s="60" t="s">
        <v>2031</v>
      </c>
      <c r="I1589" s="60" t="s">
        <v>526</v>
      </c>
      <c r="J1589" s="60" t="s">
        <v>304</v>
      </c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</row>
    <row r="1590" spans="1:26" hidden="1">
      <c r="A1590" s="60" t="s">
        <v>6828</v>
      </c>
      <c r="B1590" s="1" t="s">
        <v>6944</v>
      </c>
      <c r="C1590" s="1" t="s">
        <v>6887</v>
      </c>
      <c r="D1590" s="1" t="s">
        <v>6887</v>
      </c>
      <c r="E1590" s="1" t="s">
        <v>6828</v>
      </c>
      <c r="F1590" s="1" t="s">
        <v>6830</v>
      </c>
      <c r="G1590" s="1" t="s">
        <v>2026</v>
      </c>
      <c r="H1590" s="1" t="s">
        <v>2031</v>
      </c>
      <c r="I1590" s="1" t="s">
        <v>526</v>
      </c>
      <c r="J1590" s="1" t="s">
        <v>304</v>
      </c>
    </row>
    <row r="1591" spans="1:26" hidden="1">
      <c r="A1591" s="1" t="s">
        <v>3661</v>
      </c>
      <c r="B1591" s="1" t="s">
        <v>3661</v>
      </c>
      <c r="C1591" s="1" t="s">
        <v>710</v>
      </c>
      <c r="D1591" s="1" t="s">
        <v>710</v>
      </c>
      <c r="E1591" s="1" t="s">
        <v>3661</v>
      </c>
      <c r="F1591" s="1" t="s">
        <v>710</v>
      </c>
      <c r="G1591" s="1" t="s">
        <v>2026</v>
      </c>
      <c r="H1591" s="1" t="s">
        <v>2031</v>
      </c>
      <c r="I1591" s="1" t="s">
        <v>1955</v>
      </c>
      <c r="J1591" s="1" t="s">
        <v>3661</v>
      </c>
    </row>
    <row r="1592" spans="1:26" hidden="1">
      <c r="A1592" s="1" t="s">
        <v>3662</v>
      </c>
      <c r="B1592" s="1" t="s">
        <v>3662</v>
      </c>
      <c r="C1592" s="1" t="s">
        <v>776</v>
      </c>
      <c r="D1592" s="1" t="s">
        <v>776</v>
      </c>
      <c r="E1592" s="1" t="s">
        <v>3662</v>
      </c>
      <c r="F1592" s="1" t="s">
        <v>776</v>
      </c>
      <c r="G1592" s="1" t="s">
        <v>2026</v>
      </c>
      <c r="H1592" s="1" t="s">
        <v>2031</v>
      </c>
      <c r="I1592" s="1" t="s">
        <v>1955</v>
      </c>
      <c r="J1592" s="1" t="s">
        <v>3662</v>
      </c>
    </row>
    <row r="1593" spans="1:26" hidden="1">
      <c r="A1593" s="1" t="s">
        <v>302</v>
      </c>
      <c r="B1593" s="1" t="s">
        <v>302</v>
      </c>
      <c r="C1593" s="1" t="s">
        <v>621</v>
      </c>
      <c r="D1593" s="1" t="s">
        <v>621</v>
      </c>
      <c r="E1593" s="1" t="s">
        <v>302</v>
      </c>
      <c r="F1593" s="1" t="s">
        <v>621</v>
      </c>
      <c r="G1593" s="1" t="s">
        <v>2026</v>
      </c>
      <c r="H1593" s="1" t="s">
        <v>2027</v>
      </c>
      <c r="I1593" s="1" t="s">
        <v>525</v>
      </c>
      <c r="J1593" s="1" t="s">
        <v>302</v>
      </c>
    </row>
    <row r="1594" spans="1:26" hidden="1">
      <c r="A1594" s="1" t="s">
        <v>280</v>
      </c>
      <c r="B1594" s="1" t="s">
        <v>280</v>
      </c>
      <c r="C1594" s="1" t="s">
        <v>613</v>
      </c>
      <c r="D1594" s="1" t="s">
        <v>613</v>
      </c>
      <c r="E1594" s="1" t="s">
        <v>280</v>
      </c>
      <c r="F1594" s="1" t="s">
        <v>613</v>
      </c>
      <c r="G1594" s="1" t="s">
        <v>2039</v>
      </c>
      <c r="H1594" s="1" t="s">
        <v>2233</v>
      </c>
      <c r="I1594" s="1" t="s">
        <v>517</v>
      </c>
      <c r="J1594" s="1" t="s">
        <v>280</v>
      </c>
    </row>
    <row r="1595" spans="1:26" hidden="1">
      <c r="A1595" s="1" t="s">
        <v>280</v>
      </c>
      <c r="B1595" s="1" t="s">
        <v>3734</v>
      </c>
      <c r="C1595" s="1" t="s">
        <v>613</v>
      </c>
      <c r="D1595" s="1" t="s">
        <v>705</v>
      </c>
      <c r="E1595" s="1" t="s">
        <v>3734</v>
      </c>
      <c r="F1595" s="1" t="s">
        <v>613</v>
      </c>
      <c r="G1595" s="1" t="s">
        <v>2039</v>
      </c>
      <c r="H1595" s="1" t="s">
        <v>2233</v>
      </c>
      <c r="I1595" s="1" t="s">
        <v>517</v>
      </c>
      <c r="J1595" s="1" t="s">
        <v>280</v>
      </c>
    </row>
    <row r="1596" spans="1:26" hidden="1">
      <c r="A1596" s="1" t="s">
        <v>280</v>
      </c>
      <c r="B1596" s="1" t="s">
        <v>3735</v>
      </c>
      <c r="C1596" s="1" t="s">
        <v>613</v>
      </c>
      <c r="D1596" s="1" t="s">
        <v>774</v>
      </c>
      <c r="E1596" s="1" t="s">
        <v>3735</v>
      </c>
      <c r="F1596" s="1" t="s">
        <v>613</v>
      </c>
      <c r="G1596" s="1" t="s">
        <v>2039</v>
      </c>
      <c r="H1596" s="1" t="s">
        <v>2233</v>
      </c>
      <c r="I1596" s="1" t="s">
        <v>517</v>
      </c>
      <c r="J1596" s="1" t="s">
        <v>280</v>
      </c>
    </row>
    <row r="1597" spans="1:26" hidden="1">
      <c r="A1597" s="1" t="s">
        <v>280</v>
      </c>
      <c r="B1597" s="1" t="s">
        <v>3736</v>
      </c>
      <c r="C1597" s="1" t="s">
        <v>613</v>
      </c>
      <c r="D1597" s="1" t="s">
        <v>831</v>
      </c>
      <c r="E1597" s="1" t="s">
        <v>3736</v>
      </c>
      <c r="F1597" s="1" t="s">
        <v>613</v>
      </c>
      <c r="G1597" s="1" t="s">
        <v>2039</v>
      </c>
      <c r="H1597" s="1" t="s">
        <v>2233</v>
      </c>
      <c r="I1597" s="1" t="s">
        <v>517</v>
      </c>
      <c r="J1597" s="1" t="s">
        <v>280</v>
      </c>
    </row>
    <row r="1598" spans="1:26" hidden="1">
      <c r="A1598" s="1" t="s">
        <v>280</v>
      </c>
      <c r="B1598" s="1" t="s">
        <v>3737</v>
      </c>
      <c r="C1598" s="1" t="s">
        <v>613</v>
      </c>
      <c r="D1598" s="1" t="s">
        <v>885</v>
      </c>
      <c r="E1598" s="1" t="s">
        <v>3737</v>
      </c>
      <c r="F1598" s="1" t="s">
        <v>613</v>
      </c>
      <c r="G1598" s="1" t="s">
        <v>2039</v>
      </c>
      <c r="H1598" s="1" t="s">
        <v>2233</v>
      </c>
      <c r="I1598" s="1" t="s">
        <v>517</v>
      </c>
      <c r="J1598" s="1" t="s">
        <v>280</v>
      </c>
    </row>
    <row r="1599" spans="1:26" hidden="1">
      <c r="A1599" s="1" t="s">
        <v>280</v>
      </c>
      <c r="B1599" s="1" t="s">
        <v>3738</v>
      </c>
      <c r="C1599" s="1" t="s">
        <v>613</v>
      </c>
      <c r="D1599" s="1" t="s">
        <v>931</v>
      </c>
      <c r="E1599" s="1" t="s">
        <v>3738</v>
      </c>
      <c r="F1599" s="1" t="s">
        <v>613</v>
      </c>
      <c r="G1599" s="1" t="s">
        <v>2039</v>
      </c>
      <c r="H1599" s="1" t="s">
        <v>2233</v>
      </c>
      <c r="I1599" s="1" t="s">
        <v>517</v>
      </c>
      <c r="J1599" s="1" t="s">
        <v>280</v>
      </c>
    </row>
    <row r="1600" spans="1:26" hidden="1">
      <c r="A1600" s="1" t="s">
        <v>280</v>
      </c>
      <c r="B1600" s="1" t="s">
        <v>3739</v>
      </c>
      <c r="C1600" s="1" t="s">
        <v>613</v>
      </c>
      <c r="D1600" s="1" t="s">
        <v>972</v>
      </c>
      <c r="E1600" s="1" t="s">
        <v>3739</v>
      </c>
      <c r="F1600" s="1" t="s">
        <v>613</v>
      </c>
      <c r="G1600" s="1" t="s">
        <v>2039</v>
      </c>
      <c r="H1600" s="1" t="s">
        <v>2233</v>
      </c>
      <c r="I1600" s="1" t="s">
        <v>517</v>
      </c>
      <c r="J1600" s="1" t="s">
        <v>280</v>
      </c>
    </row>
    <row r="1601" spans="1:10" hidden="1">
      <c r="A1601" s="1" t="s">
        <v>280</v>
      </c>
      <c r="B1601" s="1" t="s">
        <v>3740</v>
      </c>
      <c r="C1601" s="1" t="s">
        <v>613</v>
      </c>
      <c r="D1601" s="1" t="s">
        <v>1011</v>
      </c>
      <c r="E1601" s="1" t="s">
        <v>3740</v>
      </c>
      <c r="F1601" s="1" t="s">
        <v>613</v>
      </c>
      <c r="G1601" s="1" t="s">
        <v>2039</v>
      </c>
      <c r="H1601" s="1" t="s">
        <v>2233</v>
      </c>
      <c r="I1601" s="1" t="s">
        <v>517</v>
      </c>
      <c r="J1601" s="1" t="s">
        <v>280</v>
      </c>
    </row>
    <row r="1602" spans="1:10" hidden="1">
      <c r="A1602" s="1" t="s">
        <v>308</v>
      </c>
      <c r="B1602" s="1" t="s">
        <v>3851</v>
      </c>
      <c r="C1602" s="1" t="s">
        <v>712</v>
      </c>
      <c r="D1602" s="1" t="s">
        <v>624</v>
      </c>
      <c r="E1602" s="1" t="s">
        <v>3851</v>
      </c>
      <c r="F1602" s="1" t="s">
        <v>712</v>
      </c>
      <c r="G1602" s="1" t="s">
        <v>2123</v>
      </c>
      <c r="H1602" s="1" t="s">
        <v>2271</v>
      </c>
      <c r="I1602" s="1" t="s">
        <v>1963</v>
      </c>
      <c r="J1602" s="1" t="s">
        <v>308</v>
      </c>
    </row>
    <row r="1603" spans="1:10" hidden="1">
      <c r="A1603" s="1" t="s">
        <v>308</v>
      </c>
      <c r="B1603" s="1" t="s">
        <v>308</v>
      </c>
      <c r="C1603" s="1" t="s">
        <v>712</v>
      </c>
      <c r="D1603" s="1" t="s">
        <v>712</v>
      </c>
      <c r="E1603" s="1" t="s">
        <v>308</v>
      </c>
      <c r="F1603" s="1" t="s">
        <v>712</v>
      </c>
      <c r="G1603" s="1" t="s">
        <v>2123</v>
      </c>
      <c r="H1603" s="1" t="s">
        <v>2271</v>
      </c>
      <c r="I1603" s="1" t="s">
        <v>1963</v>
      </c>
      <c r="J1603" s="1" t="s">
        <v>308</v>
      </c>
    </row>
    <row r="1604" spans="1:10" hidden="1">
      <c r="A1604" s="1" t="s">
        <v>300</v>
      </c>
      <c r="B1604" s="1" t="s">
        <v>300</v>
      </c>
      <c r="C1604" s="1" t="s">
        <v>620</v>
      </c>
      <c r="D1604" s="1" t="s">
        <v>620</v>
      </c>
      <c r="E1604" s="1" t="s">
        <v>300</v>
      </c>
      <c r="F1604" s="1" t="s">
        <v>620</v>
      </c>
      <c r="G1604" s="1" t="s">
        <v>2123</v>
      </c>
      <c r="H1604" s="1" t="s">
        <v>2379</v>
      </c>
      <c r="I1604" s="1" t="s">
        <v>524</v>
      </c>
      <c r="J1604" s="1" t="s">
        <v>300</v>
      </c>
    </row>
    <row r="1605" spans="1:10" hidden="1">
      <c r="A1605" s="1" t="s">
        <v>300</v>
      </c>
      <c r="B1605" s="1" t="s">
        <v>2378</v>
      </c>
      <c r="C1605" s="1" t="s">
        <v>620</v>
      </c>
      <c r="D1605" s="1" t="s">
        <v>1327</v>
      </c>
      <c r="E1605" s="1" t="s">
        <v>2378</v>
      </c>
      <c r="F1605" s="1" t="s">
        <v>620</v>
      </c>
      <c r="G1605" s="1" t="s">
        <v>2123</v>
      </c>
      <c r="H1605" s="1" t="s">
        <v>2379</v>
      </c>
      <c r="I1605" s="1" t="s">
        <v>5447</v>
      </c>
      <c r="J1605" s="1" t="s">
        <v>300</v>
      </c>
    </row>
    <row r="1606" spans="1:10" hidden="1">
      <c r="A1606" s="1" t="s">
        <v>3730</v>
      </c>
      <c r="B1606" s="1" t="s">
        <v>3730</v>
      </c>
      <c r="C1606" s="1" t="s">
        <v>3731</v>
      </c>
      <c r="D1606" s="1" t="s">
        <v>3731</v>
      </c>
      <c r="E1606" s="1" t="s">
        <v>3730</v>
      </c>
      <c r="F1606" s="1" t="s">
        <v>3731</v>
      </c>
      <c r="G1606" s="1" t="s">
        <v>2123</v>
      </c>
      <c r="H1606" s="1" t="s">
        <v>2379</v>
      </c>
      <c r="I1606" s="1" t="s">
        <v>1959</v>
      </c>
      <c r="J1606" s="1" t="s">
        <v>3730</v>
      </c>
    </row>
    <row r="1607" spans="1:10" hidden="1">
      <c r="A1607" s="1" t="s">
        <v>294</v>
      </c>
      <c r="B1607" s="1" t="s">
        <v>294</v>
      </c>
      <c r="C1607" s="1" t="s">
        <v>617</v>
      </c>
      <c r="D1607" s="1" t="s">
        <v>617</v>
      </c>
      <c r="E1607" s="1" t="s">
        <v>294</v>
      </c>
      <c r="F1607" s="1" t="s">
        <v>617</v>
      </c>
      <c r="G1607" s="1" t="s">
        <v>2026</v>
      </c>
      <c r="H1607" s="1" t="s">
        <v>3017</v>
      </c>
      <c r="I1607" s="1" t="s">
        <v>521</v>
      </c>
      <c r="J1607" s="1" t="s">
        <v>294</v>
      </c>
    </row>
    <row r="1608" spans="1:10" hidden="1">
      <c r="A1608" s="1" t="s">
        <v>294</v>
      </c>
      <c r="B1608" s="1" t="s">
        <v>3763</v>
      </c>
      <c r="C1608" s="1" t="s">
        <v>617</v>
      </c>
      <c r="D1608" s="1" t="s">
        <v>708</v>
      </c>
      <c r="E1608" s="1" t="s">
        <v>3763</v>
      </c>
      <c r="F1608" s="1" t="s">
        <v>617</v>
      </c>
      <c r="G1608" s="1" t="s">
        <v>2026</v>
      </c>
      <c r="H1608" s="1" t="s">
        <v>3017</v>
      </c>
      <c r="I1608" s="1" t="s">
        <v>521</v>
      </c>
      <c r="J1608" s="1" t="s">
        <v>294</v>
      </c>
    </row>
    <row r="1609" spans="1:10" hidden="1">
      <c r="A1609" s="1" t="s">
        <v>296</v>
      </c>
      <c r="B1609" s="1" t="s">
        <v>3764</v>
      </c>
      <c r="C1609" s="1" t="s">
        <v>709</v>
      </c>
      <c r="D1609" s="1" t="s">
        <v>618</v>
      </c>
      <c r="E1609" s="1" t="s">
        <v>3764</v>
      </c>
      <c r="F1609" s="1" t="s">
        <v>709</v>
      </c>
      <c r="G1609" s="1" t="s">
        <v>2039</v>
      </c>
      <c r="H1609" s="1" t="s">
        <v>2328</v>
      </c>
      <c r="I1609" s="1" t="s">
        <v>522</v>
      </c>
      <c r="J1609" s="1" t="s">
        <v>296</v>
      </c>
    </row>
    <row r="1610" spans="1:10" hidden="1">
      <c r="A1610" s="1" t="s">
        <v>296</v>
      </c>
      <c r="B1610" s="1" t="s">
        <v>296</v>
      </c>
      <c r="C1610" s="1" t="s">
        <v>709</v>
      </c>
      <c r="D1610" s="1" t="s">
        <v>709</v>
      </c>
      <c r="E1610" s="1" t="s">
        <v>296</v>
      </c>
      <c r="F1610" s="1" t="s">
        <v>709</v>
      </c>
      <c r="G1610" s="1" t="s">
        <v>2039</v>
      </c>
      <c r="H1610" s="1" t="s">
        <v>2328</v>
      </c>
      <c r="I1610" s="1" t="s">
        <v>522</v>
      </c>
      <c r="J1610" s="1" t="s">
        <v>296</v>
      </c>
    </row>
    <row r="1611" spans="1:10" hidden="1">
      <c r="A1611" s="1" t="s">
        <v>292</v>
      </c>
      <c r="B1611" s="1" t="s">
        <v>3761</v>
      </c>
      <c r="C1611" s="1" t="s">
        <v>3762</v>
      </c>
      <c r="D1611" s="1" t="s">
        <v>616</v>
      </c>
      <c r="E1611" s="1" t="s">
        <v>3761</v>
      </c>
      <c r="F1611" s="1" t="s">
        <v>3762</v>
      </c>
      <c r="G1611" s="1" t="s">
        <v>2026</v>
      </c>
      <c r="H1611" s="1" t="s">
        <v>2027</v>
      </c>
      <c r="I1611" s="1" t="s">
        <v>520</v>
      </c>
      <c r="J1611" s="1" t="s">
        <v>3761</v>
      </c>
    </row>
    <row r="1612" spans="1:10" hidden="1">
      <c r="A1612" s="1" t="s">
        <v>298</v>
      </c>
      <c r="B1612" s="1" t="s">
        <v>298</v>
      </c>
      <c r="C1612" s="1" t="s">
        <v>619</v>
      </c>
      <c r="D1612" s="1" t="s">
        <v>619</v>
      </c>
      <c r="E1612" s="1" t="s">
        <v>298</v>
      </c>
      <c r="F1612" s="1" t="s">
        <v>619</v>
      </c>
      <c r="G1612" s="1" t="s">
        <v>2039</v>
      </c>
      <c r="H1612" s="1" t="s">
        <v>2233</v>
      </c>
      <c r="I1612" s="1" t="s">
        <v>523</v>
      </c>
      <c r="J1612" s="1" t="s">
        <v>298</v>
      </c>
    </row>
    <row r="1613" spans="1:10" hidden="1">
      <c r="A1613" s="1" t="s">
        <v>290</v>
      </c>
      <c r="B1613" s="1" t="s">
        <v>290</v>
      </c>
      <c r="C1613" s="1" t="s">
        <v>5247</v>
      </c>
      <c r="D1613" s="1" t="s">
        <v>5247</v>
      </c>
      <c r="E1613" s="1" t="s">
        <v>290</v>
      </c>
      <c r="F1613" s="1" t="s">
        <v>5247</v>
      </c>
      <c r="G1613" s="1" t="s">
        <v>2008</v>
      </c>
      <c r="H1613" s="1" t="s">
        <v>5250</v>
      </c>
      <c r="I1613" s="1" t="s">
        <v>5248</v>
      </c>
      <c r="J1613" s="1" t="s">
        <v>290</v>
      </c>
    </row>
    <row r="1614" spans="1:10" hidden="1">
      <c r="A1614" s="1" t="s">
        <v>282</v>
      </c>
      <c r="B1614" s="1" t="s">
        <v>3741</v>
      </c>
      <c r="C1614" s="1" t="s">
        <v>706</v>
      </c>
      <c r="D1614" s="1" t="s">
        <v>614</v>
      </c>
      <c r="E1614" s="1" t="s">
        <v>3741</v>
      </c>
      <c r="F1614" s="1" t="s">
        <v>706</v>
      </c>
      <c r="G1614" s="1" t="s">
        <v>2039</v>
      </c>
      <c r="H1614" s="1" t="s">
        <v>2233</v>
      </c>
      <c r="I1614" s="1" t="s">
        <v>518</v>
      </c>
      <c r="J1614" s="1" t="s">
        <v>282</v>
      </c>
    </row>
    <row r="1615" spans="1:10" hidden="1">
      <c r="A1615" s="1" t="s">
        <v>282</v>
      </c>
      <c r="B1615" s="1" t="s">
        <v>282</v>
      </c>
      <c r="C1615" s="1" t="s">
        <v>706</v>
      </c>
      <c r="D1615" s="1" t="s">
        <v>706</v>
      </c>
      <c r="E1615" s="1" t="s">
        <v>282</v>
      </c>
      <c r="F1615" s="1" t="s">
        <v>706</v>
      </c>
      <c r="G1615" s="1" t="s">
        <v>2039</v>
      </c>
      <c r="H1615" s="1" t="s">
        <v>2233</v>
      </c>
      <c r="I1615" s="1" t="s">
        <v>518</v>
      </c>
      <c r="J1615" s="1" t="s">
        <v>282</v>
      </c>
    </row>
    <row r="1616" spans="1:10" hidden="1">
      <c r="A1616" s="1" t="s">
        <v>3765</v>
      </c>
      <c r="B1616" s="1" t="s">
        <v>3766</v>
      </c>
      <c r="C1616" s="1" t="s">
        <v>3767</v>
      </c>
      <c r="D1616" s="1" t="s">
        <v>3768</v>
      </c>
      <c r="E1616" s="1" t="s">
        <v>3766</v>
      </c>
      <c r="F1616" s="1" t="s">
        <v>3767</v>
      </c>
      <c r="G1616" s="1" t="s">
        <v>2049</v>
      </c>
      <c r="H1616" s="1" t="s">
        <v>2215</v>
      </c>
      <c r="I1616" s="1" t="s">
        <v>1962</v>
      </c>
      <c r="J1616" s="1" t="s">
        <v>3765</v>
      </c>
    </row>
    <row r="1617" spans="1:10" hidden="1">
      <c r="A1617" s="1" t="s">
        <v>3765</v>
      </c>
      <c r="B1617" s="1" t="s">
        <v>3769</v>
      </c>
      <c r="C1617" s="1" t="s">
        <v>3767</v>
      </c>
      <c r="D1617" s="1" t="s">
        <v>3770</v>
      </c>
      <c r="E1617" s="1" t="s">
        <v>3769</v>
      </c>
      <c r="F1617" s="1" t="s">
        <v>3767</v>
      </c>
      <c r="G1617" s="1" t="s">
        <v>2049</v>
      </c>
      <c r="H1617" s="1" t="s">
        <v>2215</v>
      </c>
      <c r="I1617" s="1" t="s">
        <v>1962</v>
      </c>
      <c r="J1617" s="1" t="s">
        <v>3765</v>
      </c>
    </row>
    <row r="1618" spans="1:10" hidden="1">
      <c r="A1618" s="1" t="s">
        <v>3765</v>
      </c>
      <c r="B1618" s="1" t="s">
        <v>3771</v>
      </c>
      <c r="C1618" s="1" t="s">
        <v>3767</v>
      </c>
      <c r="D1618" s="1" t="s">
        <v>3772</v>
      </c>
      <c r="E1618" s="1" t="s">
        <v>3771</v>
      </c>
      <c r="F1618" s="1" t="s">
        <v>3767</v>
      </c>
      <c r="G1618" s="1" t="s">
        <v>2049</v>
      </c>
      <c r="H1618" s="1" t="s">
        <v>2215</v>
      </c>
      <c r="I1618" s="1" t="s">
        <v>1962</v>
      </c>
      <c r="J1618" s="1" t="s">
        <v>3765</v>
      </c>
    </row>
    <row r="1619" spans="1:10" hidden="1">
      <c r="A1619" s="1" t="s">
        <v>3765</v>
      </c>
      <c r="B1619" s="1" t="s">
        <v>3773</v>
      </c>
      <c r="C1619" s="1" t="s">
        <v>3767</v>
      </c>
      <c r="D1619" s="1" t="s">
        <v>3774</v>
      </c>
      <c r="E1619" s="1" t="s">
        <v>3773</v>
      </c>
      <c r="F1619" s="1" t="s">
        <v>3767</v>
      </c>
      <c r="G1619" s="1" t="s">
        <v>2049</v>
      </c>
      <c r="H1619" s="1" t="s">
        <v>2215</v>
      </c>
      <c r="I1619" s="1" t="s">
        <v>1962</v>
      </c>
      <c r="J1619" s="1" t="s">
        <v>3765</v>
      </c>
    </row>
    <row r="1620" spans="1:10" hidden="1">
      <c r="A1620" s="1" t="s">
        <v>3765</v>
      </c>
      <c r="B1620" s="1" t="s">
        <v>3775</v>
      </c>
      <c r="C1620" s="1" t="s">
        <v>3767</v>
      </c>
      <c r="D1620" s="1" t="s">
        <v>3776</v>
      </c>
      <c r="E1620" s="1" t="s">
        <v>3775</v>
      </c>
      <c r="F1620" s="1" t="s">
        <v>3767</v>
      </c>
      <c r="G1620" s="1" t="s">
        <v>2049</v>
      </c>
      <c r="H1620" s="1" t="s">
        <v>2215</v>
      </c>
      <c r="I1620" s="1" t="s">
        <v>1962</v>
      </c>
      <c r="J1620" s="1" t="s">
        <v>3765</v>
      </c>
    </row>
    <row r="1621" spans="1:10" hidden="1">
      <c r="A1621" s="1" t="s">
        <v>3765</v>
      </c>
      <c r="B1621" s="1" t="s">
        <v>3777</v>
      </c>
      <c r="C1621" s="1" t="s">
        <v>3767</v>
      </c>
      <c r="D1621" s="1" t="s">
        <v>3778</v>
      </c>
      <c r="E1621" s="1" t="s">
        <v>3777</v>
      </c>
      <c r="F1621" s="1" t="s">
        <v>3767</v>
      </c>
      <c r="G1621" s="1" t="s">
        <v>2049</v>
      </c>
      <c r="H1621" s="1" t="s">
        <v>2215</v>
      </c>
      <c r="I1621" s="1" t="s">
        <v>1962</v>
      </c>
      <c r="J1621" s="1" t="s">
        <v>3765</v>
      </c>
    </row>
    <row r="1622" spans="1:10" hidden="1">
      <c r="A1622" s="1" t="s">
        <v>3765</v>
      </c>
      <c r="B1622" s="1" t="s">
        <v>3779</v>
      </c>
      <c r="C1622" s="1" t="s">
        <v>3767</v>
      </c>
      <c r="D1622" s="1" t="s">
        <v>3780</v>
      </c>
      <c r="E1622" s="1" t="s">
        <v>3779</v>
      </c>
      <c r="F1622" s="1" t="s">
        <v>3767</v>
      </c>
      <c r="G1622" s="1" t="s">
        <v>2049</v>
      </c>
      <c r="H1622" s="1" t="s">
        <v>2215</v>
      </c>
      <c r="I1622" s="1" t="s">
        <v>1962</v>
      </c>
      <c r="J1622" s="1" t="s">
        <v>3765</v>
      </c>
    </row>
    <row r="1623" spans="1:10" hidden="1">
      <c r="A1623" s="1" t="s">
        <v>3765</v>
      </c>
      <c r="B1623" s="1" t="s">
        <v>3781</v>
      </c>
      <c r="C1623" s="1" t="s">
        <v>3767</v>
      </c>
      <c r="D1623" s="1" t="s">
        <v>3782</v>
      </c>
      <c r="E1623" s="1" t="s">
        <v>3781</v>
      </c>
      <c r="F1623" s="1" t="s">
        <v>3767</v>
      </c>
      <c r="G1623" s="1" t="s">
        <v>2049</v>
      </c>
      <c r="H1623" s="1" t="s">
        <v>2215</v>
      </c>
      <c r="I1623" s="1" t="s">
        <v>1962</v>
      </c>
      <c r="J1623" s="1" t="s">
        <v>3765</v>
      </c>
    </row>
    <row r="1624" spans="1:10" hidden="1">
      <c r="A1624" s="1" t="s">
        <v>3765</v>
      </c>
      <c r="B1624" s="1" t="s">
        <v>3783</v>
      </c>
      <c r="C1624" s="1" t="s">
        <v>3767</v>
      </c>
      <c r="D1624" s="1" t="s">
        <v>3784</v>
      </c>
      <c r="E1624" s="1" t="s">
        <v>3783</v>
      </c>
      <c r="F1624" s="1" t="s">
        <v>3767</v>
      </c>
      <c r="G1624" s="1" t="s">
        <v>2049</v>
      </c>
      <c r="H1624" s="1" t="s">
        <v>2215</v>
      </c>
      <c r="I1624" s="1" t="s">
        <v>1962</v>
      </c>
      <c r="J1624" s="1" t="s">
        <v>3765</v>
      </c>
    </row>
    <row r="1625" spans="1:10" hidden="1">
      <c r="A1625" s="1" t="s">
        <v>3765</v>
      </c>
      <c r="B1625" s="1" t="s">
        <v>3785</v>
      </c>
      <c r="C1625" s="1" t="s">
        <v>3767</v>
      </c>
      <c r="D1625" s="1" t="s">
        <v>3786</v>
      </c>
      <c r="E1625" s="1" t="s">
        <v>3785</v>
      </c>
      <c r="F1625" s="1" t="s">
        <v>3767</v>
      </c>
      <c r="G1625" s="1" t="s">
        <v>2049</v>
      </c>
      <c r="H1625" s="1" t="s">
        <v>2215</v>
      </c>
      <c r="I1625" s="1" t="s">
        <v>1962</v>
      </c>
      <c r="J1625" s="1" t="s">
        <v>3765</v>
      </c>
    </row>
    <row r="1626" spans="1:10" hidden="1">
      <c r="A1626" s="1" t="s">
        <v>3765</v>
      </c>
      <c r="B1626" s="1" t="s">
        <v>3787</v>
      </c>
      <c r="C1626" s="1" t="s">
        <v>3767</v>
      </c>
      <c r="D1626" s="1" t="s">
        <v>3788</v>
      </c>
      <c r="E1626" s="1" t="s">
        <v>3787</v>
      </c>
      <c r="F1626" s="1" t="s">
        <v>3767</v>
      </c>
      <c r="G1626" s="1" t="s">
        <v>2049</v>
      </c>
      <c r="H1626" s="1" t="s">
        <v>2215</v>
      </c>
      <c r="I1626" s="1" t="s">
        <v>1962</v>
      </c>
      <c r="J1626" s="1" t="s">
        <v>3765</v>
      </c>
    </row>
    <row r="1627" spans="1:10" hidden="1">
      <c r="A1627" s="1" t="s">
        <v>3765</v>
      </c>
      <c r="B1627" s="1" t="s">
        <v>3789</v>
      </c>
      <c r="C1627" s="1" t="s">
        <v>3767</v>
      </c>
      <c r="D1627" s="1" t="s">
        <v>3790</v>
      </c>
      <c r="E1627" s="1" t="s">
        <v>3789</v>
      </c>
      <c r="F1627" s="1" t="s">
        <v>3767</v>
      </c>
      <c r="G1627" s="1" t="s">
        <v>2049</v>
      </c>
      <c r="H1627" s="1" t="s">
        <v>2215</v>
      </c>
      <c r="I1627" s="1" t="s">
        <v>1962</v>
      </c>
      <c r="J1627" s="1" t="s">
        <v>3765</v>
      </c>
    </row>
    <row r="1628" spans="1:10" hidden="1">
      <c r="A1628" s="1" t="s">
        <v>3765</v>
      </c>
      <c r="B1628" s="1" t="s">
        <v>3791</v>
      </c>
      <c r="C1628" s="1" t="s">
        <v>3767</v>
      </c>
      <c r="D1628" s="1" t="s">
        <v>3792</v>
      </c>
      <c r="E1628" s="1" t="s">
        <v>3791</v>
      </c>
      <c r="F1628" s="1" t="s">
        <v>3767</v>
      </c>
      <c r="G1628" s="1" t="s">
        <v>2049</v>
      </c>
      <c r="H1628" s="1" t="s">
        <v>2215</v>
      </c>
      <c r="I1628" s="1" t="s">
        <v>1962</v>
      </c>
      <c r="J1628" s="1" t="s">
        <v>3765</v>
      </c>
    </row>
    <row r="1629" spans="1:10" hidden="1">
      <c r="A1629" s="1" t="s">
        <v>3765</v>
      </c>
      <c r="B1629" s="1" t="s">
        <v>3793</v>
      </c>
      <c r="C1629" s="1" t="s">
        <v>3767</v>
      </c>
      <c r="D1629" s="1" t="s">
        <v>3794</v>
      </c>
      <c r="E1629" s="1" t="s">
        <v>3793</v>
      </c>
      <c r="F1629" s="1" t="s">
        <v>3767</v>
      </c>
      <c r="G1629" s="1" t="s">
        <v>2049</v>
      </c>
      <c r="H1629" s="1" t="s">
        <v>2215</v>
      </c>
      <c r="I1629" s="1" t="s">
        <v>3795</v>
      </c>
      <c r="J1629" s="1" t="s">
        <v>3765</v>
      </c>
    </row>
    <row r="1630" spans="1:10" hidden="1">
      <c r="A1630" s="1" t="s">
        <v>3765</v>
      </c>
      <c r="B1630" s="1" t="s">
        <v>3796</v>
      </c>
      <c r="C1630" s="1" t="s">
        <v>3767</v>
      </c>
      <c r="D1630" s="1" t="s">
        <v>3797</v>
      </c>
      <c r="E1630" s="1" t="s">
        <v>3796</v>
      </c>
      <c r="F1630" s="1" t="s">
        <v>3767</v>
      </c>
      <c r="G1630" s="1" t="s">
        <v>2049</v>
      </c>
      <c r="H1630" s="1" t="s">
        <v>2215</v>
      </c>
      <c r="I1630" s="1" t="s">
        <v>1962</v>
      </c>
      <c r="J1630" s="1" t="s">
        <v>3765</v>
      </c>
    </row>
    <row r="1631" spans="1:10" hidden="1">
      <c r="A1631" s="1" t="s">
        <v>3765</v>
      </c>
      <c r="B1631" s="1" t="s">
        <v>3798</v>
      </c>
      <c r="C1631" s="1" t="s">
        <v>3767</v>
      </c>
      <c r="D1631" s="1" t="s">
        <v>3799</v>
      </c>
      <c r="E1631" s="1" t="s">
        <v>3798</v>
      </c>
      <c r="F1631" s="1" t="s">
        <v>3767</v>
      </c>
      <c r="G1631" s="1" t="s">
        <v>2049</v>
      </c>
      <c r="H1631" s="1" t="s">
        <v>2215</v>
      </c>
      <c r="I1631" s="1" t="s">
        <v>1962</v>
      </c>
      <c r="J1631" s="1" t="s">
        <v>3765</v>
      </c>
    </row>
    <row r="1632" spans="1:10" hidden="1">
      <c r="A1632" s="1" t="s">
        <v>3765</v>
      </c>
      <c r="B1632" s="1" t="s">
        <v>3800</v>
      </c>
      <c r="C1632" s="1" t="s">
        <v>3767</v>
      </c>
      <c r="D1632" s="1" t="s">
        <v>3801</v>
      </c>
      <c r="E1632" s="1" t="s">
        <v>3800</v>
      </c>
      <c r="F1632" s="1" t="s">
        <v>3767</v>
      </c>
      <c r="G1632" s="1" t="s">
        <v>2049</v>
      </c>
      <c r="H1632" s="1" t="s">
        <v>2215</v>
      </c>
      <c r="I1632" s="1" t="s">
        <v>1962</v>
      </c>
      <c r="J1632" s="1" t="s">
        <v>3765</v>
      </c>
    </row>
    <row r="1633" spans="1:10" hidden="1">
      <c r="A1633" s="1" t="s">
        <v>3765</v>
      </c>
      <c r="B1633" s="1" t="s">
        <v>3802</v>
      </c>
      <c r="C1633" s="1" t="s">
        <v>3767</v>
      </c>
      <c r="D1633" s="1" t="s">
        <v>3803</v>
      </c>
      <c r="E1633" s="1" t="s">
        <v>3802</v>
      </c>
      <c r="F1633" s="1" t="s">
        <v>3767</v>
      </c>
      <c r="G1633" s="1" t="s">
        <v>2049</v>
      </c>
      <c r="H1633" s="1" t="s">
        <v>2215</v>
      </c>
      <c r="I1633" s="1" t="s">
        <v>1962</v>
      </c>
      <c r="J1633" s="1" t="s">
        <v>3765</v>
      </c>
    </row>
    <row r="1634" spans="1:10" hidden="1">
      <c r="A1634" s="1" t="s">
        <v>3765</v>
      </c>
      <c r="B1634" s="1" t="s">
        <v>3804</v>
      </c>
      <c r="C1634" s="1" t="s">
        <v>3767</v>
      </c>
      <c r="D1634" s="1" t="s">
        <v>3805</v>
      </c>
      <c r="E1634" s="1" t="s">
        <v>3804</v>
      </c>
      <c r="F1634" s="1" t="s">
        <v>3767</v>
      </c>
      <c r="G1634" s="1" t="s">
        <v>2049</v>
      </c>
      <c r="H1634" s="1" t="s">
        <v>2215</v>
      </c>
      <c r="I1634" s="1" t="s">
        <v>1962</v>
      </c>
      <c r="J1634" s="1" t="s">
        <v>3765</v>
      </c>
    </row>
    <row r="1635" spans="1:10" hidden="1">
      <c r="A1635" s="1" t="s">
        <v>3765</v>
      </c>
      <c r="B1635" s="1" t="s">
        <v>3806</v>
      </c>
      <c r="C1635" s="1" t="s">
        <v>3767</v>
      </c>
      <c r="D1635" s="1" t="s">
        <v>3807</v>
      </c>
      <c r="E1635" s="1" t="s">
        <v>3806</v>
      </c>
      <c r="F1635" s="1" t="s">
        <v>3767</v>
      </c>
      <c r="G1635" s="1" t="s">
        <v>2049</v>
      </c>
      <c r="H1635" s="1" t="s">
        <v>2215</v>
      </c>
      <c r="I1635" s="1" t="s">
        <v>1962</v>
      </c>
      <c r="J1635" s="1" t="s">
        <v>3765</v>
      </c>
    </row>
    <row r="1636" spans="1:10" hidden="1">
      <c r="A1636" s="1" t="s">
        <v>3765</v>
      </c>
      <c r="B1636" s="1" t="s">
        <v>3808</v>
      </c>
      <c r="C1636" s="1" t="s">
        <v>3767</v>
      </c>
      <c r="D1636" s="1" t="s">
        <v>3809</v>
      </c>
      <c r="E1636" s="1" t="s">
        <v>3808</v>
      </c>
      <c r="F1636" s="1" t="s">
        <v>3767</v>
      </c>
      <c r="G1636" s="1" t="s">
        <v>2049</v>
      </c>
      <c r="H1636" s="1" t="s">
        <v>2215</v>
      </c>
      <c r="I1636" s="1" t="s">
        <v>1962</v>
      </c>
      <c r="J1636" s="1" t="s">
        <v>3765</v>
      </c>
    </row>
    <row r="1637" spans="1:10" hidden="1">
      <c r="A1637" s="1" t="s">
        <v>3765</v>
      </c>
      <c r="B1637" s="1" t="s">
        <v>3810</v>
      </c>
      <c r="C1637" s="1" t="s">
        <v>3767</v>
      </c>
      <c r="D1637" s="1" t="s">
        <v>3811</v>
      </c>
      <c r="E1637" s="1" t="s">
        <v>3810</v>
      </c>
      <c r="F1637" s="1" t="s">
        <v>3767</v>
      </c>
      <c r="G1637" s="1" t="s">
        <v>2049</v>
      </c>
      <c r="H1637" s="1" t="s">
        <v>2215</v>
      </c>
      <c r="I1637" s="1" t="s">
        <v>1962</v>
      </c>
      <c r="J1637" s="1" t="s">
        <v>3765</v>
      </c>
    </row>
    <row r="1638" spans="1:10" hidden="1">
      <c r="A1638" s="1" t="s">
        <v>3765</v>
      </c>
      <c r="B1638" s="1" t="s">
        <v>3812</v>
      </c>
      <c r="C1638" s="1" t="s">
        <v>3767</v>
      </c>
      <c r="D1638" s="1" t="s">
        <v>3813</v>
      </c>
      <c r="E1638" s="1" t="s">
        <v>3812</v>
      </c>
      <c r="F1638" s="1" t="s">
        <v>3767</v>
      </c>
      <c r="G1638" s="1" t="s">
        <v>2049</v>
      </c>
      <c r="H1638" s="1" t="s">
        <v>2215</v>
      </c>
      <c r="I1638" s="1" t="s">
        <v>1962</v>
      </c>
      <c r="J1638" s="1" t="s">
        <v>3765</v>
      </c>
    </row>
    <row r="1639" spans="1:10" hidden="1">
      <c r="A1639" s="1" t="s">
        <v>3765</v>
      </c>
      <c r="B1639" s="1" t="s">
        <v>3814</v>
      </c>
      <c r="C1639" s="1" t="s">
        <v>3767</v>
      </c>
      <c r="D1639" s="1" t="s">
        <v>3815</v>
      </c>
      <c r="E1639" s="1" t="s">
        <v>3814</v>
      </c>
      <c r="F1639" s="1" t="s">
        <v>3767</v>
      </c>
      <c r="G1639" s="1" t="s">
        <v>2049</v>
      </c>
      <c r="H1639" s="1" t="s">
        <v>2215</v>
      </c>
      <c r="I1639" s="1" t="s">
        <v>1962</v>
      </c>
      <c r="J1639" s="1" t="s">
        <v>3765</v>
      </c>
    </row>
    <row r="1640" spans="1:10" hidden="1">
      <c r="A1640" s="1" t="s">
        <v>3765</v>
      </c>
      <c r="B1640" s="1" t="s">
        <v>3816</v>
      </c>
      <c r="C1640" s="1" t="s">
        <v>3767</v>
      </c>
      <c r="D1640" s="1" t="s">
        <v>3817</v>
      </c>
      <c r="E1640" s="1" t="s">
        <v>3816</v>
      </c>
      <c r="F1640" s="1" t="s">
        <v>3767</v>
      </c>
      <c r="G1640" s="1" t="s">
        <v>2049</v>
      </c>
      <c r="H1640" s="1" t="s">
        <v>2215</v>
      </c>
      <c r="I1640" s="1" t="s">
        <v>1962</v>
      </c>
      <c r="J1640" s="1" t="s">
        <v>3765</v>
      </c>
    </row>
    <row r="1641" spans="1:10" hidden="1">
      <c r="A1641" s="1" t="s">
        <v>3765</v>
      </c>
      <c r="B1641" s="1" t="s">
        <v>3818</v>
      </c>
      <c r="C1641" s="1" t="s">
        <v>3767</v>
      </c>
      <c r="D1641" s="1" t="s">
        <v>3819</v>
      </c>
      <c r="E1641" s="1" t="s">
        <v>3818</v>
      </c>
      <c r="F1641" s="1" t="s">
        <v>3767</v>
      </c>
      <c r="G1641" s="1" t="s">
        <v>2049</v>
      </c>
      <c r="H1641" s="1" t="s">
        <v>2215</v>
      </c>
      <c r="I1641" s="1" t="s">
        <v>1962</v>
      </c>
      <c r="J1641" s="1" t="s">
        <v>3765</v>
      </c>
    </row>
    <row r="1642" spans="1:10" hidden="1">
      <c r="A1642" s="1" t="s">
        <v>3765</v>
      </c>
      <c r="B1642" s="1" t="s">
        <v>3820</v>
      </c>
      <c r="C1642" s="1" t="s">
        <v>3767</v>
      </c>
      <c r="D1642" s="1" t="s">
        <v>3821</v>
      </c>
      <c r="E1642" s="1" t="s">
        <v>3820</v>
      </c>
      <c r="F1642" s="1" t="s">
        <v>3767</v>
      </c>
      <c r="G1642" s="1" t="s">
        <v>2049</v>
      </c>
      <c r="H1642" s="1" t="s">
        <v>2215</v>
      </c>
      <c r="I1642" s="1" t="s">
        <v>1962</v>
      </c>
      <c r="J1642" s="1" t="s">
        <v>3765</v>
      </c>
    </row>
    <row r="1643" spans="1:10" hidden="1">
      <c r="A1643" s="1" t="s">
        <v>3765</v>
      </c>
      <c r="B1643" s="1" t="s">
        <v>3822</v>
      </c>
      <c r="C1643" s="1" t="s">
        <v>3767</v>
      </c>
      <c r="D1643" s="1" t="s">
        <v>3823</v>
      </c>
      <c r="E1643" s="1" t="s">
        <v>3822</v>
      </c>
      <c r="F1643" s="1" t="s">
        <v>3767</v>
      </c>
      <c r="G1643" s="1" t="s">
        <v>2049</v>
      </c>
      <c r="H1643" s="1" t="s">
        <v>2215</v>
      </c>
      <c r="I1643" s="1" t="s">
        <v>1962</v>
      </c>
      <c r="J1643" s="1" t="s">
        <v>3765</v>
      </c>
    </row>
    <row r="1644" spans="1:10" hidden="1">
      <c r="A1644" s="1" t="s">
        <v>3765</v>
      </c>
      <c r="B1644" s="1" t="s">
        <v>3824</v>
      </c>
      <c r="C1644" s="1" t="s">
        <v>3767</v>
      </c>
      <c r="D1644" s="1" t="s">
        <v>3825</v>
      </c>
      <c r="E1644" s="1" t="s">
        <v>3824</v>
      </c>
      <c r="F1644" s="1" t="s">
        <v>3767</v>
      </c>
      <c r="G1644" s="1" t="s">
        <v>2049</v>
      </c>
      <c r="H1644" s="1" t="s">
        <v>2215</v>
      </c>
      <c r="I1644" s="1" t="s">
        <v>1962</v>
      </c>
      <c r="J1644" s="1" t="s">
        <v>3765</v>
      </c>
    </row>
    <row r="1645" spans="1:10" hidden="1">
      <c r="A1645" s="1" t="s">
        <v>3765</v>
      </c>
      <c r="B1645" s="1" t="s">
        <v>3826</v>
      </c>
      <c r="C1645" s="1" t="s">
        <v>3767</v>
      </c>
      <c r="D1645" s="1" t="s">
        <v>3827</v>
      </c>
      <c r="E1645" s="1" t="s">
        <v>3826</v>
      </c>
      <c r="F1645" s="1" t="s">
        <v>3767</v>
      </c>
      <c r="G1645" s="1" t="s">
        <v>2049</v>
      </c>
      <c r="H1645" s="1" t="s">
        <v>2215</v>
      </c>
      <c r="I1645" s="1" t="s">
        <v>1962</v>
      </c>
      <c r="J1645" s="1" t="s">
        <v>3765</v>
      </c>
    </row>
    <row r="1646" spans="1:10" hidden="1">
      <c r="A1646" s="1" t="s">
        <v>3765</v>
      </c>
      <c r="B1646" s="1" t="s">
        <v>3828</v>
      </c>
      <c r="C1646" s="1" t="s">
        <v>3767</v>
      </c>
      <c r="D1646" s="1" t="s">
        <v>3829</v>
      </c>
      <c r="E1646" s="1" t="s">
        <v>3828</v>
      </c>
      <c r="F1646" s="1" t="s">
        <v>3767</v>
      </c>
      <c r="G1646" s="1" t="s">
        <v>2049</v>
      </c>
      <c r="H1646" s="1" t="s">
        <v>2215</v>
      </c>
      <c r="I1646" s="1" t="s">
        <v>1962</v>
      </c>
      <c r="J1646" s="1" t="s">
        <v>3765</v>
      </c>
    </row>
    <row r="1647" spans="1:10" hidden="1">
      <c r="A1647" s="1" t="s">
        <v>3765</v>
      </c>
      <c r="B1647" s="1" t="s">
        <v>3830</v>
      </c>
      <c r="C1647" s="1" t="s">
        <v>3767</v>
      </c>
      <c r="D1647" s="1" t="s">
        <v>3831</v>
      </c>
      <c r="E1647" s="1" t="s">
        <v>3830</v>
      </c>
      <c r="F1647" s="1" t="s">
        <v>3767</v>
      </c>
      <c r="G1647" s="1" t="s">
        <v>2049</v>
      </c>
      <c r="H1647" s="1" t="s">
        <v>2215</v>
      </c>
      <c r="I1647" s="1" t="s">
        <v>1962</v>
      </c>
      <c r="J1647" s="1" t="s">
        <v>3765</v>
      </c>
    </row>
    <row r="1648" spans="1:10" hidden="1">
      <c r="A1648" s="1" t="s">
        <v>3765</v>
      </c>
      <c r="B1648" s="1" t="s">
        <v>3832</v>
      </c>
      <c r="C1648" s="1" t="s">
        <v>3767</v>
      </c>
      <c r="D1648" s="1" t="s">
        <v>3833</v>
      </c>
      <c r="E1648" s="1" t="s">
        <v>3832</v>
      </c>
      <c r="F1648" s="1" t="s">
        <v>3767</v>
      </c>
      <c r="G1648" s="1" t="s">
        <v>2049</v>
      </c>
      <c r="H1648" s="1" t="s">
        <v>2215</v>
      </c>
      <c r="I1648" s="1" t="s">
        <v>1962</v>
      </c>
      <c r="J1648" s="1" t="s">
        <v>3765</v>
      </c>
    </row>
    <row r="1649" spans="1:10" hidden="1">
      <c r="A1649" s="1" t="s">
        <v>3765</v>
      </c>
      <c r="B1649" s="1" t="s">
        <v>3834</v>
      </c>
      <c r="C1649" s="1" t="s">
        <v>3767</v>
      </c>
      <c r="D1649" s="1" t="s">
        <v>3835</v>
      </c>
      <c r="E1649" s="1" t="s">
        <v>3834</v>
      </c>
      <c r="F1649" s="1" t="s">
        <v>3767</v>
      </c>
      <c r="G1649" s="1" t="s">
        <v>2049</v>
      </c>
      <c r="H1649" s="1" t="s">
        <v>2215</v>
      </c>
      <c r="I1649" s="1" t="s">
        <v>1962</v>
      </c>
      <c r="J1649" s="1" t="s">
        <v>3765</v>
      </c>
    </row>
    <row r="1650" spans="1:10" hidden="1">
      <c r="A1650" s="1" t="s">
        <v>3765</v>
      </c>
      <c r="B1650" s="1" t="s">
        <v>3836</v>
      </c>
      <c r="C1650" s="1" t="s">
        <v>3767</v>
      </c>
      <c r="D1650" s="1" t="s">
        <v>3837</v>
      </c>
      <c r="E1650" s="1" t="s">
        <v>3836</v>
      </c>
      <c r="F1650" s="1" t="s">
        <v>3767</v>
      </c>
      <c r="G1650" s="1" t="s">
        <v>2049</v>
      </c>
      <c r="H1650" s="1" t="s">
        <v>2215</v>
      </c>
      <c r="I1650" s="1" t="s">
        <v>1962</v>
      </c>
      <c r="J1650" s="1" t="s">
        <v>3765</v>
      </c>
    </row>
    <row r="1651" spans="1:10" hidden="1">
      <c r="A1651" s="1" t="s">
        <v>3765</v>
      </c>
      <c r="B1651" s="1" t="s">
        <v>3838</v>
      </c>
      <c r="C1651" s="1" t="s">
        <v>3767</v>
      </c>
      <c r="D1651" s="1" t="s">
        <v>3839</v>
      </c>
      <c r="E1651" s="1" t="s">
        <v>3838</v>
      </c>
      <c r="F1651" s="1" t="s">
        <v>3767</v>
      </c>
      <c r="G1651" s="1" t="s">
        <v>2049</v>
      </c>
      <c r="H1651" s="1" t="s">
        <v>2215</v>
      </c>
      <c r="I1651" s="1" t="s">
        <v>1962</v>
      </c>
      <c r="J1651" s="1" t="s">
        <v>3765</v>
      </c>
    </row>
    <row r="1652" spans="1:10" hidden="1">
      <c r="A1652" s="1" t="s">
        <v>3765</v>
      </c>
      <c r="B1652" s="1" t="s">
        <v>3840</v>
      </c>
      <c r="C1652" s="1" t="s">
        <v>3767</v>
      </c>
      <c r="D1652" s="1" t="s">
        <v>3841</v>
      </c>
      <c r="E1652" s="1" t="s">
        <v>3840</v>
      </c>
      <c r="F1652" s="1" t="s">
        <v>3767</v>
      </c>
      <c r="G1652" s="1" t="s">
        <v>2049</v>
      </c>
      <c r="H1652" s="1" t="s">
        <v>2215</v>
      </c>
      <c r="I1652" s="1" t="s">
        <v>3795</v>
      </c>
      <c r="J1652" s="1" t="s">
        <v>3765</v>
      </c>
    </row>
    <row r="1653" spans="1:10" hidden="1">
      <c r="A1653" s="1" t="s">
        <v>3765</v>
      </c>
      <c r="B1653" s="1" t="s">
        <v>3842</v>
      </c>
      <c r="C1653" s="1" t="s">
        <v>3767</v>
      </c>
      <c r="D1653" s="1" t="s">
        <v>3843</v>
      </c>
      <c r="E1653" s="1" t="s">
        <v>3842</v>
      </c>
      <c r="F1653" s="1" t="s">
        <v>3767</v>
      </c>
      <c r="G1653" s="1" t="s">
        <v>2049</v>
      </c>
      <c r="H1653" s="1" t="s">
        <v>2215</v>
      </c>
      <c r="I1653" s="1" t="s">
        <v>3795</v>
      </c>
      <c r="J1653" s="1" t="s">
        <v>3765</v>
      </c>
    </row>
    <row r="1654" spans="1:10" hidden="1">
      <c r="A1654" s="1" t="s">
        <v>284</v>
      </c>
      <c r="B1654" s="1" t="s">
        <v>3746</v>
      </c>
      <c r="C1654" s="1" t="s">
        <v>973</v>
      </c>
      <c r="D1654" s="1" t="s">
        <v>832</v>
      </c>
      <c r="E1654" s="1" t="s">
        <v>3746</v>
      </c>
      <c r="F1654" s="1" t="s">
        <v>973</v>
      </c>
      <c r="G1654" s="1" t="s">
        <v>2123</v>
      </c>
      <c r="H1654" s="1" t="s">
        <v>2271</v>
      </c>
      <c r="I1654" s="1" t="s">
        <v>519</v>
      </c>
      <c r="J1654" s="1" t="s">
        <v>284</v>
      </c>
    </row>
    <row r="1655" spans="1:10" hidden="1">
      <c r="A1655" s="1" t="s">
        <v>284</v>
      </c>
      <c r="B1655" s="1" t="s">
        <v>284</v>
      </c>
      <c r="C1655" s="1" t="s">
        <v>973</v>
      </c>
      <c r="D1655" s="1" t="s">
        <v>973</v>
      </c>
      <c r="E1655" s="1" t="s">
        <v>284</v>
      </c>
      <c r="F1655" s="1" t="s">
        <v>973</v>
      </c>
      <c r="G1655" s="1" t="s">
        <v>2123</v>
      </c>
      <c r="H1655" s="1" t="s">
        <v>2271</v>
      </c>
      <c r="I1655" s="1" t="s">
        <v>519</v>
      </c>
      <c r="J1655" s="1" t="s">
        <v>284</v>
      </c>
    </row>
    <row r="1656" spans="1:10" hidden="1">
      <c r="A1656" s="1" t="s">
        <v>284</v>
      </c>
      <c r="B1656" s="1" t="s">
        <v>3754</v>
      </c>
      <c r="C1656" s="1" t="s">
        <v>973</v>
      </c>
      <c r="D1656" s="1" t="s">
        <v>1234</v>
      </c>
      <c r="E1656" s="1" t="s">
        <v>3754</v>
      </c>
      <c r="F1656" s="1" t="s">
        <v>973</v>
      </c>
      <c r="G1656" s="1" t="s">
        <v>2123</v>
      </c>
      <c r="H1656" s="1" t="s">
        <v>2271</v>
      </c>
      <c r="I1656" s="1" t="s">
        <v>519</v>
      </c>
      <c r="J1656" s="1" t="s">
        <v>284</v>
      </c>
    </row>
    <row r="1657" spans="1:10" hidden="1">
      <c r="A1657" s="1" t="s">
        <v>284</v>
      </c>
      <c r="B1657" s="1" t="s">
        <v>3756</v>
      </c>
      <c r="C1657" s="1" t="s">
        <v>973</v>
      </c>
      <c r="D1657" s="1" t="s">
        <v>1278</v>
      </c>
      <c r="E1657" s="1" t="s">
        <v>3756</v>
      </c>
      <c r="F1657" s="1" t="s">
        <v>973</v>
      </c>
      <c r="G1657" s="1" t="s">
        <v>2123</v>
      </c>
      <c r="H1657" s="1" t="s">
        <v>2271</v>
      </c>
      <c r="I1657" s="1" t="s">
        <v>519</v>
      </c>
      <c r="J1657" s="1" t="s">
        <v>284</v>
      </c>
    </row>
    <row r="1658" spans="1:10" hidden="1">
      <c r="A1658" s="1" t="s">
        <v>285</v>
      </c>
      <c r="B1658" s="1" t="s">
        <v>285</v>
      </c>
      <c r="C1658" s="1" t="s">
        <v>932</v>
      </c>
      <c r="D1658" s="1" t="s">
        <v>932</v>
      </c>
      <c r="E1658" s="1" t="s">
        <v>285</v>
      </c>
      <c r="F1658" s="1" t="s">
        <v>932</v>
      </c>
      <c r="G1658" s="1" t="s">
        <v>2123</v>
      </c>
      <c r="H1658" s="1" t="s">
        <v>2271</v>
      </c>
      <c r="I1658" s="1" t="s">
        <v>519</v>
      </c>
      <c r="J1658" s="1" t="s">
        <v>285</v>
      </c>
    </row>
    <row r="1659" spans="1:10" hidden="1">
      <c r="A1659" s="1" t="s">
        <v>286</v>
      </c>
      <c r="B1659" s="1" t="s">
        <v>3742</v>
      </c>
      <c r="C1659" s="1" t="s">
        <v>886</v>
      </c>
      <c r="D1659" s="1" t="s">
        <v>615</v>
      </c>
      <c r="E1659" s="1" t="s">
        <v>3742</v>
      </c>
      <c r="F1659" s="1" t="s">
        <v>886</v>
      </c>
      <c r="G1659" s="1" t="s">
        <v>2123</v>
      </c>
      <c r="H1659" s="1" t="s">
        <v>2271</v>
      </c>
      <c r="I1659" s="1" t="s">
        <v>519</v>
      </c>
      <c r="J1659" s="1" t="s">
        <v>286</v>
      </c>
    </row>
    <row r="1660" spans="1:10" hidden="1">
      <c r="A1660" s="1" t="s">
        <v>286</v>
      </c>
      <c r="B1660" s="1" t="s">
        <v>3745</v>
      </c>
      <c r="C1660" s="1" t="s">
        <v>886</v>
      </c>
      <c r="D1660" s="1" t="s">
        <v>775</v>
      </c>
      <c r="E1660" s="1" t="s">
        <v>3745</v>
      </c>
      <c r="F1660" s="1" t="s">
        <v>886</v>
      </c>
      <c r="G1660" s="1" t="s">
        <v>2123</v>
      </c>
      <c r="H1660" s="1" t="s">
        <v>2271</v>
      </c>
      <c r="I1660" s="1" t="s">
        <v>519</v>
      </c>
      <c r="J1660" s="1" t="s">
        <v>286</v>
      </c>
    </row>
    <row r="1661" spans="1:10" hidden="1">
      <c r="A1661" s="1" t="s">
        <v>286</v>
      </c>
      <c r="B1661" s="1" t="s">
        <v>286</v>
      </c>
      <c r="C1661" s="1" t="s">
        <v>886</v>
      </c>
      <c r="D1661" s="1" t="s">
        <v>886</v>
      </c>
      <c r="E1661" s="1" t="s">
        <v>286</v>
      </c>
      <c r="F1661" s="1" t="s">
        <v>886</v>
      </c>
      <c r="G1661" s="1" t="s">
        <v>2123</v>
      </c>
      <c r="H1661" s="1" t="s">
        <v>2271</v>
      </c>
      <c r="I1661" s="1" t="s">
        <v>519</v>
      </c>
      <c r="J1661" s="1" t="s">
        <v>286</v>
      </c>
    </row>
    <row r="1662" spans="1:10" hidden="1">
      <c r="A1662" s="1" t="s">
        <v>286</v>
      </c>
      <c r="B1662" s="1" t="s">
        <v>3747</v>
      </c>
      <c r="C1662" s="1" t="s">
        <v>886</v>
      </c>
      <c r="D1662" s="1" t="s">
        <v>1012</v>
      </c>
      <c r="E1662" s="1" t="s">
        <v>3747</v>
      </c>
      <c r="F1662" s="1" t="s">
        <v>886</v>
      </c>
      <c r="G1662" s="1" t="s">
        <v>2123</v>
      </c>
      <c r="H1662" s="1" t="s">
        <v>2271</v>
      </c>
      <c r="I1662" s="1" t="s">
        <v>519</v>
      </c>
      <c r="J1662" s="1" t="s">
        <v>286</v>
      </c>
    </row>
    <row r="1663" spans="1:10" hidden="1">
      <c r="A1663" s="1" t="s">
        <v>286</v>
      </c>
      <c r="B1663" s="1" t="s">
        <v>3748</v>
      </c>
      <c r="C1663" s="1" t="s">
        <v>886</v>
      </c>
      <c r="D1663" s="1" t="s">
        <v>1046</v>
      </c>
      <c r="E1663" s="1" t="s">
        <v>3748</v>
      </c>
      <c r="F1663" s="1" t="s">
        <v>886</v>
      </c>
      <c r="G1663" s="1" t="s">
        <v>2123</v>
      </c>
      <c r="H1663" s="1" t="s">
        <v>2271</v>
      </c>
      <c r="I1663" s="1" t="s">
        <v>519</v>
      </c>
      <c r="J1663" s="1" t="s">
        <v>286</v>
      </c>
    </row>
    <row r="1664" spans="1:10" hidden="1">
      <c r="A1664" s="1" t="s">
        <v>286</v>
      </c>
      <c r="B1664" s="1" t="s">
        <v>3750</v>
      </c>
      <c r="C1664" s="1" t="s">
        <v>886</v>
      </c>
      <c r="D1664" s="1" t="s">
        <v>1136</v>
      </c>
      <c r="E1664" s="1" t="s">
        <v>3750</v>
      </c>
      <c r="F1664" s="1" t="s">
        <v>886</v>
      </c>
      <c r="G1664" s="1" t="s">
        <v>2123</v>
      </c>
      <c r="H1664" s="1" t="s">
        <v>2271</v>
      </c>
      <c r="I1664" s="1" t="s">
        <v>519</v>
      </c>
      <c r="J1664" s="1" t="s">
        <v>286</v>
      </c>
    </row>
    <row r="1665" spans="1:10" hidden="1">
      <c r="A1665" s="1" t="s">
        <v>286</v>
      </c>
      <c r="B1665" s="1" t="s">
        <v>3752</v>
      </c>
      <c r="C1665" s="1" t="s">
        <v>886</v>
      </c>
      <c r="D1665" s="1" t="s">
        <v>1189</v>
      </c>
      <c r="E1665" s="1" t="s">
        <v>3752</v>
      </c>
      <c r="F1665" s="1" t="s">
        <v>886</v>
      </c>
      <c r="G1665" s="1" t="s">
        <v>2123</v>
      </c>
      <c r="H1665" s="1" t="s">
        <v>2271</v>
      </c>
      <c r="I1665" s="1" t="s">
        <v>519</v>
      </c>
      <c r="J1665" s="1" t="s">
        <v>286</v>
      </c>
    </row>
    <row r="1666" spans="1:10" hidden="1">
      <c r="A1666" s="1" t="s">
        <v>286</v>
      </c>
      <c r="B1666" s="1" t="s">
        <v>3753</v>
      </c>
      <c r="C1666" s="1" t="s">
        <v>886</v>
      </c>
      <c r="D1666" s="1" t="s">
        <v>1211</v>
      </c>
      <c r="E1666" s="1" t="s">
        <v>3753</v>
      </c>
      <c r="F1666" s="1" t="s">
        <v>886</v>
      </c>
      <c r="G1666" s="1" t="s">
        <v>2123</v>
      </c>
      <c r="H1666" s="1" t="s">
        <v>2271</v>
      </c>
      <c r="I1666" s="1" t="s">
        <v>519</v>
      </c>
      <c r="J1666" s="1" t="s">
        <v>286</v>
      </c>
    </row>
    <row r="1667" spans="1:10" hidden="1">
      <c r="A1667" s="1" t="s">
        <v>287</v>
      </c>
      <c r="B1667" s="1" t="s">
        <v>287</v>
      </c>
      <c r="C1667" s="1" t="s">
        <v>1108</v>
      </c>
      <c r="D1667" s="1" t="s">
        <v>1108</v>
      </c>
      <c r="E1667" s="1" t="s">
        <v>287</v>
      </c>
      <c r="F1667" s="1" t="s">
        <v>1108</v>
      </c>
      <c r="G1667" s="1" t="s">
        <v>2123</v>
      </c>
      <c r="H1667" s="1" t="s">
        <v>2271</v>
      </c>
      <c r="I1667" s="1" t="s">
        <v>519</v>
      </c>
      <c r="J1667" s="1" t="s">
        <v>287</v>
      </c>
    </row>
    <row r="1668" spans="1:10" hidden="1">
      <c r="A1668" s="1" t="s">
        <v>287</v>
      </c>
      <c r="B1668" s="1" t="s">
        <v>3751</v>
      </c>
      <c r="C1668" s="1" t="s">
        <v>1108</v>
      </c>
      <c r="D1668" s="1" t="s">
        <v>1163</v>
      </c>
      <c r="E1668" s="1" t="s">
        <v>3751</v>
      </c>
      <c r="F1668" s="1" t="s">
        <v>1108</v>
      </c>
      <c r="G1668" s="1" t="s">
        <v>2123</v>
      </c>
      <c r="H1668" s="1" t="s">
        <v>2271</v>
      </c>
      <c r="I1668" s="1" t="s">
        <v>519</v>
      </c>
      <c r="J1668" s="1" t="s">
        <v>287</v>
      </c>
    </row>
    <row r="1669" spans="1:10" hidden="1">
      <c r="A1669" s="1" t="s">
        <v>288</v>
      </c>
      <c r="B1669" s="1" t="s">
        <v>3743</v>
      </c>
      <c r="C1669" s="1" t="s">
        <v>3744</v>
      </c>
      <c r="D1669" s="1" t="s">
        <v>707</v>
      </c>
      <c r="E1669" s="1" t="s">
        <v>3743</v>
      </c>
      <c r="F1669" s="1" t="s">
        <v>3744</v>
      </c>
      <c r="G1669" s="1" t="s">
        <v>2123</v>
      </c>
      <c r="H1669" s="1" t="s">
        <v>2271</v>
      </c>
      <c r="I1669" s="1" t="s">
        <v>519</v>
      </c>
      <c r="J1669" s="1" t="s">
        <v>288</v>
      </c>
    </row>
    <row r="1670" spans="1:10" hidden="1">
      <c r="A1670" s="1" t="s">
        <v>288</v>
      </c>
      <c r="B1670" s="1" t="s">
        <v>3749</v>
      </c>
      <c r="C1670" s="1" t="s">
        <v>3744</v>
      </c>
      <c r="D1670" s="1" t="s">
        <v>1078</v>
      </c>
      <c r="E1670" s="1" t="s">
        <v>3749</v>
      </c>
      <c r="F1670" s="1" t="s">
        <v>3744</v>
      </c>
      <c r="G1670" s="1" t="s">
        <v>2123</v>
      </c>
      <c r="H1670" s="1" t="s">
        <v>2271</v>
      </c>
      <c r="I1670" s="1" t="s">
        <v>519</v>
      </c>
      <c r="J1670" s="1" t="s">
        <v>288</v>
      </c>
    </row>
    <row r="1671" spans="1:10" hidden="1">
      <c r="A1671" s="1" t="s">
        <v>288</v>
      </c>
      <c r="B1671" s="1" t="s">
        <v>3755</v>
      </c>
      <c r="C1671" s="1" t="s">
        <v>3744</v>
      </c>
      <c r="D1671" s="1" t="s">
        <v>1255</v>
      </c>
      <c r="E1671" s="1" t="s">
        <v>3755</v>
      </c>
      <c r="F1671" s="1" t="s">
        <v>3744</v>
      </c>
      <c r="G1671" s="1" t="s">
        <v>2123</v>
      </c>
      <c r="H1671" s="1" t="s">
        <v>2271</v>
      </c>
      <c r="I1671" s="1" t="s">
        <v>519</v>
      </c>
      <c r="J1671" s="1" t="s">
        <v>288</v>
      </c>
    </row>
    <row r="1672" spans="1:10" hidden="1">
      <c r="A1672" s="1" t="s">
        <v>306</v>
      </c>
      <c r="B1672" s="1" t="s">
        <v>3847</v>
      </c>
      <c r="C1672" s="1" t="s">
        <v>711</v>
      </c>
      <c r="D1672" s="1" t="s">
        <v>623</v>
      </c>
      <c r="E1672" s="1" t="s">
        <v>3847</v>
      </c>
      <c r="F1672" s="1" t="s">
        <v>711</v>
      </c>
      <c r="G1672" s="1" t="s">
        <v>2039</v>
      </c>
      <c r="H1672" s="1" t="s">
        <v>2233</v>
      </c>
      <c r="I1672" s="1" t="s">
        <v>527</v>
      </c>
      <c r="J1672" s="1" t="s">
        <v>306</v>
      </c>
    </row>
    <row r="1673" spans="1:10" hidden="1">
      <c r="A1673" s="1" t="s">
        <v>306</v>
      </c>
      <c r="B1673" s="1" t="s">
        <v>306</v>
      </c>
      <c r="C1673" s="1" t="s">
        <v>711</v>
      </c>
      <c r="D1673" s="1" t="s">
        <v>711</v>
      </c>
      <c r="E1673" s="1" t="s">
        <v>306</v>
      </c>
      <c r="F1673" s="1" t="s">
        <v>711</v>
      </c>
      <c r="G1673" s="1" t="s">
        <v>2039</v>
      </c>
      <c r="H1673" s="1" t="s">
        <v>2233</v>
      </c>
      <c r="I1673" s="1" t="s">
        <v>527</v>
      </c>
      <c r="J1673" s="1" t="s">
        <v>306</v>
      </c>
    </row>
    <row r="1674" spans="1:10" hidden="1">
      <c r="A1674" s="1" t="s">
        <v>306</v>
      </c>
      <c r="B1674" s="1" t="s">
        <v>3848</v>
      </c>
      <c r="C1674" s="1" t="s">
        <v>711</v>
      </c>
      <c r="D1674" s="1" t="s">
        <v>777</v>
      </c>
      <c r="E1674" s="1" t="s">
        <v>3848</v>
      </c>
      <c r="F1674" s="1" t="s">
        <v>711</v>
      </c>
      <c r="G1674" s="1" t="s">
        <v>2039</v>
      </c>
      <c r="H1674" s="1" t="s">
        <v>2233</v>
      </c>
      <c r="I1674" s="1" t="s">
        <v>527</v>
      </c>
      <c r="J1674" s="1" t="s">
        <v>306</v>
      </c>
    </row>
    <row r="1675" spans="1:10" hidden="1">
      <c r="A1675" s="1" t="s">
        <v>306</v>
      </c>
      <c r="B1675" s="1" t="s">
        <v>3849</v>
      </c>
      <c r="C1675" s="1" t="s">
        <v>711</v>
      </c>
      <c r="D1675" s="1" t="s">
        <v>834</v>
      </c>
      <c r="E1675" s="1" t="s">
        <v>3849</v>
      </c>
      <c r="F1675" s="1" t="s">
        <v>711</v>
      </c>
      <c r="G1675" s="1" t="s">
        <v>2039</v>
      </c>
      <c r="H1675" s="1" t="s">
        <v>2233</v>
      </c>
      <c r="I1675" s="1" t="s">
        <v>527</v>
      </c>
      <c r="J1675" s="1" t="s">
        <v>306</v>
      </c>
    </row>
    <row r="1676" spans="1:10" hidden="1">
      <c r="A1676" s="1" t="s">
        <v>306</v>
      </c>
      <c r="B1676" s="1" t="s">
        <v>3850</v>
      </c>
      <c r="C1676" s="1" t="s">
        <v>711</v>
      </c>
      <c r="D1676" s="1" t="s">
        <v>888</v>
      </c>
      <c r="E1676" s="1" t="s">
        <v>3850</v>
      </c>
      <c r="F1676" s="1" t="s">
        <v>711</v>
      </c>
      <c r="G1676" s="1" t="s">
        <v>2039</v>
      </c>
      <c r="H1676" s="1" t="s">
        <v>2233</v>
      </c>
      <c r="I1676" s="1" t="s">
        <v>527</v>
      </c>
      <c r="J1676" s="1" t="s">
        <v>306</v>
      </c>
    </row>
    <row r="1677" spans="1:10" hidden="1">
      <c r="A1677" s="1" t="s">
        <v>310</v>
      </c>
      <c r="B1677" s="1" t="s">
        <v>3852</v>
      </c>
      <c r="C1677" s="1" t="s">
        <v>835</v>
      </c>
      <c r="D1677" s="1" t="s">
        <v>625</v>
      </c>
      <c r="E1677" s="1" t="s">
        <v>3852</v>
      </c>
      <c r="F1677" s="1" t="s">
        <v>835</v>
      </c>
      <c r="G1677" s="1" t="s">
        <v>2039</v>
      </c>
      <c r="H1677" s="1" t="s">
        <v>2233</v>
      </c>
      <c r="I1677" s="1" t="s">
        <v>528</v>
      </c>
      <c r="J1677" s="1" t="s">
        <v>310</v>
      </c>
    </row>
    <row r="1678" spans="1:10" hidden="1">
      <c r="A1678" s="1" t="s">
        <v>310</v>
      </c>
      <c r="B1678" s="1" t="s">
        <v>3853</v>
      </c>
      <c r="C1678" s="1" t="s">
        <v>835</v>
      </c>
      <c r="D1678" s="1" t="s">
        <v>713</v>
      </c>
      <c r="E1678" s="1" t="s">
        <v>3853</v>
      </c>
      <c r="F1678" s="1" t="s">
        <v>835</v>
      </c>
      <c r="G1678" s="1" t="s">
        <v>2039</v>
      </c>
      <c r="H1678" s="1" t="s">
        <v>2233</v>
      </c>
      <c r="I1678" s="1" t="s">
        <v>528</v>
      </c>
      <c r="J1678" s="1" t="s">
        <v>310</v>
      </c>
    </row>
    <row r="1679" spans="1:10" hidden="1">
      <c r="A1679" s="1" t="s">
        <v>310</v>
      </c>
      <c r="B1679" s="1" t="s">
        <v>3854</v>
      </c>
      <c r="C1679" s="1" t="s">
        <v>835</v>
      </c>
      <c r="D1679" s="1" t="s">
        <v>778</v>
      </c>
      <c r="E1679" s="1" t="s">
        <v>3854</v>
      </c>
      <c r="F1679" s="1" t="s">
        <v>835</v>
      </c>
      <c r="G1679" s="1" t="s">
        <v>2039</v>
      </c>
      <c r="H1679" s="1" t="s">
        <v>2233</v>
      </c>
      <c r="I1679" s="1" t="s">
        <v>528</v>
      </c>
      <c r="J1679" s="1" t="s">
        <v>310</v>
      </c>
    </row>
    <row r="1680" spans="1:10" hidden="1">
      <c r="A1680" s="1" t="s">
        <v>310</v>
      </c>
      <c r="B1680" s="1" t="s">
        <v>310</v>
      </c>
      <c r="C1680" s="1" t="s">
        <v>835</v>
      </c>
      <c r="D1680" s="1" t="s">
        <v>835</v>
      </c>
      <c r="E1680" s="1" t="s">
        <v>310</v>
      </c>
      <c r="F1680" s="1" t="s">
        <v>835</v>
      </c>
      <c r="G1680" s="1" t="s">
        <v>2039</v>
      </c>
      <c r="H1680" s="1" t="s">
        <v>2233</v>
      </c>
      <c r="I1680" s="1" t="s">
        <v>528</v>
      </c>
      <c r="J1680" s="1" t="s">
        <v>310</v>
      </c>
    </row>
    <row r="1681" spans="1:10" hidden="1">
      <c r="A1681" s="1" t="s">
        <v>310</v>
      </c>
      <c r="B1681" s="1" t="s">
        <v>3855</v>
      </c>
      <c r="C1681" s="1" t="s">
        <v>835</v>
      </c>
      <c r="D1681" s="1" t="s">
        <v>889</v>
      </c>
      <c r="E1681" s="1" t="s">
        <v>3855</v>
      </c>
      <c r="F1681" s="1" t="s">
        <v>835</v>
      </c>
      <c r="G1681" s="1" t="s">
        <v>2039</v>
      </c>
      <c r="H1681" s="1" t="s">
        <v>2233</v>
      </c>
      <c r="I1681" s="1" t="s">
        <v>528</v>
      </c>
      <c r="J1681" s="1" t="s">
        <v>310</v>
      </c>
    </row>
    <row r="1682" spans="1:10" hidden="1">
      <c r="A1682" s="1" t="s">
        <v>317</v>
      </c>
      <c r="B1682" s="1" t="s">
        <v>317</v>
      </c>
      <c r="C1682" s="1" t="s">
        <v>628</v>
      </c>
      <c r="D1682" s="1" t="s">
        <v>628</v>
      </c>
      <c r="E1682" s="1" t="s">
        <v>317</v>
      </c>
      <c r="F1682" s="1" t="s">
        <v>628</v>
      </c>
      <c r="G1682" s="1" t="s">
        <v>2123</v>
      </c>
      <c r="H1682" s="1" t="s">
        <v>2124</v>
      </c>
      <c r="I1682" s="1" t="s">
        <v>1964</v>
      </c>
      <c r="J1682" s="1" t="s">
        <v>317</v>
      </c>
    </row>
    <row r="1683" spans="1:10" hidden="1">
      <c r="A1683" s="1" t="s">
        <v>321</v>
      </c>
      <c r="B1683" s="1" t="s">
        <v>321</v>
      </c>
      <c r="C1683" s="1" t="s">
        <v>630</v>
      </c>
      <c r="D1683" s="1" t="s">
        <v>630</v>
      </c>
      <c r="E1683" s="1" t="s">
        <v>321</v>
      </c>
      <c r="F1683" s="1" t="s">
        <v>630</v>
      </c>
      <c r="G1683" s="1" t="s">
        <v>2039</v>
      </c>
      <c r="H1683" s="1" t="s">
        <v>2222</v>
      </c>
      <c r="I1683" s="1" t="s">
        <v>531</v>
      </c>
      <c r="J1683" s="1" t="s">
        <v>321</v>
      </c>
    </row>
    <row r="1684" spans="1:10" hidden="1">
      <c r="A1684" s="1" t="s">
        <v>321</v>
      </c>
      <c r="B1684" s="1" t="s">
        <v>4011</v>
      </c>
      <c r="C1684" s="1" t="s">
        <v>630</v>
      </c>
      <c r="D1684" s="1" t="s">
        <v>717</v>
      </c>
      <c r="E1684" s="1" t="s">
        <v>4011</v>
      </c>
      <c r="F1684" s="1" t="s">
        <v>630</v>
      </c>
      <c r="G1684" s="1" t="s">
        <v>2039</v>
      </c>
      <c r="H1684" s="1" t="s">
        <v>2222</v>
      </c>
      <c r="I1684" s="1" t="s">
        <v>531</v>
      </c>
      <c r="J1684" s="1" t="s">
        <v>321</v>
      </c>
    </row>
    <row r="1685" spans="1:10" hidden="1">
      <c r="A1685" s="1" t="s">
        <v>321</v>
      </c>
      <c r="B1685" s="1" t="s">
        <v>4012</v>
      </c>
      <c r="C1685" s="1" t="s">
        <v>630</v>
      </c>
      <c r="D1685" s="1" t="s">
        <v>781</v>
      </c>
      <c r="E1685" s="1" t="s">
        <v>4012</v>
      </c>
      <c r="F1685" s="1" t="s">
        <v>630</v>
      </c>
      <c r="G1685" s="1" t="s">
        <v>2039</v>
      </c>
      <c r="H1685" s="1" t="s">
        <v>2222</v>
      </c>
      <c r="I1685" s="1" t="s">
        <v>531</v>
      </c>
      <c r="J1685" s="1" t="s">
        <v>321</v>
      </c>
    </row>
    <row r="1686" spans="1:10" hidden="1">
      <c r="A1686" s="1" t="s">
        <v>321</v>
      </c>
      <c r="B1686" s="1" t="s">
        <v>322</v>
      </c>
      <c r="C1686" s="1" t="s">
        <v>630</v>
      </c>
      <c r="D1686" s="1" t="s">
        <v>838</v>
      </c>
      <c r="E1686" s="1" t="s">
        <v>322</v>
      </c>
      <c r="F1686" s="1" t="s">
        <v>630</v>
      </c>
      <c r="G1686" s="1" t="s">
        <v>2039</v>
      </c>
      <c r="H1686" s="1" t="s">
        <v>2222</v>
      </c>
      <c r="I1686" s="1" t="s">
        <v>531</v>
      </c>
      <c r="J1686" s="1" t="s">
        <v>321</v>
      </c>
    </row>
    <row r="1687" spans="1:10" hidden="1">
      <c r="A1687" s="1" t="s">
        <v>321</v>
      </c>
      <c r="B1687" s="1" t="s">
        <v>4013</v>
      </c>
      <c r="C1687" s="1" t="s">
        <v>630</v>
      </c>
      <c r="D1687" s="1" t="s">
        <v>892</v>
      </c>
      <c r="E1687" s="1" t="s">
        <v>4013</v>
      </c>
      <c r="F1687" s="1" t="s">
        <v>630</v>
      </c>
      <c r="G1687" s="1" t="s">
        <v>2039</v>
      </c>
      <c r="H1687" s="1" t="s">
        <v>2222</v>
      </c>
      <c r="I1687" s="1" t="s">
        <v>531</v>
      </c>
      <c r="J1687" s="1" t="s">
        <v>321</v>
      </c>
    </row>
    <row r="1688" spans="1:10" hidden="1">
      <c r="A1688" s="1" t="s">
        <v>321</v>
      </c>
      <c r="B1688" s="1" t="s">
        <v>323</v>
      </c>
      <c r="C1688" s="1" t="s">
        <v>630</v>
      </c>
      <c r="D1688" s="1" t="s">
        <v>936</v>
      </c>
      <c r="E1688" s="1" t="s">
        <v>323</v>
      </c>
      <c r="F1688" s="1" t="s">
        <v>630</v>
      </c>
      <c r="G1688" s="1" t="s">
        <v>2039</v>
      </c>
      <c r="H1688" s="1" t="s">
        <v>2222</v>
      </c>
      <c r="I1688" s="1" t="s">
        <v>531</v>
      </c>
      <c r="J1688" s="1" t="s">
        <v>321</v>
      </c>
    </row>
    <row r="1689" spans="1:10" hidden="1">
      <c r="A1689" s="1" t="s">
        <v>321</v>
      </c>
      <c r="B1689" s="1" t="s">
        <v>4014</v>
      </c>
      <c r="C1689" s="1" t="s">
        <v>630</v>
      </c>
      <c r="D1689" s="1" t="s">
        <v>977</v>
      </c>
      <c r="E1689" s="1" t="s">
        <v>4014</v>
      </c>
      <c r="F1689" s="1" t="s">
        <v>630</v>
      </c>
      <c r="G1689" s="1" t="s">
        <v>2039</v>
      </c>
      <c r="H1689" s="1" t="s">
        <v>2222</v>
      </c>
      <c r="I1689" s="1" t="s">
        <v>531</v>
      </c>
      <c r="J1689" s="1" t="s">
        <v>321</v>
      </c>
    </row>
    <row r="1690" spans="1:10" hidden="1">
      <c r="A1690" s="1" t="s">
        <v>321</v>
      </c>
      <c r="B1690" s="1" t="s">
        <v>4015</v>
      </c>
      <c r="C1690" s="1" t="s">
        <v>630</v>
      </c>
      <c r="D1690" s="1" t="s">
        <v>1015</v>
      </c>
      <c r="E1690" s="1" t="s">
        <v>4015</v>
      </c>
      <c r="F1690" s="1" t="s">
        <v>630</v>
      </c>
      <c r="G1690" s="1" t="s">
        <v>2039</v>
      </c>
      <c r="H1690" s="1" t="s">
        <v>2222</v>
      </c>
      <c r="I1690" s="1" t="s">
        <v>531</v>
      </c>
      <c r="J1690" s="1" t="s">
        <v>321</v>
      </c>
    </row>
    <row r="1691" spans="1:10" hidden="1">
      <c r="A1691" s="1" t="s">
        <v>321</v>
      </c>
      <c r="B1691" s="1" t="s">
        <v>4016</v>
      </c>
      <c r="C1691" s="1" t="s">
        <v>630</v>
      </c>
      <c r="D1691" s="1" t="s">
        <v>1049</v>
      </c>
      <c r="E1691" s="1" t="s">
        <v>4016</v>
      </c>
      <c r="F1691" s="1" t="s">
        <v>630</v>
      </c>
      <c r="G1691" s="1" t="s">
        <v>2039</v>
      </c>
      <c r="H1691" s="1" t="s">
        <v>2222</v>
      </c>
      <c r="I1691" s="1" t="s">
        <v>531</v>
      </c>
      <c r="J1691" s="1" t="s">
        <v>321</v>
      </c>
    </row>
    <row r="1692" spans="1:10" hidden="1">
      <c r="A1692" s="1" t="s">
        <v>3903</v>
      </c>
      <c r="B1692" s="1" t="s">
        <v>3904</v>
      </c>
      <c r="C1692" s="1" t="s">
        <v>3905</v>
      </c>
      <c r="D1692" s="1" t="s">
        <v>3906</v>
      </c>
      <c r="E1692" s="1" t="s">
        <v>3904</v>
      </c>
      <c r="F1692" s="1" t="s">
        <v>3905</v>
      </c>
      <c r="G1692" s="1" t="s">
        <v>2049</v>
      </c>
      <c r="H1692" s="1" t="s">
        <v>2215</v>
      </c>
      <c r="I1692" s="1" t="s">
        <v>1966</v>
      </c>
      <c r="J1692" s="1" t="s">
        <v>3903</v>
      </c>
    </row>
    <row r="1693" spans="1:10" hidden="1">
      <c r="A1693" s="1" t="s">
        <v>3903</v>
      </c>
      <c r="B1693" s="1" t="s">
        <v>3907</v>
      </c>
      <c r="C1693" s="1" t="s">
        <v>3905</v>
      </c>
      <c r="D1693" s="1" t="s">
        <v>3908</v>
      </c>
      <c r="E1693" s="1" t="s">
        <v>3907</v>
      </c>
      <c r="F1693" s="1" t="s">
        <v>3905</v>
      </c>
      <c r="G1693" s="1" t="s">
        <v>2049</v>
      </c>
      <c r="H1693" s="1" t="s">
        <v>2215</v>
      </c>
      <c r="I1693" s="1" t="s">
        <v>1966</v>
      </c>
      <c r="J1693" s="1" t="s">
        <v>3903</v>
      </c>
    </row>
    <row r="1694" spans="1:10" hidden="1">
      <c r="A1694" s="1" t="s">
        <v>3903</v>
      </c>
      <c r="B1694" s="1" t="s">
        <v>3909</v>
      </c>
      <c r="C1694" s="1" t="s">
        <v>3905</v>
      </c>
      <c r="D1694" s="1" t="s">
        <v>3910</v>
      </c>
      <c r="E1694" s="1" t="s">
        <v>3909</v>
      </c>
      <c r="F1694" s="1" t="s">
        <v>3905</v>
      </c>
      <c r="G1694" s="1" t="s">
        <v>2049</v>
      </c>
      <c r="H1694" s="1" t="s">
        <v>2215</v>
      </c>
      <c r="I1694" s="1" t="s">
        <v>1966</v>
      </c>
      <c r="J1694" s="1" t="s">
        <v>3903</v>
      </c>
    </row>
    <row r="1695" spans="1:10" hidden="1">
      <c r="A1695" s="1" t="s">
        <v>3903</v>
      </c>
      <c r="B1695" s="1" t="s">
        <v>3911</v>
      </c>
      <c r="C1695" s="1" t="s">
        <v>3905</v>
      </c>
      <c r="D1695" s="1" t="s">
        <v>3912</v>
      </c>
      <c r="E1695" s="1" t="s">
        <v>3911</v>
      </c>
      <c r="F1695" s="1" t="s">
        <v>3905</v>
      </c>
      <c r="G1695" s="1" t="s">
        <v>2049</v>
      </c>
      <c r="H1695" s="1" t="s">
        <v>2215</v>
      </c>
      <c r="I1695" s="1" t="s">
        <v>1966</v>
      </c>
      <c r="J1695" s="1" t="s">
        <v>3903</v>
      </c>
    </row>
    <row r="1696" spans="1:10" hidden="1">
      <c r="A1696" s="1" t="s">
        <v>3903</v>
      </c>
      <c r="B1696" s="1" t="s">
        <v>3913</v>
      </c>
      <c r="C1696" s="1" t="s">
        <v>3905</v>
      </c>
      <c r="D1696" s="1" t="s">
        <v>3914</v>
      </c>
      <c r="E1696" s="1" t="s">
        <v>3913</v>
      </c>
      <c r="F1696" s="1" t="s">
        <v>3905</v>
      </c>
      <c r="G1696" s="1" t="s">
        <v>2049</v>
      </c>
      <c r="H1696" s="1" t="s">
        <v>2215</v>
      </c>
      <c r="I1696" s="1" t="s">
        <v>1966</v>
      </c>
      <c r="J1696" s="1" t="s">
        <v>3903</v>
      </c>
    </row>
    <row r="1697" spans="1:10" hidden="1">
      <c r="A1697" s="1" t="s">
        <v>3903</v>
      </c>
      <c r="B1697" s="1" t="s">
        <v>3915</v>
      </c>
      <c r="C1697" s="1" t="s">
        <v>3905</v>
      </c>
      <c r="D1697" s="1" t="s">
        <v>3916</v>
      </c>
      <c r="E1697" s="1" t="s">
        <v>3915</v>
      </c>
      <c r="F1697" s="1" t="s">
        <v>3905</v>
      </c>
      <c r="G1697" s="1" t="s">
        <v>2049</v>
      </c>
      <c r="H1697" s="1" t="s">
        <v>2215</v>
      </c>
      <c r="I1697" s="1" t="s">
        <v>1966</v>
      </c>
      <c r="J1697" s="1" t="s">
        <v>3903</v>
      </c>
    </row>
    <row r="1698" spans="1:10" hidden="1">
      <c r="A1698" s="1" t="s">
        <v>3903</v>
      </c>
      <c r="B1698" s="1" t="s">
        <v>3917</v>
      </c>
      <c r="C1698" s="1" t="s">
        <v>3905</v>
      </c>
      <c r="D1698" s="1" t="s">
        <v>3918</v>
      </c>
      <c r="E1698" s="1" t="s">
        <v>3917</v>
      </c>
      <c r="F1698" s="1" t="s">
        <v>3905</v>
      </c>
      <c r="G1698" s="1" t="s">
        <v>2049</v>
      </c>
      <c r="H1698" s="1" t="s">
        <v>2215</v>
      </c>
      <c r="I1698" s="1" t="s">
        <v>1966</v>
      </c>
      <c r="J1698" s="1" t="s">
        <v>3903</v>
      </c>
    </row>
    <row r="1699" spans="1:10" hidden="1">
      <c r="A1699" s="1" t="s">
        <v>3903</v>
      </c>
      <c r="B1699" s="1" t="s">
        <v>3919</v>
      </c>
      <c r="C1699" s="1" t="s">
        <v>3905</v>
      </c>
      <c r="D1699" s="1" t="s">
        <v>3920</v>
      </c>
      <c r="E1699" s="1" t="s">
        <v>3919</v>
      </c>
      <c r="F1699" s="1" t="s">
        <v>3905</v>
      </c>
      <c r="G1699" s="1" t="s">
        <v>2049</v>
      </c>
      <c r="H1699" s="1" t="s">
        <v>2215</v>
      </c>
      <c r="I1699" s="1" t="s">
        <v>1966</v>
      </c>
      <c r="J1699" s="1" t="s">
        <v>3903</v>
      </c>
    </row>
    <row r="1700" spans="1:10" hidden="1">
      <c r="A1700" s="1" t="s">
        <v>3903</v>
      </c>
      <c r="B1700" s="1" t="s">
        <v>3921</v>
      </c>
      <c r="C1700" s="1" t="s">
        <v>3905</v>
      </c>
      <c r="D1700" s="1" t="s">
        <v>3922</v>
      </c>
      <c r="E1700" s="1" t="s">
        <v>3921</v>
      </c>
      <c r="F1700" s="1" t="s">
        <v>3905</v>
      </c>
      <c r="G1700" s="1" t="s">
        <v>2049</v>
      </c>
      <c r="H1700" s="1" t="s">
        <v>2215</v>
      </c>
      <c r="I1700" s="1" t="s">
        <v>1966</v>
      </c>
      <c r="J1700" s="1" t="s">
        <v>3903</v>
      </c>
    </row>
    <row r="1701" spans="1:10" hidden="1">
      <c r="A1701" s="1" t="s">
        <v>3903</v>
      </c>
      <c r="B1701" s="1" t="s">
        <v>3923</v>
      </c>
      <c r="C1701" s="1" t="s">
        <v>3905</v>
      </c>
      <c r="D1701" s="1" t="s">
        <v>3924</v>
      </c>
      <c r="E1701" s="1" t="s">
        <v>3923</v>
      </c>
      <c r="F1701" s="1" t="s">
        <v>3905</v>
      </c>
      <c r="G1701" s="1" t="s">
        <v>2049</v>
      </c>
      <c r="H1701" s="1" t="s">
        <v>2215</v>
      </c>
      <c r="I1701" s="1" t="s">
        <v>1966</v>
      </c>
      <c r="J1701" s="1" t="s">
        <v>3903</v>
      </c>
    </row>
    <row r="1702" spans="1:10" hidden="1">
      <c r="A1702" s="1" t="s">
        <v>3903</v>
      </c>
      <c r="B1702" s="1" t="s">
        <v>3925</v>
      </c>
      <c r="C1702" s="1" t="s">
        <v>3905</v>
      </c>
      <c r="D1702" s="1" t="s">
        <v>3926</v>
      </c>
      <c r="E1702" s="1" t="s">
        <v>3925</v>
      </c>
      <c r="F1702" s="1" t="s">
        <v>3905</v>
      </c>
      <c r="G1702" s="1" t="s">
        <v>2049</v>
      </c>
      <c r="H1702" s="1" t="s">
        <v>2215</v>
      </c>
      <c r="I1702" s="1" t="s">
        <v>1966</v>
      </c>
      <c r="J1702" s="1" t="s">
        <v>3903</v>
      </c>
    </row>
    <row r="1703" spans="1:10" hidden="1">
      <c r="A1703" s="1" t="s">
        <v>3903</v>
      </c>
      <c r="B1703" s="1" t="s">
        <v>3927</v>
      </c>
      <c r="C1703" s="1" t="s">
        <v>3905</v>
      </c>
      <c r="D1703" s="1" t="s">
        <v>3928</v>
      </c>
      <c r="E1703" s="1" t="s">
        <v>3927</v>
      </c>
      <c r="F1703" s="1" t="s">
        <v>3905</v>
      </c>
      <c r="G1703" s="1" t="s">
        <v>2049</v>
      </c>
      <c r="H1703" s="1" t="s">
        <v>2215</v>
      </c>
      <c r="I1703" s="1" t="s">
        <v>1966</v>
      </c>
      <c r="J1703" s="1" t="s">
        <v>3903</v>
      </c>
    </row>
    <row r="1704" spans="1:10" hidden="1">
      <c r="A1704" s="1" t="s">
        <v>3903</v>
      </c>
      <c r="B1704" s="1" t="s">
        <v>3929</v>
      </c>
      <c r="C1704" s="1" t="s">
        <v>3905</v>
      </c>
      <c r="D1704" s="1" t="s">
        <v>3930</v>
      </c>
      <c r="E1704" s="1" t="s">
        <v>3929</v>
      </c>
      <c r="F1704" s="1" t="s">
        <v>3905</v>
      </c>
      <c r="G1704" s="1" t="s">
        <v>2049</v>
      </c>
      <c r="H1704" s="1" t="s">
        <v>2215</v>
      </c>
      <c r="I1704" s="1" t="s">
        <v>1966</v>
      </c>
      <c r="J1704" s="1" t="s">
        <v>3903</v>
      </c>
    </row>
    <row r="1705" spans="1:10" hidden="1">
      <c r="A1705" s="1" t="s">
        <v>3903</v>
      </c>
      <c r="B1705" s="1" t="s">
        <v>3931</v>
      </c>
      <c r="C1705" s="1" t="s">
        <v>3905</v>
      </c>
      <c r="D1705" s="1" t="s">
        <v>3932</v>
      </c>
      <c r="E1705" s="1" t="s">
        <v>3931</v>
      </c>
      <c r="F1705" s="1" t="s">
        <v>3905</v>
      </c>
      <c r="G1705" s="1" t="s">
        <v>2049</v>
      </c>
      <c r="H1705" s="1" t="s">
        <v>2215</v>
      </c>
      <c r="I1705" s="1" t="s">
        <v>1966</v>
      </c>
      <c r="J1705" s="1" t="s">
        <v>3903</v>
      </c>
    </row>
    <row r="1706" spans="1:10" hidden="1">
      <c r="A1706" s="1" t="s">
        <v>3903</v>
      </c>
      <c r="B1706" s="1" t="s">
        <v>3933</v>
      </c>
      <c r="C1706" s="1" t="s">
        <v>3905</v>
      </c>
      <c r="D1706" s="1" t="s">
        <v>3934</v>
      </c>
      <c r="E1706" s="1" t="s">
        <v>3933</v>
      </c>
      <c r="F1706" s="1" t="s">
        <v>3905</v>
      </c>
      <c r="G1706" s="1" t="s">
        <v>2049</v>
      </c>
      <c r="H1706" s="1" t="s">
        <v>2215</v>
      </c>
      <c r="I1706" s="1" t="s">
        <v>1966</v>
      </c>
      <c r="J1706" s="1" t="s">
        <v>3903</v>
      </c>
    </row>
    <row r="1707" spans="1:10" hidden="1">
      <c r="A1707" s="1" t="s">
        <v>3903</v>
      </c>
      <c r="B1707" s="1" t="s">
        <v>3935</v>
      </c>
      <c r="C1707" s="1" t="s">
        <v>3905</v>
      </c>
      <c r="D1707" s="1" t="s">
        <v>3936</v>
      </c>
      <c r="E1707" s="1" t="s">
        <v>3935</v>
      </c>
      <c r="F1707" s="1" t="s">
        <v>3905</v>
      </c>
      <c r="G1707" s="1" t="s">
        <v>2049</v>
      </c>
      <c r="H1707" s="1" t="s">
        <v>2215</v>
      </c>
      <c r="I1707" s="1" t="s">
        <v>1966</v>
      </c>
      <c r="J1707" s="1" t="s">
        <v>3903</v>
      </c>
    </row>
    <row r="1708" spans="1:10" hidden="1">
      <c r="A1708" s="1" t="s">
        <v>3903</v>
      </c>
      <c r="B1708" s="1" t="s">
        <v>3937</v>
      </c>
      <c r="C1708" s="1" t="s">
        <v>3905</v>
      </c>
      <c r="D1708" s="1" t="s">
        <v>3938</v>
      </c>
      <c r="E1708" s="1" t="s">
        <v>3937</v>
      </c>
      <c r="F1708" s="1" t="s">
        <v>3905</v>
      </c>
      <c r="G1708" s="1" t="s">
        <v>2049</v>
      </c>
      <c r="H1708" s="1" t="s">
        <v>2215</v>
      </c>
      <c r="I1708" s="1" t="s">
        <v>1966</v>
      </c>
      <c r="J1708" s="1" t="s">
        <v>3903</v>
      </c>
    </row>
    <row r="1709" spans="1:10" hidden="1">
      <c r="A1709" s="1" t="s">
        <v>3903</v>
      </c>
      <c r="B1709" s="1" t="s">
        <v>3939</v>
      </c>
      <c r="C1709" s="1" t="s">
        <v>3905</v>
      </c>
      <c r="D1709" s="1" t="s">
        <v>3940</v>
      </c>
      <c r="E1709" s="1" t="s">
        <v>3939</v>
      </c>
      <c r="F1709" s="1" t="s">
        <v>3905</v>
      </c>
      <c r="G1709" s="1" t="s">
        <v>2049</v>
      </c>
      <c r="H1709" s="1" t="s">
        <v>2215</v>
      </c>
      <c r="I1709" s="1" t="s">
        <v>1966</v>
      </c>
      <c r="J1709" s="1" t="s">
        <v>3903</v>
      </c>
    </row>
    <row r="1710" spans="1:10" hidden="1">
      <c r="A1710" s="1" t="s">
        <v>3903</v>
      </c>
      <c r="B1710" s="1" t="s">
        <v>3941</v>
      </c>
      <c r="C1710" s="1" t="s">
        <v>3905</v>
      </c>
      <c r="D1710" s="1" t="s">
        <v>3942</v>
      </c>
      <c r="E1710" s="1" t="s">
        <v>3941</v>
      </c>
      <c r="F1710" s="1" t="s">
        <v>3905</v>
      </c>
      <c r="G1710" s="1" t="s">
        <v>2049</v>
      </c>
      <c r="H1710" s="1" t="s">
        <v>2215</v>
      </c>
      <c r="I1710" s="1" t="s">
        <v>1966</v>
      </c>
      <c r="J1710" s="1" t="s">
        <v>3903</v>
      </c>
    </row>
    <row r="1711" spans="1:10" hidden="1">
      <c r="A1711" s="1" t="s">
        <v>3903</v>
      </c>
      <c r="B1711" s="1" t="s">
        <v>3943</v>
      </c>
      <c r="C1711" s="1" t="s">
        <v>3905</v>
      </c>
      <c r="D1711" s="1" t="s">
        <v>3944</v>
      </c>
      <c r="E1711" s="1" t="s">
        <v>3943</v>
      </c>
      <c r="F1711" s="1" t="s">
        <v>3905</v>
      </c>
      <c r="G1711" s="1" t="s">
        <v>2049</v>
      </c>
      <c r="H1711" s="1" t="s">
        <v>2215</v>
      </c>
      <c r="I1711" s="1" t="s">
        <v>1966</v>
      </c>
      <c r="J1711" s="1" t="s">
        <v>3903</v>
      </c>
    </row>
    <row r="1712" spans="1:10" hidden="1">
      <c r="A1712" s="1" t="s">
        <v>3903</v>
      </c>
      <c r="B1712" s="1" t="s">
        <v>3903</v>
      </c>
      <c r="C1712" s="1" t="s">
        <v>3905</v>
      </c>
      <c r="D1712" s="1" t="s">
        <v>3905</v>
      </c>
      <c r="E1712" s="1" t="s">
        <v>3903</v>
      </c>
      <c r="F1712" s="1" t="s">
        <v>3905</v>
      </c>
      <c r="G1712" s="1" t="s">
        <v>2049</v>
      </c>
      <c r="H1712" s="1" t="s">
        <v>2215</v>
      </c>
      <c r="I1712" s="1" t="s">
        <v>1966</v>
      </c>
      <c r="J1712" s="1" t="s">
        <v>3903</v>
      </c>
    </row>
    <row r="1713" spans="1:10" hidden="1">
      <c r="A1713" s="1" t="s">
        <v>3903</v>
      </c>
      <c r="B1713" s="1" t="s">
        <v>3945</v>
      </c>
      <c r="C1713" s="1" t="s">
        <v>3905</v>
      </c>
      <c r="D1713" s="1" t="s">
        <v>3946</v>
      </c>
      <c r="E1713" s="1" t="s">
        <v>3945</v>
      </c>
      <c r="F1713" s="1" t="s">
        <v>3905</v>
      </c>
      <c r="G1713" s="1" t="s">
        <v>2049</v>
      </c>
      <c r="H1713" s="1" t="s">
        <v>2215</v>
      </c>
      <c r="I1713" s="1" t="s">
        <v>1966</v>
      </c>
      <c r="J1713" s="1" t="s">
        <v>3903</v>
      </c>
    </row>
    <row r="1714" spans="1:10" hidden="1">
      <c r="A1714" s="1" t="s">
        <v>3903</v>
      </c>
      <c r="B1714" s="1" t="s">
        <v>3947</v>
      </c>
      <c r="C1714" s="1" t="s">
        <v>3905</v>
      </c>
      <c r="D1714" s="1" t="s">
        <v>3948</v>
      </c>
      <c r="E1714" s="1" t="s">
        <v>3947</v>
      </c>
      <c r="F1714" s="1" t="s">
        <v>3905</v>
      </c>
      <c r="G1714" s="1" t="s">
        <v>2049</v>
      </c>
      <c r="H1714" s="1" t="s">
        <v>2215</v>
      </c>
      <c r="I1714" s="1" t="s">
        <v>1966</v>
      </c>
      <c r="J1714" s="1" t="s">
        <v>3903</v>
      </c>
    </row>
    <row r="1715" spans="1:10" hidden="1">
      <c r="A1715" s="1" t="s">
        <v>3903</v>
      </c>
      <c r="B1715" s="1" t="s">
        <v>3949</v>
      </c>
      <c r="C1715" s="1" t="s">
        <v>3905</v>
      </c>
      <c r="D1715" s="1" t="s">
        <v>3950</v>
      </c>
      <c r="E1715" s="1" t="s">
        <v>3949</v>
      </c>
      <c r="F1715" s="1" t="s">
        <v>3905</v>
      </c>
      <c r="G1715" s="1" t="s">
        <v>2049</v>
      </c>
      <c r="H1715" s="1" t="s">
        <v>2215</v>
      </c>
      <c r="I1715" s="1" t="s">
        <v>1966</v>
      </c>
      <c r="J1715" s="1" t="s">
        <v>3903</v>
      </c>
    </row>
    <row r="1716" spans="1:10" hidden="1">
      <c r="A1716" s="1" t="s">
        <v>3903</v>
      </c>
      <c r="B1716" s="1" t="s">
        <v>3951</v>
      </c>
      <c r="C1716" s="1" t="s">
        <v>3905</v>
      </c>
      <c r="D1716" s="1" t="s">
        <v>3952</v>
      </c>
      <c r="E1716" s="1" t="s">
        <v>3951</v>
      </c>
      <c r="F1716" s="1" t="s">
        <v>3905</v>
      </c>
      <c r="G1716" s="1" t="s">
        <v>2049</v>
      </c>
      <c r="H1716" s="1" t="s">
        <v>2215</v>
      </c>
      <c r="I1716" s="1" t="s">
        <v>1966</v>
      </c>
      <c r="J1716" s="1" t="s">
        <v>3903</v>
      </c>
    </row>
    <row r="1717" spans="1:10" hidden="1">
      <c r="A1717" s="1" t="s">
        <v>3903</v>
      </c>
      <c r="B1717" s="1" t="s">
        <v>3953</v>
      </c>
      <c r="C1717" s="1" t="s">
        <v>3905</v>
      </c>
      <c r="D1717" s="1" t="s">
        <v>3954</v>
      </c>
      <c r="E1717" s="1" t="s">
        <v>3953</v>
      </c>
      <c r="F1717" s="1" t="s">
        <v>3905</v>
      </c>
      <c r="G1717" s="1" t="s">
        <v>2049</v>
      </c>
      <c r="H1717" s="1" t="s">
        <v>2215</v>
      </c>
      <c r="I1717" s="1" t="s">
        <v>1966</v>
      </c>
      <c r="J1717" s="1" t="s">
        <v>3903</v>
      </c>
    </row>
    <row r="1718" spans="1:10" hidden="1">
      <c r="A1718" s="1" t="s">
        <v>3903</v>
      </c>
      <c r="B1718" s="1" t="s">
        <v>3955</v>
      </c>
      <c r="C1718" s="1" t="s">
        <v>3905</v>
      </c>
      <c r="D1718" s="1" t="s">
        <v>3956</v>
      </c>
      <c r="E1718" s="1" t="s">
        <v>3955</v>
      </c>
      <c r="F1718" s="1" t="s">
        <v>3905</v>
      </c>
      <c r="G1718" s="1" t="s">
        <v>2049</v>
      </c>
      <c r="H1718" s="1" t="s">
        <v>2215</v>
      </c>
      <c r="I1718" s="1" t="s">
        <v>1966</v>
      </c>
      <c r="J1718" s="1" t="s">
        <v>3903</v>
      </c>
    </row>
    <row r="1719" spans="1:10" hidden="1">
      <c r="A1719" s="1" t="s">
        <v>3903</v>
      </c>
      <c r="B1719" s="1" t="s">
        <v>3957</v>
      </c>
      <c r="C1719" s="1" t="s">
        <v>3905</v>
      </c>
      <c r="D1719" s="1" t="s">
        <v>3958</v>
      </c>
      <c r="E1719" s="1" t="s">
        <v>3957</v>
      </c>
      <c r="F1719" s="1" t="s">
        <v>3905</v>
      </c>
      <c r="G1719" s="1" t="s">
        <v>2049</v>
      </c>
      <c r="H1719" s="1" t="s">
        <v>2215</v>
      </c>
      <c r="I1719" s="1" t="s">
        <v>1966</v>
      </c>
      <c r="J1719" s="1" t="s">
        <v>3903</v>
      </c>
    </row>
    <row r="1720" spans="1:10" hidden="1">
      <c r="A1720" s="1" t="s">
        <v>3903</v>
      </c>
      <c r="B1720" s="1" t="s">
        <v>3959</v>
      </c>
      <c r="C1720" s="1" t="s">
        <v>3905</v>
      </c>
      <c r="D1720" s="1" t="s">
        <v>3960</v>
      </c>
      <c r="E1720" s="1" t="s">
        <v>3959</v>
      </c>
      <c r="F1720" s="1" t="s">
        <v>3905</v>
      </c>
      <c r="G1720" s="1" t="s">
        <v>2049</v>
      </c>
      <c r="H1720" s="1" t="s">
        <v>2215</v>
      </c>
      <c r="I1720" s="1" t="s">
        <v>1966</v>
      </c>
      <c r="J1720" s="1" t="s">
        <v>3903</v>
      </c>
    </row>
    <row r="1721" spans="1:10" hidden="1">
      <c r="A1721" s="1" t="s">
        <v>3903</v>
      </c>
      <c r="B1721" s="1" t="s">
        <v>3961</v>
      </c>
      <c r="C1721" s="1" t="s">
        <v>3905</v>
      </c>
      <c r="D1721" s="1" t="s">
        <v>3962</v>
      </c>
      <c r="E1721" s="1" t="s">
        <v>3961</v>
      </c>
      <c r="F1721" s="1" t="s">
        <v>3905</v>
      </c>
      <c r="G1721" s="1" t="s">
        <v>2049</v>
      </c>
      <c r="H1721" s="1" t="s">
        <v>2215</v>
      </c>
      <c r="I1721" s="1" t="s">
        <v>1966</v>
      </c>
      <c r="J1721" s="1" t="s">
        <v>3903</v>
      </c>
    </row>
    <row r="1722" spans="1:10" hidden="1">
      <c r="A1722" s="1" t="s">
        <v>3903</v>
      </c>
      <c r="B1722" s="1" t="s">
        <v>3963</v>
      </c>
      <c r="C1722" s="1" t="s">
        <v>3905</v>
      </c>
      <c r="D1722" s="1" t="s">
        <v>3964</v>
      </c>
      <c r="E1722" s="1" t="s">
        <v>3963</v>
      </c>
      <c r="F1722" s="1" t="s">
        <v>3905</v>
      </c>
      <c r="G1722" s="1" t="s">
        <v>2049</v>
      </c>
      <c r="H1722" s="1" t="s">
        <v>2215</v>
      </c>
      <c r="I1722" s="1" t="s">
        <v>1966</v>
      </c>
      <c r="J1722" s="1" t="s">
        <v>3903</v>
      </c>
    </row>
    <row r="1723" spans="1:10" hidden="1">
      <c r="A1723" s="1" t="s">
        <v>3903</v>
      </c>
      <c r="B1723" s="1" t="s">
        <v>3965</v>
      </c>
      <c r="C1723" s="1" t="s">
        <v>3905</v>
      </c>
      <c r="D1723" s="1" t="s">
        <v>3966</v>
      </c>
      <c r="E1723" s="1" t="s">
        <v>3965</v>
      </c>
      <c r="F1723" s="1" t="s">
        <v>3905</v>
      </c>
      <c r="G1723" s="1" t="s">
        <v>2049</v>
      </c>
      <c r="H1723" s="1" t="s">
        <v>2215</v>
      </c>
      <c r="I1723" s="1" t="s">
        <v>1966</v>
      </c>
      <c r="J1723" s="1" t="s">
        <v>3903</v>
      </c>
    </row>
    <row r="1724" spans="1:10" hidden="1">
      <c r="A1724" s="1" t="s">
        <v>3903</v>
      </c>
      <c r="B1724" s="1" t="s">
        <v>3967</v>
      </c>
      <c r="C1724" s="1" t="s">
        <v>3905</v>
      </c>
      <c r="D1724" s="1" t="s">
        <v>3968</v>
      </c>
      <c r="E1724" s="1" t="s">
        <v>3967</v>
      </c>
      <c r="F1724" s="1" t="s">
        <v>3905</v>
      </c>
      <c r="G1724" s="1" t="s">
        <v>2049</v>
      </c>
      <c r="H1724" s="1" t="s">
        <v>2215</v>
      </c>
      <c r="I1724" s="1" t="s">
        <v>1966</v>
      </c>
      <c r="J1724" s="1" t="s">
        <v>3903</v>
      </c>
    </row>
    <row r="1725" spans="1:10" hidden="1">
      <c r="A1725" s="1" t="s">
        <v>3903</v>
      </c>
      <c r="B1725" s="1" t="s">
        <v>3969</v>
      </c>
      <c r="C1725" s="1" t="s">
        <v>3905</v>
      </c>
      <c r="D1725" s="1" t="s">
        <v>3970</v>
      </c>
      <c r="E1725" s="1" t="s">
        <v>3969</v>
      </c>
      <c r="F1725" s="1" t="s">
        <v>3905</v>
      </c>
      <c r="G1725" s="1" t="s">
        <v>2049</v>
      </c>
      <c r="H1725" s="1" t="s">
        <v>2215</v>
      </c>
      <c r="I1725" s="1" t="s">
        <v>1966</v>
      </c>
      <c r="J1725" s="1" t="s">
        <v>3903</v>
      </c>
    </row>
    <row r="1726" spans="1:10" hidden="1">
      <c r="A1726" s="1" t="s">
        <v>3903</v>
      </c>
      <c r="B1726" s="1" t="s">
        <v>3971</v>
      </c>
      <c r="C1726" s="1" t="s">
        <v>3905</v>
      </c>
      <c r="D1726" s="1" t="s">
        <v>3972</v>
      </c>
      <c r="E1726" s="1" t="s">
        <v>3971</v>
      </c>
      <c r="F1726" s="1" t="s">
        <v>3905</v>
      </c>
      <c r="G1726" s="1" t="s">
        <v>2049</v>
      </c>
      <c r="H1726" s="1" t="s">
        <v>2215</v>
      </c>
      <c r="I1726" s="1" t="s">
        <v>1966</v>
      </c>
      <c r="J1726" s="1" t="s">
        <v>3903</v>
      </c>
    </row>
    <row r="1727" spans="1:10" hidden="1">
      <c r="A1727" s="1" t="s">
        <v>3903</v>
      </c>
      <c r="B1727" s="1" t="s">
        <v>3973</v>
      </c>
      <c r="C1727" s="1" t="s">
        <v>3905</v>
      </c>
      <c r="D1727" s="1" t="s">
        <v>3974</v>
      </c>
      <c r="E1727" s="1" t="s">
        <v>3973</v>
      </c>
      <c r="F1727" s="1" t="s">
        <v>3905</v>
      </c>
      <c r="G1727" s="1" t="s">
        <v>2049</v>
      </c>
      <c r="H1727" s="1" t="s">
        <v>2215</v>
      </c>
      <c r="I1727" s="1" t="s">
        <v>1966</v>
      </c>
      <c r="J1727" s="1" t="s">
        <v>3903</v>
      </c>
    </row>
    <row r="1728" spans="1:10" hidden="1">
      <c r="A1728" s="1" t="s">
        <v>3903</v>
      </c>
      <c r="B1728" s="1" t="s">
        <v>3975</v>
      </c>
      <c r="C1728" s="1" t="s">
        <v>3905</v>
      </c>
      <c r="D1728" s="1" t="s">
        <v>3976</v>
      </c>
      <c r="E1728" s="1" t="s">
        <v>3975</v>
      </c>
      <c r="F1728" s="1" t="s">
        <v>3905</v>
      </c>
      <c r="G1728" s="1" t="s">
        <v>2049</v>
      </c>
      <c r="H1728" s="1" t="s">
        <v>2215</v>
      </c>
      <c r="I1728" s="1" t="s">
        <v>1966</v>
      </c>
      <c r="J1728" s="1" t="s">
        <v>3903</v>
      </c>
    </row>
    <row r="1729" spans="1:10" hidden="1">
      <c r="A1729" s="1" t="s">
        <v>3903</v>
      </c>
      <c r="B1729" s="1" t="s">
        <v>3977</v>
      </c>
      <c r="C1729" s="1" t="s">
        <v>3905</v>
      </c>
      <c r="D1729" s="1" t="s">
        <v>3978</v>
      </c>
      <c r="E1729" s="1" t="s">
        <v>3977</v>
      </c>
      <c r="F1729" s="1" t="s">
        <v>3905</v>
      </c>
      <c r="G1729" s="1" t="s">
        <v>2049</v>
      </c>
      <c r="H1729" s="1" t="s">
        <v>2215</v>
      </c>
      <c r="I1729" s="1" t="s">
        <v>1966</v>
      </c>
      <c r="J1729" s="1" t="s">
        <v>3903</v>
      </c>
    </row>
    <row r="1730" spans="1:10" hidden="1">
      <c r="A1730" s="1" t="s">
        <v>3903</v>
      </c>
      <c r="B1730" s="1" t="s">
        <v>3979</v>
      </c>
      <c r="C1730" s="1" t="s">
        <v>3905</v>
      </c>
      <c r="D1730" s="1" t="s">
        <v>3980</v>
      </c>
      <c r="E1730" s="1" t="s">
        <v>3979</v>
      </c>
      <c r="F1730" s="1" t="s">
        <v>3905</v>
      </c>
      <c r="G1730" s="1" t="s">
        <v>2049</v>
      </c>
      <c r="H1730" s="1" t="s">
        <v>2215</v>
      </c>
      <c r="I1730" s="1" t="s">
        <v>1966</v>
      </c>
      <c r="J1730" s="1" t="s">
        <v>3903</v>
      </c>
    </row>
    <row r="1731" spans="1:10" hidden="1">
      <c r="A1731" s="1" t="s">
        <v>3903</v>
      </c>
      <c r="B1731" s="1" t="s">
        <v>3981</v>
      </c>
      <c r="C1731" s="1" t="s">
        <v>3905</v>
      </c>
      <c r="D1731" s="1" t="s">
        <v>3982</v>
      </c>
      <c r="E1731" s="1" t="s">
        <v>3981</v>
      </c>
      <c r="F1731" s="1" t="s">
        <v>3905</v>
      </c>
      <c r="G1731" s="1" t="s">
        <v>2049</v>
      </c>
      <c r="H1731" s="1" t="s">
        <v>2215</v>
      </c>
      <c r="I1731" s="1" t="s">
        <v>1966</v>
      </c>
      <c r="J1731" s="1" t="s">
        <v>3903</v>
      </c>
    </row>
    <row r="1732" spans="1:10" hidden="1">
      <c r="A1732" s="1" t="s">
        <v>3903</v>
      </c>
      <c r="B1732" s="1" t="s">
        <v>3983</v>
      </c>
      <c r="C1732" s="1" t="s">
        <v>3905</v>
      </c>
      <c r="D1732" s="1" t="s">
        <v>3984</v>
      </c>
      <c r="E1732" s="1" t="s">
        <v>3983</v>
      </c>
      <c r="F1732" s="1" t="s">
        <v>3905</v>
      </c>
      <c r="G1732" s="1" t="s">
        <v>2049</v>
      </c>
      <c r="H1732" s="1" t="s">
        <v>2215</v>
      </c>
      <c r="I1732" s="1" t="s">
        <v>1966</v>
      </c>
      <c r="J1732" s="1" t="s">
        <v>3903</v>
      </c>
    </row>
    <row r="1733" spans="1:10" hidden="1">
      <c r="A1733" s="1" t="s">
        <v>3903</v>
      </c>
      <c r="B1733" s="1" t="s">
        <v>3985</v>
      </c>
      <c r="C1733" s="1" t="s">
        <v>3905</v>
      </c>
      <c r="D1733" s="1" t="s">
        <v>3986</v>
      </c>
      <c r="E1733" s="1" t="s">
        <v>3985</v>
      </c>
      <c r="F1733" s="1" t="s">
        <v>3905</v>
      </c>
      <c r="G1733" s="1" t="s">
        <v>2049</v>
      </c>
      <c r="H1733" s="1" t="s">
        <v>2215</v>
      </c>
      <c r="I1733" s="1" t="s">
        <v>1966</v>
      </c>
      <c r="J1733" s="1" t="s">
        <v>3903</v>
      </c>
    </row>
    <row r="1734" spans="1:10" hidden="1">
      <c r="A1734" s="1" t="s">
        <v>3903</v>
      </c>
      <c r="B1734" s="1" t="s">
        <v>3987</v>
      </c>
      <c r="C1734" s="1" t="s">
        <v>3905</v>
      </c>
      <c r="D1734" s="1" t="s">
        <v>3988</v>
      </c>
      <c r="E1734" s="1" t="s">
        <v>3987</v>
      </c>
      <c r="F1734" s="1" t="s">
        <v>3905</v>
      </c>
      <c r="G1734" s="1" t="s">
        <v>2049</v>
      </c>
      <c r="H1734" s="1" t="s">
        <v>2215</v>
      </c>
      <c r="I1734" s="1" t="s">
        <v>1966</v>
      </c>
      <c r="J1734" s="1" t="s">
        <v>3903</v>
      </c>
    </row>
    <row r="1735" spans="1:10" hidden="1">
      <c r="A1735" s="1" t="s">
        <v>3903</v>
      </c>
      <c r="B1735" s="1" t="s">
        <v>3989</v>
      </c>
      <c r="C1735" s="1" t="s">
        <v>3905</v>
      </c>
      <c r="D1735" s="1" t="s">
        <v>3990</v>
      </c>
      <c r="E1735" s="1" t="s">
        <v>3989</v>
      </c>
      <c r="F1735" s="1" t="s">
        <v>3905</v>
      </c>
      <c r="G1735" s="1" t="s">
        <v>2049</v>
      </c>
      <c r="H1735" s="1" t="s">
        <v>2215</v>
      </c>
      <c r="I1735" s="1" t="s">
        <v>1966</v>
      </c>
      <c r="J1735" s="1" t="s">
        <v>3903</v>
      </c>
    </row>
    <row r="1736" spans="1:10" hidden="1">
      <c r="A1736" s="1" t="s">
        <v>3903</v>
      </c>
      <c r="B1736" s="1" t="s">
        <v>3907</v>
      </c>
      <c r="C1736" s="1" t="s">
        <v>3905</v>
      </c>
      <c r="D1736" s="1" t="s">
        <v>3908</v>
      </c>
      <c r="E1736" s="1" t="s">
        <v>3907</v>
      </c>
      <c r="F1736" s="1" t="s">
        <v>3905</v>
      </c>
      <c r="G1736" s="1" t="s">
        <v>2049</v>
      </c>
      <c r="H1736" s="1" t="s">
        <v>2215</v>
      </c>
      <c r="I1736" s="1" t="s">
        <v>531</v>
      </c>
      <c r="J1736" s="1" t="s">
        <v>3903</v>
      </c>
    </row>
    <row r="1737" spans="1:10" hidden="1">
      <c r="A1737" s="1" t="s">
        <v>3903</v>
      </c>
      <c r="B1737" s="1" t="s">
        <v>3909</v>
      </c>
      <c r="C1737" s="1" t="s">
        <v>3905</v>
      </c>
      <c r="D1737" s="1" t="s">
        <v>3910</v>
      </c>
      <c r="E1737" s="1" t="s">
        <v>3909</v>
      </c>
      <c r="F1737" s="1" t="s">
        <v>3905</v>
      </c>
      <c r="G1737" s="1" t="s">
        <v>2049</v>
      </c>
      <c r="H1737" s="1" t="s">
        <v>2215</v>
      </c>
      <c r="I1737" s="1" t="s">
        <v>531</v>
      </c>
      <c r="J1737" s="1" t="s">
        <v>3903</v>
      </c>
    </row>
    <row r="1738" spans="1:10" hidden="1">
      <c r="A1738" s="1" t="s">
        <v>315</v>
      </c>
      <c r="B1738" s="1" t="s">
        <v>315</v>
      </c>
      <c r="C1738" s="1" t="s">
        <v>1079</v>
      </c>
      <c r="D1738" s="1" t="s">
        <v>1079</v>
      </c>
      <c r="E1738" s="1" t="s">
        <v>315</v>
      </c>
      <c r="F1738" s="1" t="s">
        <v>1079</v>
      </c>
      <c r="G1738" s="1" t="s">
        <v>2026</v>
      </c>
      <c r="H1738" s="1" t="s">
        <v>2140</v>
      </c>
      <c r="I1738" s="1" t="s">
        <v>530</v>
      </c>
      <c r="J1738" s="1" t="s">
        <v>315</v>
      </c>
    </row>
    <row r="1739" spans="1:10" hidden="1">
      <c r="A1739" s="1" t="s">
        <v>314</v>
      </c>
      <c r="B1739" s="1" t="s">
        <v>3857</v>
      </c>
      <c r="C1739" s="1" t="s">
        <v>1212</v>
      </c>
      <c r="D1739" s="1" t="s">
        <v>627</v>
      </c>
      <c r="E1739" s="1" t="s">
        <v>3857</v>
      </c>
      <c r="F1739" s="1" t="s">
        <v>1212</v>
      </c>
      <c r="G1739" s="1" t="s">
        <v>2026</v>
      </c>
      <c r="H1739" s="1" t="s">
        <v>2140</v>
      </c>
      <c r="I1739" s="1" t="s">
        <v>530</v>
      </c>
      <c r="J1739" s="1" t="s">
        <v>314</v>
      </c>
    </row>
    <row r="1740" spans="1:10" hidden="1">
      <c r="A1740" s="1" t="s">
        <v>314</v>
      </c>
      <c r="B1740" s="1" t="s">
        <v>3858</v>
      </c>
      <c r="C1740" s="1" t="s">
        <v>1212</v>
      </c>
      <c r="D1740" s="1" t="s">
        <v>715</v>
      </c>
      <c r="E1740" s="1" t="s">
        <v>3858</v>
      </c>
      <c r="F1740" s="1" t="s">
        <v>1212</v>
      </c>
      <c r="G1740" s="1" t="s">
        <v>2026</v>
      </c>
      <c r="H1740" s="1" t="s">
        <v>2140</v>
      </c>
      <c r="I1740" s="1" t="s">
        <v>530</v>
      </c>
      <c r="J1740" s="1" t="s">
        <v>314</v>
      </c>
    </row>
    <row r="1741" spans="1:10" hidden="1">
      <c r="A1741" s="1" t="s">
        <v>314</v>
      </c>
      <c r="B1741" s="1" t="s">
        <v>3859</v>
      </c>
      <c r="C1741" s="1" t="s">
        <v>1212</v>
      </c>
      <c r="D1741" s="1" t="s">
        <v>779</v>
      </c>
      <c r="E1741" s="1" t="s">
        <v>3859</v>
      </c>
      <c r="F1741" s="1" t="s">
        <v>1212</v>
      </c>
      <c r="G1741" s="1" t="s">
        <v>2026</v>
      </c>
      <c r="H1741" s="1" t="s">
        <v>2140</v>
      </c>
      <c r="I1741" s="1" t="s">
        <v>530</v>
      </c>
      <c r="J1741" s="1" t="s">
        <v>314</v>
      </c>
    </row>
    <row r="1742" spans="1:10" hidden="1">
      <c r="A1742" s="1" t="s">
        <v>314</v>
      </c>
      <c r="B1742" s="1" t="s">
        <v>3860</v>
      </c>
      <c r="C1742" s="1" t="s">
        <v>1212</v>
      </c>
      <c r="D1742" s="1" t="s">
        <v>836</v>
      </c>
      <c r="E1742" s="1" t="s">
        <v>3860</v>
      </c>
      <c r="F1742" s="1" t="s">
        <v>1212</v>
      </c>
      <c r="G1742" s="1" t="s">
        <v>2026</v>
      </c>
      <c r="H1742" s="1" t="s">
        <v>2140</v>
      </c>
      <c r="I1742" s="1" t="s">
        <v>530</v>
      </c>
      <c r="J1742" s="1" t="s">
        <v>314</v>
      </c>
    </row>
    <row r="1743" spans="1:10" hidden="1">
      <c r="A1743" s="1" t="s">
        <v>314</v>
      </c>
      <c r="B1743" s="1" t="s">
        <v>3861</v>
      </c>
      <c r="C1743" s="1" t="s">
        <v>1212</v>
      </c>
      <c r="D1743" s="1" t="s">
        <v>890</v>
      </c>
      <c r="E1743" s="1" t="s">
        <v>3861</v>
      </c>
      <c r="F1743" s="1" t="s">
        <v>1212</v>
      </c>
      <c r="G1743" s="1" t="s">
        <v>2026</v>
      </c>
      <c r="H1743" s="1" t="s">
        <v>2140</v>
      </c>
      <c r="I1743" s="1" t="s">
        <v>530</v>
      </c>
      <c r="J1743" s="1" t="s">
        <v>314</v>
      </c>
    </row>
    <row r="1744" spans="1:10" hidden="1">
      <c r="A1744" s="1" t="s">
        <v>314</v>
      </c>
      <c r="B1744" s="1" t="s">
        <v>3862</v>
      </c>
      <c r="C1744" s="1" t="s">
        <v>1212</v>
      </c>
      <c r="D1744" s="1" t="s">
        <v>934</v>
      </c>
      <c r="E1744" s="1" t="s">
        <v>3862</v>
      </c>
      <c r="F1744" s="1" t="s">
        <v>1212</v>
      </c>
      <c r="G1744" s="1" t="s">
        <v>2026</v>
      </c>
      <c r="H1744" s="1" t="s">
        <v>2140</v>
      </c>
      <c r="I1744" s="1" t="s">
        <v>530</v>
      </c>
      <c r="J1744" s="1" t="s">
        <v>314</v>
      </c>
    </row>
    <row r="1745" spans="1:10" hidden="1">
      <c r="A1745" s="1" t="s">
        <v>314</v>
      </c>
      <c r="B1745" s="1" t="s">
        <v>3863</v>
      </c>
      <c r="C1745" s="1" t="s">
        <v>1212</v>
      </c>
      <c r="D1745" s="1" t="s">
        <v>975</v>
      </c>
      <c r="E1745" s="1" t="s">
        <v>3863</v>
      </c>
      <c r="F1745" s="1" t="s">
        <v>1212</v>
      </c>
      <c r="G1745" s="1" t="s">
        <v>2026</v>
      </c>
      <c r="H1745" s="1" t="s">
        <v>2140</v>
      </c>
      <c r="I1745" s="1" t="s">
        <v>530</v>
      </c>
      <c r="J1745" s="1" t="s">
        <v>314</v>
      </c>
    </row>
    <row r="1746" spans="1:10" hidden="1">
      <c r="A1746" s="1" t="s">
        <v>314</v>
      </c>
      <c r="B1746" s="1" t="s">
        <v>3864</v>
      </c>
      <c r="C1746" s="1" t="s">
        <v>1212</v>
      </c>
      <c r="D1746" s="1" t="s">
        <v>1013</v>
      </c>
      <c r="E1746" s="1" t="s">
        <v>3864</v>
      </c>
      <c r="F1746" s="1" t="s">
        <v>1212</v>
      </c>
      <c r="G1746" s="1" t="s">
        <v>2026</v>
      </c>
      <c r="H1746" s="1" t="s">
        <v>2140</v>
      </c>
      <c r="I1746" s="1" t="s">
        <v>530</v>
      </c>
      <c r="J1746" s="1" t="s">
        <v>314</v>
      </c>
    </row>
    <row r="1747" spans="1:10" hidden="1">
      <c r="A1747" s="1" t="s">
        <v>314</v>
      </c>
      <c r="B1747" s="1" t="s">
        <v>3865</v>
      </c>
      <c r="C1747" s="1" t="s">
        <v>1212</v>
      </c>
      <c r="D1747" s="1" t="s">
        <v>1047</v>
      </c>
      <c r="E1747" s="1" t="s">
        <v>3865</v>
      </c>
      <c r="F1747" s="1" t="s">
        <v>1212</v>
      </c>
      <c r="G1747" s="1" t="s">
        <v>2026</v>
      </c>
      <c r="H1747" s="1" t="s">
        <v>2140</v>
      </c>
      <c r="I1747" s="1" t="s">
        <v>530</v>
      </c>
      <c r="J1747" s="1" t="s">
        <v>314</v>
      </c>
    </row>
    <row r="1748" spans="1:10" hidden="1">
      <c r="A1748" s="1" t="s">
        <v>314</v>
      </c>
      <c r="B1748" s="1" t="s">
        <v>3866</v>
      </c>
      <c r="C1748" s="1" t="s">
        <v>1212</v>
      </c>
      <c r="D1748" s="1" t="s">
        <v>1109</v>
      </c>
      <c r="E1748" s="1" t="s">
        <v>3866</v>
      </c>
      <c r="F1748" s="1" t="s">
        <v>1212</v>
      </c>
      <c r="G1748" s="1" t="s">
        <v>2026</v>
      </c>
      <c r="H1748" s="1" t="s">
        <v>2140</v>
      </c>
      <c r="I1748" s="1" t="s">
        <v>530</v>
      </c>
      <c r="J1748" s="1" t="s">
        <v>314</v>
      </c>
    </row>
    <row r="1749" spans="1:10" hidden="1">
      <c r="A1749" s="1" t="s">
        <v>314</v>
      </c>
      <c r="B1749" s="1" t="s">
        <v>3867</v>
      </c>
      <c r="C1749" s="1" t="s">
        <v>1212</v>
      </c>
      <c r="D1749" s="1" t="s">
        <v>1137</v>
      </c>
      <c r="E1749" s="1" t="s">
        <v>3867</v>
      </c>
      <c r="F1749" s="1" t="s">
        <v>1212</v>
      </c>
      <c r="G1749" s="1" t="s">
        <v>2026</v>
      </c>
      <c r="H1749" s="1" t="s">
        <v>2140</v>
      </c>
      <c r="I1749" s="1" t="s">
        <v>313</v>
      </c>
      <c r="J1749" s="1" t="s">
        <v>314</v>
      </c>
    </row>
    <row r="1750" spans="1:10" hidden="1">
      <c r="A1750" s="1" t="s">
        <v>314</v>
      </c>
      <c r="B1750" s="1" t="s">
        <v>3868</v>
      </c>
      <c r="C1750" s="1" t="s">
        <v>1212</v>
      </c>
      <c r="D1750" s="1" t="s">
        <v>1164</v>
      </c>
      <c r="E1750" s="1" t="s">
        <v>3868</v>
      </c>
      <c r="F1750" s="1" t="s">
        <v>1212</v>
      </c>
      <c r="G1750" s="1" t="s">
        <v>2026</v>
      </c>
      <c r="H1750" s="1" t="s">
        <v>2140</v>
      </c>
      <c r="I1750" s="1" t="s">
        <v>530</v>
      </c>
      <c r="J1750" s="1" t="s">
        <v>314</v>
      </c>
    </row>
    <row r="1751" spans="1:10" hidden="1">
      <c r="A1751" s="1" t="s">
        <v>314</v>
      </c>
      <c r="B1751" s="1" t="s">
        <v>3869</v>
      </c>
      <c r="C1751" s="1" t="s">
        <v>1212</v>
      </c>
      <c r="D1751" s="1" t="s">
        <v>1190</v>
      </c>
      <c r="E1751" s="1" t="s">
        <v>3869</v>
      </c>
      <c r="F1751" s="1" t="s">
        <v>1212</v>
      </c>
      <c r="G1751" s="1" t="s">
        <v>2026</v>
      </c>
      <c r="H1751" s="1" t="s">
        <v>2140</v>
      </c>
      <c r="I1751" s="1" t="s">
        <v>530</v>
      </c>
      <c r="J1751" s="1" t="s">
        <v>314</v>
      </c>
    </row>
    <row r="1752" spans="1:10" hidden="1">
      <c r="A1752" s="1" t="s">
        <v>314</v>
      </c>
      <c r="B1752" s="1" t="s">
        <v>314</v>
      </c>
      <c r="C1752" s="1" t="s">
        <v>1212</v>
      </c>
      <c r="D1752" s="1" t="s">
        <v>1212</v>
      </c>
      <c r="E1752" s="1" t="s">
        <v>314</v>
      </c>
      <c r="F1752" s="1" t="s">
        <v>1212</v>
      </c>
      <c r="G1752" s="1" t="s">
        <v>2026</v>
      </c>
      <c r="H1752" s="1" t="s">
        <v>2140</v>
      </c>
      <c r="I1752" s="1" t="s">
        <v>530</v>
      </c>
      <c r="J1752" s="1" t="s">
        <v>314</v>
      </c>
    </row>
    <row r="1753" spans="1:10" hidden="1">
      <c r="A1753" s="1" t="s">
        <v>314</v>
      </c>
      <c r="B1753" s="1" t="s">
        <v>3870</v>
      </c>
      <c r="C1753" s="1" t="s">
        <v>1212</v>
      </c>
      <c r="D1753" s="1" t="s">
        <v>1235</v>
      </c>
      <c r="E1753" s="1" t="s">
        <v>3870</v>
      </c>
      <c r="F1753" s="1" t="s">
        <v>1212</v>
      </c>
      <c r="G1753" s="1" t="s">
        <v>2026</v>
      </c>
      <c r="H1753" s="1" t="s">
        <v>2140</v>
      </c>
      <c r="I1753" s="1" t="s">
        <v>530</v>
      </c>
      <c r="J1753" s="1" t="s">
        <v>314</v>
      </c>
    </row>
    <row r="1754" spans="1:10" hidden="1">
      <c r="A1754" s="1" t="s">
        <v>314</v>
      </c>
      <c r="B1754" s="1" t="s">
        <v>3871</v>
      </c>
      <c r="C1754" s="1" t="s">
        <v>1212</v>
      </c>
      <c r="D1754" s="1" t="s">
        <v>1256</v>
      </c>
      <c r="E1754" s="1" t="s">
        <v>3871</v>
      </c>
      <c r="F1754" s="1" t="s">
        <v>1212</v>
      </c>
      <c r="G1754" s="1" t="s">
        <v>2026</v>
      </c>
      <c r="H1754" s="1" t="s">
        <v>2140</v>
      </c>
      <c r="I1754" s="1" t="s">
        <v>530</v>
      </c>
      <c r="J1754" s="1" t="s">
        <v>314</v>
      </c>
    </row>
    <row r="1755" spans="1:10" hidden="1">
      <c r="A1755" s="1" t="s">
        <v>314</v>
      </c>
      <c r="B1755" s="1" t="s">
        <v>3872</v>
      </c>
      <c r="C1755" s="1" t="s">
        <v>1212</v>
      </c>
      <c r="D1755" s="1" t="s">
        <v>1279</v>
      </c>
      <c r="E1755" s="1" t="s">
        <v>3872</v>
      </c>
      <c r="F1755" s="1" t="s">
        <v>1212</v>
      </c>
      <c r="G1755" s="1" t="s">
        <v>2026</v>
      </c>
      <c r="H1755" s="1" t="s">
        <v>2140</v>
      </c>
      <c r="I1755" s="1" t="s">
        <v>530</v>
      </c>
      <c r="J1755" s="1" t="s">
        <v>314</v>
      </c>
    </row>
    <row r="1756" spans="1:10" hidden="1">
      <c r="A1756" s="1" t="s">
        <v>314</v>
      </c>
      <c r="B1756" s="1" t="s">
        <v>3873</v>
      </c>
      <c r="C1756" s="1" t="s">
        <v>1212</v>
      </c>
      <c r="D1756" s="1" t="s">
        <v>1297</v>
      </c>
      <c r="E1756" s="1" t="s">
        <v>3873</v>
      </c>
      <c r="F1756" s="1" t="s">
        <v>1212</v>
      </c>
      <c r="G1756" s="1" t="s">
        <v>2026</v>
      </c>
      <c r="H1756" s="1" t="s">
        <v>2140</v>
      </c>
      <c r="I1756" s="1" t="s">
        <v>530</v>
      </c>
      <c r="J1756" s="1" t="s">
        <v>314</v>
      </c>
    </row>
    <row r="1757" spans="1:10" hidden="1">
      <c r="A1757" s="1" t="s">
        <v>314</v>
      </c>
      <c r="B1757" s="1" t="s">
        <v>3874</v>
      </c>
      <c r="C1757" s="1" t="s">
        <v>1212</v>
      </c>
      <c r="D1757" s="1" t="s">
        <v>1317</v>
      </c>
      <c r="E1757" s="1" t="s">
        <v>3874</v>
      </c>
      <c r="F1757" s="1" t="s">
        <v>1212</v>
      </c>
      <c r="G1757" s="1" t="s">
        <v>2026</v>
      </c>
      <c r="H1757" s="1" t="s">
        <v>2140</v>
      </c>
      <c r="I1757" s="1" t="s">
        <v>530</v>
      </c>
      <c r="J1757" s="1" t="s">
        <v>314</v>
      </c>
    </row>
    <row r="1758" spans="1:10" hidden="1">
      <c r="A1758" s="1" t="s">
        <v>314</v>
      </c>
      <c r="B1758" s="1" t="s">
        <v>3875</v>
      </c>
      <c r="C1758" s="1" t="s">
        <v>1212</v>
      </c>
      <c r="D1758" s="1" t="s">
        <v>1335</v>
      </c>
      <c r="E1758" s="1" t="s">
        <v>3875</v>
      </c>
      <c r="F1758" s="1" t="s">
        <v>1212</v>
      </c>
      <c r="G1758" s="1" t="s">
        <v>2026</v>
      </c>
      <c r="H1758" s="1" t="s">
        <v>2140</v>
      </c>
      <c r="I1758" s="1" t="s">
        <v>530</v>
      </c>
      <c r="J1758" s="1" t="s">
        <v>314</v>
      </c>
    </row>
    <row r="1759" spans="1:10" hidden="1">
      <c r="A1759" s="1" t="s">
        <v>314</v>
      </c>
      <c r="B1759" s="1" t="s">
        <v>3876</v>
      </c>
      <c r="C1759" s="1" t="s">
        <v>1212</v>
      </c>
      <c r="D1759" s="1" t="s">
        <v>1352</v>
      </c>
      <c r="E1759" s="1" t="s">
        <v>3876</v>
      </c>
      <c r="F1759" s="1" t="s">
        <v>1212</v>
      </c>
      <c r="G1759" s="1" t="s">
        <v>2026</v>
      </c>
      <c r="H1759" s="1" t="s">
        <v>2140</v>
      </c>
      <c r="I1759" s="1" t="s">
        <v>530</v>
      </c>
      <c r="J1759" s="1" t="s">
        <v>314</v>
      </c>
    </row>
    <row r="1760" spans="1:10" hidden="1">
      <c r="A1760" s="1" t="s">
        <v>314</v>
      </c>
      <c r="B1760" s="1" t="s">
        <v>3877</v>
      </c>
      <c r="C1760" s="1" t="s">
        <v>1212</v>
      </c>
      <c r="D1760" s="1" t="s">
        <v>1369</v>
      </c>
      <c r="E1760" s="1" t="s">
        <v>3877</v>
      </c>
      <c r="F1760" s="1" t="s">
        <v>1212</v>
      </c>
      <c r="G1760" s="1" t="s">
        <v>2026</v>
      </c>
      <c r="H1760" s="1" t="s">
        <v>2140</v>
      </c>
      <c r="I1760" s="1" t="s">
        <v>530</v>
      </c>
      <c r="J1760" s="1" t="s">
        <v>314</v>
      </c>
    </row>
    <row r="1761" spans="1:10" hidden="1">
      <c r="A1761" s="1" t="s">
        <v>314</v>
      </c>
      <c r="B1761" s="1" t="s">
        <v>3878</v>
      </c>
      <c r="C1761" s="1" t="s">
        <v>1212</v>
      </c>
      <c r="D1761" s="1" t="s">
        <v>1384</v>
      </c>
      <c r="E1761" s="1" t="s">
        <v>3878</v>
      </c>
      <c r="F1761" s="1" t="s">
        <v>1212</v>
      </c>
      <c r="G1761" s="1" t="s">
        <v>2026</v>
      </c>
      <c r="H1761" s="1" t="s">
        <v>2140</v>
      </c>
      <c r="I1761" s="1" t="s">
        <v>530</v>
      </c>
      <c r="J1761" s="1" t="s">
        <v>314</v>
      </c>
    </row>
    <row r="1762" spans="1:10" hidden="1">
      <c r="A1762" s="1" t="s">
        <v>314</v>
      </c>
      <c r="B1762" s="1" t="s">
        <v>3879</v>
      </c>
      <c r="C1762" s="1" t="s">
        <v>1212</v>
      </c>
      <c r="D1762" s="1" t="s">
        <v>1400</v>
      </c>
      <c r="E1762" s="1" t="s">
        <v>3879</v>
      </c>
      <c r="F1762" s="1" t="s">
        <v>1212</v>
      </c>
      <c r="G1762" s="1" t="s">
        <v>2026</v>
      </c>
      <c r="H1762" s="1" t="s">
        <v>2140</v>
      </c>
      <c r="I1762" s="1" t="s">
        <v>530</v>
      </c>
      <c r="J1762" s="1" t="s">
        <v>314</v>
      </c>
    </row>
    <row r="1763" spans="1:10" hidden="1">
      <c r="A1763" s="1" t="s">
        <v>314</v>
      </c>
      <c r="B1763" s="1" t="s">
        <v>3880</v>
      </c>
      <c r="C1763" s="1" t="s">
        <v>1212</v>
      </c>
      <c r="D1763" s="1" t="s">
        <v>1415</v>
      </c>
      <c r="E1763" s="1" t="s">
        <v>3880</v>
      </c>
      <c r="F1763" s="1" t="s">
        <v>1212</v>
      </c>
      <c r="G1763" s="1" t="s">
        <v>2026</v>
      </c>
      <c r="H1763" s="1" t="s">
        <v>2140</v>
      </c>
      <c r="I1763" s="1" t="s">
        <v>530</v>
      </c>
      <c r="J1763" s="1" t="s">
        <v>314</v>
      </c>
    </row>
    <row r="1764" spans="1:10" hidden="1">
      <c r="A1764" s="1" t="s">
        <v>314</v>
      </c>
      <c r="B1764" s="1" t="s">
        <v>3881</v>
      </c>
      <c r="C1764" s="1" t="s">
        <v>1212</v>
      </c>
      <c r="D1764" s="1" t="s">
        <v>1430</v>
      </c>
      <c r="E1764" s="1" t="s">
        <v>3881</v>
      </c>
      <c r="F1764" s="1" t="s">
        <v>1212</v>
      </c>
      <c r="G1764" s="1" t="s">
        <v>2026</v>
      </c>
      <c r="H1764" s="1" t="s">
        <v>2140</v>
      </c>
      <c r="I1764" s="1" t="s">
        <v>530</v>
      </c>
      <c r="J1764" s="1" t="s">
        <v>314</v>
      </c>
    </row>
    <row r="1765" spans="1:10" hidden="1">
      <c r="A1765" s="1" t="s">
        <v>314</v>
      </c>
      <c r="B1765" s="1" t="s">
        <v>3882</v>
      </c>
      <c r="C1765" s="1" t="s">
        <v>1212</v>
      </c>
      <c r="D1765" s="1" t="s">
        <v>1444</v>
      </c>
      <c r="E1765" s="1" t="s">
        <v>3882</v>
      </c>
      <c r="F1765" s="1" t="s">
        <v>1212</v>
      </c>
      <c r="G1765" s="1" t="s">
        <v>2026</v>
      </c>
      <c r="H1765" s="1" t="s">
        <v>2140</v>
      </c>
      <c r="I1765" s="1" t="s">
        <v>530</v>
      </c>
      <c r="J1765" s="1" t="s">
        <v>314</v>
      </c>
    </row>
    <row r="1766" spans="1:10" hidden="1">
      <c r="A1766" s="1" t="s">
        <v>314</v>
      </c>
      <c r="B1766" s="1" t="s">
        <v>3883</v>
      </c>
      <c r="C1766" s="1" t="s">
        <v>1212</v>
      </c>
      <c r="D1766" s="1" t="s">
        <v>1460</v>
      </c>
      <c r="E1766" s="1" t="s">
        <v>3883</v>
      </c>
      <c r="F1766" s="1" t="s">
        <v>1212</v>
      </c>
      <c r="G1766" s="1" t="s">
        <v>2026</v>
      </c>
      <c r="H1766" s="1" t="s">
        <v>2140</v>
      </c>
      <c r="I1766" s="1" t="s">
        <v>530</v>
      </c>
      <c r="J1766" s="1" t="s">
        <v>314</v>
      </c>
    </row>
    <row r="1767" spans="1:10" hidden="1">
      <c r="A1767" s="1" t="s">
        <v>314</v>
      </c>
      <c r="B1767" s="1" t="s">
        <v>314</v>
      </c>
      <c r="C1767" s="1" t="s">
        <v>1212</v>
      </c>
      <c r="D1767" s="1" t="s">
        <v>1212</v>
      </c>
      <c r="E1767" s="1" t="s">
        <v>314</v>
      </c>
      <c r="F1767" s="1" t="s">
        <v>1212</v>
      </c>
      <c r="G1767" s="1" t="s">
        <v>2026</v>
      </c>
      <c r="H1767" s="1" t="s">
        <v>2140</v>
      </c>
      <c r="I1767" s="1" t="s">
        <v>530</v>
      </c>
      <c r="J1767" s="1" t="s">
        <v>314</v>
      </c>
    </row>
    <row r="1768" spans="1:10" hidden="1">
      <c r="A1768" s="1" t="s">
        <v>326</v>
      </c>
      <c r="B1768" s="1" t="s">
        <v>326</v>
      </c>
      <c r="C1768" s="1" t="s">
        <v>937</v>
      </c>
      <c r="D1768" s="1" t="s">
        <v>937</v>
      </c>
      <c r="E1768" s="1" t="s">
        <v>326</v>
      </c>
      <c r="F1768" s="1" t="s">
        <v>937</v>
      </c>
      <c r="G1768" s="1" t="s">
        <v>2026</v>
      </c>
      <c r="H1768" s="1" t="s">
        <v>2765</v>
      </c>
      <c r="I1768" s="1" t="s">
        <v>532</v>
      </c>
      <c r="J1768" s="1" t="s">
        <v>326</v>
      </c>
    </row>
    <row r="1769" spans="1:10" hidden="1">
      <c r="A1769" s="1" t="s">
        <v>326</v>
      </c>
      <c r="B1769" s="1" t="s">
        <v>326</v>
      </c>
      <c r="C1769" s="1" t="s">
        <v>937</v>
      </c>
      <c r="D1769" s="1" t="s">
        <v>937</v>
      </c>
      <c r="E1769" s="1" t="s">
        <v>326</v>
      </c>
      <c r="F1769" s="1" t="s">
        <v>937</v>
      </c>
      <c r="G1769" s="1" t="s">
        <v>2026</v>
      </c>
      <c r="H1769" s="1" t="s">
        <v>2765</v>
      </c>
      <c r="I1769" s="1" t="s">
        <v>532</v>
      </c>
      <c r="J1769" s="1" t="s">
        <v>326</v>
      </c>
    </row>
    <row r="1770" spans="1:10" hidden="1">
      <c r="A1770" s="1" t="s">
        <v>327</v>
      </c>
      <c r="B1770" s="1" t="s">
        <v>4017</v>
      </c>
      <c r="C1770" s="1" t="s">
        <v>1416</v>
      </c>
      <c r="D1770" s="1" t="s">
        <v>631</v>
      </c>
      <c r="E1770" s="1" t="s">
        <v>4017</v>
      </c>
      <c r="F1770" s="1" t="s">
        <v>1416</v>
      </c>
      <c r="G1770" s="1" t="s">
        <v>2026</v>
      </c>
      <c r="H1770" s="1" t="s">
        <v>2765</v>
      </c>
      <c r="I1770" s="1" t="s">
        <v>532</v>
      </c>
      <c r="J1770" s="1" t="s">
        <v>327</v>
      </c>
    </row>
    <row r="1771" spans="1:10" hidden="1">
      <c r="A1771" s="1" t="s">
        <v>327</v>
      </c>
      <c r="B1771" s="1" t="s">
        <v>4018</v>
      </c>
      <c r="C1771" s="1" t="s">
        <v>1416</v>
      </c>
      <c r="D1771" s="1" t="s">
        <v>718</v>
      </c>
      <c r="E1771" s="1" t="s">
        <v>4018</v>
      </c>
      <c r="F1771" s="1" t="s">
        <v>1416</v>
      </c>
      <c r="G1771" s="1" t="s">
        <v>2026</v>
      </c>
      <c r="H1771" s="1" t="s">
        <v>2765</v>
      </c>
      <c r="I1771" s="1" t="s">
        <v>532</v>
      </c>
      <c r="J1771" s="1" t="s">
        <v>327</v>
      </c>
    </row>
    <row r="1772" spans="1:10" hidden="1">
      <c r="A1772" s="1" t="s">
        <v>327</v>
      </c>
      <c r="B1772" s="1" t="s">
        <v>4019</v>
      </c>
      <c r="C1772" s="1" t="s">
        <v>1416</v>
      </c>
      <c r="D1772" s="1" t="s">
        <v>782</v>
      </c>
      <c r="E1772" s="1" t="s">
        <v>4019</v>
      </c>
      <c r="F1772" s="1" t="s">
        <v>1416</v>
      </c>
      <c r="G1772" s="1" t="s">
        <v>2026</v>
      </c>
      <c r="H1772" s="1" t="s">
        <v>2765</v>
      </c>
      <c r="I1772" s="1" t="s">
        <v>532</v>
      </c>
      <c r="J1772" s="1" t="s">
        <v>327</v>
      </c>
    </row>
    <row r="1773" spans="1:10" hidden="1">
      <c r="A1773" s="1" t="s">
        <v>327</v>
      </c>
      <c r="B1773" s="1" t="s">
        <v>4020</v>
      </c>
      <c r="C1773" s="1" t="s">
        <v>1416</v>
      </c>
      <c r="D1773" s="1" t="s">
        <v>839</v>
      </c>
      <c r="E1773" s="1" t="s">
        <v>4020</v>
      </c>
      <c r="F1773" s="1" t="s">
        <v>1416</v>
      </c>
      <c r="G1773" s="1" t="s">
        <v>2026</v>
      </c>
      <c r="H1773" s="1" t="s">
        <v>2765</v>
      </c>
      <c r="I1773" s="1" t="s">
        <v>532</v>
      </c>
      <c r="J1773" s="1" t="s">
        <v>327</v>
      </c>
    </row>
    <row r="1774" spans="1:10" hidden="1">
      <c r="A1774" s="1" t="s">
        <v>327</v>
      </c>
      <c r="B1774" s="1" t="s">
        <v>4021</v>
      </c>
      <c r="C1774" s="1" t="s">
        <v>1416</v>
      </c>
      <c r="D1774" s="1" t="s">
        <v>893</v>
      </c>
      <c r="E1774" s="1" t="s">
        <v>4021</v>
      </c>
      <c r="F1774" s="1" t="s">
        <v>1416</v>
      </c>
      <c r="G1774" s="1" t="s">
        <v>2026</v>
      </c>
      <c r="H1774" s="1" t="s">
        <v>2765</v>
      </c>
      <c r="I1774" s="1" t="s">
        <v>532</v>
      </c>
      <c r="J1774" s="1" t="s">
        <v>327</v>
      </c>
    </row>
    <row r="1775" spans="1:10" hidden="1">
      <c r="A1775" s="1" t="s">
        <v>327</v>
      </c>
      <c r="B1775" s="1" t="s">
        <v>4022</v>
      </c>
      <c r="C1775" s="1" t="s">
        <v>1416</v>
      </c>
      <c r="D1775" s="1" t="s">
        <v>978</v>
      </c>
      <c r="E1775" s="1" t="s">
        <v>4022</v>
      </c>
      <c r="F1775" s="1" t="s">
        <v>1416</v>
      </c>
      <c r="G1775" s="1" t="s">
        <v>2026</v>
      </c>
      <c r="H1775" s="1" t="s">
        <v>2765</v>
      </c>
      <c r="I1775" s="1" t="s">
        <v>532</v>
      </c>
      <c r="J1775" s="1" t="s">
        <v>327</v>
      </c>
    </row>
    <row r="1776" spans="1:10" hidden="1">
      <c r="A1776" s="1" t="s">
        <v>327</v>
      </c>
      <c r="B1776" s="1" t="s">
        <v>4023</v>
      </c>
      <c r="C1776" s="1" t="s">
        <v>1416</v>
      </c>
      <c r="D1776" s="1" t="s">
        <v>1016</v>
      </c>
      <c r="E1776" s="1" t="s">
        <v>4023</v>
      </c>
      <c r="F1776" s="1" t="s">
        <v>1416</v>
      </c>
      <c r="G1776" s="1" t="s">
        <v>2026</v>
      </c>
      <c r="H1776" s="1" t="s">
        <v>2765</v>
      </c>
      <c r="I1776" s="1" t="s">
        <v>532</v>
      </c>
      <c r="J1776" s="1" t="s">
        <v>327</v>
      </c>
    </row>
    <row r="1777" spans="1:10" hidden="1">
      <c r="A1777" s="1" t="s">
        <v>327</v>
      </c>
      <c r="B1777" s="1" t="s">
        <v>4024</v>
      </c>
      <c r="C1777" s="1" t="s">
        <v>1416</v>
      </c>
      <c r="D1777" s="1" t="s">
        <v>1050</v>
      </c>
      <c r="E1777" s="1" t="s">
        <v>4024</v>
      </c>
      <c r="F1777" s="1" t="s">
        <v>1416</v>
      </c>
      <c r="G1777" s="1" t="s">
        <v>2026</v>
      </c>
      <c r="H1777" s="1" t="s">
        <v>2765</v>
      </c>
      <c r="I1777" s="1" t="s">
        <v>532</v>
      </c>
      <c r="J1777" s="1" t="s">
        <v>327</v>
      </c>
    </row>
    <row r="1778" spans="1:10" hidden="1">
      <c r="A1778" s="1" t="s">
        <v>327</v>
      </c>
      <c r="B1778" s="1" t="s">
        <v>4025</v>
      </c>
      <c r="C1778" s="1" t="s">
        <v>1416</v>
      </c>
      <c r="D1778" s="1" t="s">
        <v>1081</v>
      </c>
      <c r="E1778" s="1" t="s">
        <v>4025</v>
      </c>
      <c r="F1778" s="1" t="s">
        <v>1416</v>
      </c>
      <c r="G1778" s="1" t="s">
        <v>2026</v>
      </c>
      <c r="H1778" s="1" t="s">
        <v>2765</v>
      </c>
      <c r="I1778" s="1" t="s">
        <v>532</v>
      </c>
      <c r="J1778" s="1" t="s">
        <v>327</v>
      </c>
    </row>
    <row r="1779" spans="1:10" hidden="1">
      <c r="A1779" s="1" t="s">
        <v>327</v>
      </c>
      <c r="B1779" s="1" t="s">
        <v>4026</v>
      </c>
      <c r="C1779" s="1" t="s">
        <v>1416</v>
      </c>
      <c r="D1779" s="1" t="s">
        <v>1111</v>
      </c>
      <c r="E1779" s="1" t="s">
        <v>4026</v>
      </c>
      <c r="F1779" s="1" t="s">
        <v>1416</v>
      </c>
      <c r="G1779" s="1" t="s">
        <v>2026</v>
      </c>
      <c r="H1779" s="1" t="s">
        <v>2765</v>
      </c>
      <c r="I1779" s="1" t="s">
        <v>532</v>
      </c>
      <c r="J1779" s="1" t="s">
        <v>327</v>
      </c>
    </row>
    <row r="1780" spans="1:10" hidden="1">
      <c r="A1780" s="1" t="s">
        <v>327</v>
      </c>
      <c r="B1780" s="1" t="s">
        <v>4027</v>
      </c>
      <c r="C1780" s="1" t="s">
        <v>1416</v>
      </c>
      <c r="D1780" s="1" t="s">
        <v>1139</v>
      </c>
      <c r="E1780" s="1" t="s">
        <v>4027</v>
      </c>
      <c r="F1780" s="1" t="s">
        <v>1416</v>
      </c>
      <c r="G1780" s="1" t="s">
        <v>2026</v>
      </c>
      <c r="H1780" s="1" t="s">
        <v>2765</v>
      </c>
      <c r="I1780" s="1" t="s">
        <v>532</v>
      </c>
      <c r="J1780" s="1" t="s">
        <v>327</v>
      </c>
    </row>
    <row r="1781" spans="1:10" hidden="1">
      <c r="A1781" s="1" t="s">
        <v>327</v>
      </c>
      <c r="B1781" s="1" t="s">
        <v>4028</v>
      </c>
      <c r="C1781" s="1" t="s">
        <v>1416</v>
      </c>
      <c r="D1781" s="1" t="s">
        <v>1166</v>
      </c>
      <c r="E1781" s="1" t="s">
        <v>4028</v>
      </c>
      <c r="F1781" s="1" t="s">
        <v>1416</v>
      </c>
      <c r="G1781" s="1" t="s">
        <v>2026</v>
      </c>
      <c r="H1781" s="1" t="s">
        <v>2765</v>
      </c>
      <c r="I1781" s="1" t="s">
        <v>532</v>
      </c>
      <c r="J1781" s="1" t="s">
        <v>327</v>
      </c>
    </row>
    <row r="1782" spans="1:10" hidden="1">
      <c r="A1782" s="1" t="s">
        <v>327</v>
      </c>
      <c r="B1782" s="1" t="s">
        <v>4029</v>
      </c>
      <c r="C1782" s="1" t="s">
        <v>1416</v>
      </c>
      <c r="D1782" s="1" t="s">
        <v>1192</v>
      </c>
      <c r="E1782" s="1" t="s">
        <v>4029</v>
      </c>
      <c r="F1782" s="1" t="s">
        <v>1416</v>
      </c>
      <c r="G1782" s="1" t="s">
        <v>2026</v>
      </c>
      <c r="H1782" s="1" t="s">
        <v>2765</v>
      </c>
      <c r="I1782" s="1" t="s">
        <v>532</v>
      </c>
      <c r="J1782" s="1" t="s">
        <v>327</v>
      </c>
    </row>
    <row r="1783" spans="1:10" hidden="1">
      <c r="A1783" s="1" t="s">
        <v>327</v>
      </c>
      <c r="B1783" s="1" t="s">
        <v>4030</v>
      </c>
      <c r="C1783" s="1" t="s">
        <v>1416</v>
      </c>
      <c r="D1783" s="1" t="s">
        <v>1214</v>
      </c>
      <c r="E1783" s="1" t="s">
        <v>4030</v>
      </c>
      <c r="F1783" s="1" t="s">
        <v>1416</v>
      </c>
      <c r="G1783" s="1" t="s">
        <v>2026</v>
      </c>
      <c r="H1783" s="1" t="s">
        <v>2765</v>
      </c>
      <c r="I1783" s="1" t="s">
        <v>532</v>
      </c>
      <c r="J1783" s="1" t="s">
        <v>327</v>
      </c>
    </row>
    <row r="1784" spans="1:10" hidden="1">
      <c r="A1784" s="1" t="s">
        <v>327</v>
      </c>
      <c r="B1784" s="1" t="s">
        <v>4031</v>
      </c>
      <c r="C1784" s="1" t="s">
        <v>1416</v>
      </c>
      <c r="D1784" s="1" t="s">
        <v>1237</v>
      </c>
      <c r="E1784" s="1" t="s">
        <v>4031</v>
      </c>
      <c r="F1784" s="1" t="s">
        <v>1416</v>
      </c>
      <c r="G1784" s="1" t="s">
        <v>2026</v>
      </c>
      <c r="H1784" s="1" t="s">
        <v>2765</v>
      </c>
      <c r="I1784" s="1" t="s">
        <v>532</v>
      </c>
      <c r="J1784" s="1" t="s">
        <v>327</v>
      </c>
    </row>
    <row r="1785" spans="1:10" hidden="1">
      <c r="A1785" s="1" t="s">
        <v>327</v>
      </c>
      <c r="B1785" s="1" t="s">
        <v>4032</v>
      </c>
      <c r="C1785" s="1" t="s">
        <v>1416</v>
      </c>
      <c r="D1785" s="1" t="s">
        <v>1258</v>
      </c>
      <c r="E1785" s="1" t="s">
        <v>4032</v>
      </c>
      <c r="F1785" s="1" t="s">
        <v>1416</v>
      </c>
      <c r="G1785" s="1" t="s">
        <v>2026</v>
      </c>
      <c r="H1785" s="1" t="s">
        <v>2765</v>
      </c>
      <c r="I1785" s="1" t="s">
        <v>532</v>
      </c>
      <c r="J1785" s="1" t="s">
        <v>327</v>
      </c>
    </row>
    <row r="1786" spans="1:10" hidden="1">
      <c r="A1786" s="1" t="s">
        <v>327</v>
      </c>
      <c r="B1786" s="1" t="s">
        <v>4033</v>
      </c>
      <c r="C1786" s="1" t="s">
        <v>1416</v>
      </c>
      <c r="D1786" s="1" t="s">
        <v>1281</v>
      </c>
      <c r="E1786" s="1" t="s">
        <v>4033</v>
      </c>
      <c r="F1786" s="1" t="s">
        <v>1416</v>
      </c>
      <c r="G1786" s="1" t="s">
        <v>2026</v>
      </c>
      <c r="H1786" s="1" t="s">
        <v>2765</v>
      </c>
      <c r="I1786" s="1" t="s">
        <v>532</v>
      </c>
      <c r="J1786" s="1" t="s">
        <v>327</v>
      </c>
    </row>
    <row r="1787" spans="1:10" hidden="1">
      <c r="A1787" s="1" t="s">
        <v>327</v>
      </c>
      <c r="B1787" s="1" t="s">
        <v>4034</v>
      </c>
      <c r="C1787" s="1" t="s">
        <v>1416</v>
      </c>
      <c r="D1787" s="1" t="s">
        <v>1299</v>
      </c>
      <c r="E1787" s="1" t="s">
        <v>4034</v>
      </c>
      <c r="F1787" s="1" t="s">
        <v>1416</v>
      </c>
      <c r="G1787" s="1" t="s">
        <v>2026</v>
      </c>
      <c r="H1787" s="1" t="s">
        <v>2765</v>
      </c>
      <c r="I1787" s="1" t="s">
        <v>532</v>
      </c>
      <c r="J1787" s="1" t="s">
        <v>327</v>
      </c>
    </row>
    <row r="1788" spans="1:10" hidden="1">
      <c r="A1788" s="1" t="s">
        <v>327</v>
      </c>
      <c r="B1788" s="1" t="s">
        <v>4035</v>
      </c>
      <c r="C1788" s="1" t="s">
        <v>1416</v>
      </c>
      <c r="D1788" s="1" t="s">
        <v>1319</v>
      </c>
      <c r="E1788" s="1" t="s">
        <v>4035</v>
      </c>
      <c r="F1788" s="1" t="s">
        <v>1416</v>
      </c>
      <c r="G1788" s="1" t="s">
        <v>2026</v>
      </c>
      <c r="H1788" s="1" t="s">
        <v>2765</v>
      </c>
      <c r="I1788" s="1" t="s">
        <v>532</v>
      </c>
      <c r="J1788" s="1" t="s">
        <v>327</v>
      </c>
    </row>
    <row r="1789" spans="1:10" hidden="1">
      <c r="A1789" s="1" t="s">
        <v>327</v>
      </c>
      <c r="B1789" s="1" t="s">
        <v>4036</v>
      </c>
      <c r="C1789" s="1" t="s">
        <v>1416</v>
      </c>
      <c r="D1789" s="1" t="s">
        <v>1336</v>
      </c>
      <c r="E1789" s="1" t="s">
        <v>4036</v>
      </c>
      <c r="F1789" s="1" t="s">
        <v>1416</v>
      </c>
      <c r="G1789" s="1" t="s">
        <v>2026</v>
      </c>
      <c r="H1789" s="1" t="s">
        <v>2765</v>
      </c>
      <c r="I1789" s="1" t="s">
        <v>532</v>
      </c>
      <c r="J1789" s="1" t="s">
        <v>327</v>
      </c>
    </row>
    <row r="1790" spans="1:10" hidden="1">
      <c r="A1790" s="1" t="s">
        <v>327</v>
      </c>
      <c r="B1790" s="1" t="s">
        <v>4037</v>
      </c>
      <c r="C1790" s="1" t="s">
        <v>1416</v>
      </c>
      <c r="D1790" s="1" t="s">
        <v>1353</v>
      </c>
      <c r="E1790" s="1" t="s">
        <v>4037</v>
      </c>
      <c r="F1790" s="1" t="s">
        <v>1416</v>
      </c>
      <c r="G1790" s="1" t="s">
        <v>2026</v>
      </c>
      <c r="H1790" s="1" t="s">
        <v>2765</v>
      </c>
      <c r="I1790" s="1" t="s">
        <v>532</v>
      </c>
      <c r="J1790" s="1" t="s">
        <v>327</v>
      </c>
    </row>
    <row r="1791" spans="1:10" hidden="1">
      <c r="A1791" s="1" t="s">
        <v>327</v>
      </c>
      <c r="B1791" s="1" t="s">
        <v>4038</v>
      </c>
      <c r="C1791" s="1" t="s">
        <v>1416</v>
      </c>
      <c r="D1791" s="1" t="s">
        <v>1370</v>
      </c>
      <c r="E1791" s="1" t="s">
        <v>4038</v>
      </c>
      <c r="F1791" s="1" t="s">
        <v>1416</v>
      </c>
      <c r="G1791" s="1" t="s">
        <v>2026</v>
      </c>
      <c r="H1791" s="1" t="s">
        <v>2765</v>
      </c>
      <c r="I1791" s="1" t="s">
        <v>532</v>
      </c>
      <c r="J1791" s="1" t="s">
        <v>327</v>
      </c>
    </row>
    <row r="1792" spans="1:10" hidden="1">
      <c r="A1792" s="1" t="s">
        <v>327</v>
      </c>
      <c r="B1792" s="1" t="s">
        <v>4039</v>
      </c>
      <c r="C1792" s="1" t="s">
        <v>1416</v>
      </c>
      <c r="D1792" s="1" t="s">
        <v>1385</v>
      </c>
      <c r="E1792" s="1" t="s">
        <v>4039</v>
      </c>
      <c r="F1792" s="1" t="s">
        <v>1416</v>
      </c>
      <c r="G1792" s="1" t="s">
        <v>2026</v>
      </c>
      <c r="H1792" s="1" t="s">
        <v>2765</v>
      </c>
      <c r="I1792" s="1" t="s">
        <v>532</v>
      </c>
      <c r="J1792" s="1" t="s">
        <v>327</v>
      </c>
    </row>
    <row r="1793" spans="1:10" hidden="1">
      <c r="A1793" s="1" t="s">
        <v>327</v>
      </c>
      <c r="B1793" s="1" t="s">
        <v>4040</v>
      </c>
      <c r="C1793" s="1" t="s">
        <v>1416</v>
      </c>
      <c r="D1793" s="1" t="s">
        <v>1401</v>
      </c>
      <c r="E1793" s="1" t="s">
        <v>4040</v>
      </c>
      <c r="F1793" s="1" t="s">
        <v>1416</v>
      </c>
      <c r="G1793" s="1" t="s">
        <v>2026</v>
      </c>
      <c r="H1793" s="1" t="s">
        <v>2765</v>
      </c>
      <c r="I1793" s="1" t="s">
        <v>532</v>
      </c>
      <c r="J1793" s="1" t="s">
        <v>327</v>
      </c>
    </row>
    <row r="1794" spans="1:10" hidden="1">
      <c r="A1794" s="1" t="s">
        <v>327</v>
      </c>
      <c r="B1794" s="1" t="s">
        <v>327</v>
      </c>
      <c r="C1794" s="1" t="s">
        <v>1416</v>
      </c>
      <c r="D1794" s="1" t="s">
        <v>1416</v>
      </c>
      <c r="E1794" s="1" t="s">
        <v>327</v>
      </c>
      <c r="F1794" s="1" t="s">
        <v>1416</v>
      </c>
      <c r="G1794" s="1" t="s">
        <v>2026</v>
      </c>
      <c r="H1794" s="1" t="s">
        <v>2765</v>
      </c>
      <c r="I1794" s="1" t="s">
        <v>532</v>
      </c>
      <c r="J1794" s="1" t="s">
        <v>327</v>
      </c>
    </row>
    <row r="1795" spans="1:10" hidden="1">
      <c r="A1795" s="1" t="s">
        <v>327</v>
      </c>
      <c r="B1795" s="1" t="s">
        <v>4041</v>
      </c>
      <c r="C1795" s="1" t="s">
        <v>1416</v>
      </c>
      <c r="D1795" s="1" t="s">
        <v>1431</v>
      </c>
      <c r="E1795" s="1" t="s">
        <v>4041</v>
      </c>
      <c r="F1795" s="1" t="s">
        <v>1416</v>
      </c>
      <c r="G1795" s="1" t="s">
        <v>2026</v>
      </c>
      <c r="H1795" s="1" t="s">
        <v>2765</v>
      </c>
      <c r="I1795" s="1" t="s">
        <v>532</v>
      </c>
      <c r="J1795" s="1" t="s">
        <v>327</v>
      </c>
    </row>
    <row r="1796" spans="1:10" hidden="1">
      <c r="A1796" s="1" t="s">
        <v>327</v>
      </c>
      <c r="B1796" s="1" t="s">
        <v>4042</v>
      </c>
      <c r="C1796" s="1" t="s">
        <v>1416</v>
      </c>
      <c r="D1796" s="1" t="s">
        <v>1445</v>
      </c>
      <c r="E1796" s="1" t="s">
        <v>4042</v>
      </c>
      <c r="F1796" s="1" t="s">
        <v>1416</v>
      </c>
      <c r="G1796" s="1" t="s">
        <v>2026</v>
      </c>
      <c r="H1796" s="1" t="s">
        <v>2765</v>
      </c>
      <c r="I1796" s="1" t="s">
        <v>532</v>
      </c>
      <c r="J1796" s="1" t="s">
        <v>327</v>
      </c>
    </row>
    <row r="1797" spans="1:10" hidden="1">
      <c r="A1797" s="1" t="s">
        <v>327</v>
      </c>
      <c r="B1797" s="1" t="s">
        <v>4043</v>
      </c>
      <c r="C1797" s="1" t="s">
        <v>1416</v>
      </c>
      <c r="D1797" s="1" t="s">
        <v>1461</v>
      </c>
      <c r="E1797" s="1" t="s">
        <v>4043</v>
      </c>
      <c r="F1797" s="1" t="s">
        <v>1416</v>
      </c>
      <c r="G1797" s="1" t="s">
        <v>2026</v>
      </c>
      <c r="H1797" s="1" t="s">
        <v>2765</v>
      </c>
      <c r="I1797" s="1" t="s">
        <v>532</v>
      </c>
      <c r="J1797" s="1" t="s">
        <v>327</v>
      </c>
    </row>
    <row r="1798" spans="1:10" hidden="1">
      <c r="A1798" s="1" t="s">
        <v>327</v>
      </c>
      <c r="B1798" s="1" t="s">
        <v>4044</v>
      </c>
      <c r="C1798" s="1" t="s">
        <v>1416</v>
      </c>
      <c r="D1798" s="1" t="s">
        <v>1474</v>
      </c>
      <c r="E1798" s="1" t="s">
        <v>4044</v>
      </c>
      <c r="F1798" s="1" t="s">
        <v>1416</v>
      </c>
      <c r="G1798" s="1" t="s">
        <v>2026</v>
      </c>
      <c r="H1798" s="1" t="s">
        <v>2765</v>
      </c>
      <c r="I1798" s="1" t="s">
        <v>532</v>
      </c>
      <c r="J1798" s="1" t="s">
        <v>327</v>
      </c>
    </row>
    <row r="1799" spans="1:10" hidden="1">
      <c r="A1799" s="1" t="s">
        <v>327</v>
      </c>
      <c r="B1799" s="1" t="s">
        <v>4045</v>
      </c>
      <c r="C1799" s="1" t="s">
        <v>1416</v>
      </c>
      <c r="D1799" s="1" t="s">
        <v>1487</v>
      </c>
      <c r="E1799" s="1" t="s">
        <v>4045</v>
      </c>
      <c r="F1799" s="1" t="s">
        <v>1416</v>
      </c>
      <c r="G1799" s="1" t="s">
        <v>2026</v>
      </c>
      <c r="H1799" s="1" t="s">
        <v>2765</v>
      </c>
      <c r="I1799" s="1" t="s">
        <v>532</v>
      </c>
      <c r="J1799" s="1" t="s">
        <v>327</v>
      </c>
    </row>
    <row r="1800" spans="1:10" hidden="1">
      <c r="A1800" s="1" t="s">
        <v>327</v>
      </c>
      <c r="B1800" s="1" t="s">
        <v>4046</v>
      </c>
      <c r="C1800" s="1" t="s">
        <v>1416</v>
      </c>
      <c r="D1800" s="1" t="s">
        <v>1500</v>
      </c>
      <c r="E1800" s="1" t="s">
        <v>4046</v>
      </c>
      <c r="F1800" s="1" t="s">
        <v>1416</v>
      </c>
      <c r="G1800" s="1" t="s">
        <v>2026</v>
      </c>
      <c r="H1800" s="1" t="s">
        <v>2765</v>
      </c>
      <c r="I1800" s="1" t="s">
        <v>532</v>
      </c>
      <c r="J1800" s="1" t="s">
        <v>327</v>
      </c>
    </row>
    <row r="1801" spans="1:10" hidden="1">
      <c r="A1801" s="1" t="s">
        <v>327</v>
      </c>
      <c r="B1801" s="1" t="s">
        <v>4047</v>
      </c>
      <c r="C1801" s="1" t="s">
        <v>1416</v>
      </c>
      <c r="D1801" s="1" t="s">
        <v>1512</v>
      </c>
      <c r="E1801" s="1" t="s">
        <v>4047</v>
      </c>
      <c r="F1801" s="1" t="s">
        <v>1416</v>
      </c>
      <c r="G1801" s="1" t="s">
        <v>2026</v>
      </c>
      <c r="H1801" s="1" t="s">
        <v>2765</v>
      </c>
      <c r="I1801" s="1" t="s">
        <v>532</v>
      </c>
      <c r="J1801" s="1" t="s">
        <v>327</v>
      </c>
    </row>
    <row r="1802" spans="1:10" hidden="1">
      <c r="A1802" s="1" t="s">
        <v>327</v>
      </c>
      <c r="B1802" s="1" t="s">
        <v>4048</v>
      </c>
      <c r="C1802" s="1" t="s">
        <v>1416</v>
      </c>
      <c r="D1802" s="1" t="s">
        <v>1522</v>
      </c>
      <c r="E1802" s="1" t="s">
        <v>4048</v>
      </c>
      <c r="F1802" s="1" t="s">
        <v>1416</v>
      </c>
      <c r="G1802" s="1" t="s">
        <v>2026</v>
      </c>
      <c r="H1802" s="1" t="s">
        <v>2765</v>
      </c>
      <c r="I1802" s="1" t="s">
        <v>532</v>
      </c>
      <c r="J1802" s="1" t="s">
        <v>327</v>
      </c>
    </row>
    <row r="1803" spans="1:10" hidden="1">
      <c r="A1803" s="1" t="s">
        <v>327</v>
      </c>
      <c r="B1803" s="1" t="s">
        <v>4049</v>
      </c>
      <c r="C1803" s="1" t="s">
        <v>1416</v>
      </c>
      <c r="D1803" s="1" t="s">
        <v>1532</v>
      </c>
      <c r="E1803" s="1" t="s">
        <v>4049</v>
      </c>
      <c r="F1803" s="1" t="s">
        <v>1416</v>
      </c>
      <c r="G1803" s="1" t="s">
        <v>2026</v>
      </c>
      <c r="H1803" s="1" t="s">
        <v>2765</v>
      </c>
      <c r="I1803" s="1" t="s">
        <v>532</v>
      </c>
      <c r="J1803" s="1" t="s">
        <v>327</v>
      </c>
    </row>
    <row r="1804" spans="1:10" hidden="1">
      <c r="A1804" s="1" t="s">
        <v>327</v>
      </c>
      <c r="B1804" s="1" t="s">
        <v>4017</v>
      </c>
      <c r="C1804" s="1" t="s">
        <v>1416</v>
      </c>
      <c r="D1804" s="1" t="s">
        <v>631</v>
      </c>
      <c r="E1804" s="1" t="s">
        <v>4017</v>
      </c>
      <c r="F1804" s="1" t="s">
        <v>1416</v>
      </c>
      <c r="G1804" s="1" t="s">
        <v>2026</v>
      </c>
      <c r="H1804" s="1" t="s">
        <v>2765</v>
      </c>
      <c r="I1804" s="1" t="s">
        <v>532</v>
      </c>
      <c r="J1804" s="1" t="s">
        <v>327</v>
      </c>
    </row>
    <row r="1805" spans="1:10" hidden="1">
      <c r="A1805" s="1" t="s">
        <v>327</v>
      </c>
      <c r="B1805" s="1" t="s">
        <v>4020</v>
      </c>
      <c r="C1805" s="1" t="s">
        <v>1416</v>
      </c>
      <c r="D1805" s="1" t="s">
        <v>839</v>
      </c>
      <c r="E1805" s="1" t="s">
        <v>4017</v>
      </c>
      <c r="F1805" s="1" t="s">
        <v>1416</v>
      </c>
      <c r="G1805" s="1" t="s">
        <v>2026</v>
      </c>
      <c r="H1805" s="1" t="s">
        <v>2765</v>
      </c>
      <c r="I1805" s="1" t="s">
        <v>532</v>
      </c>
      <c r="J1805" s="1" t="s">
        <v>327</v>
      </c>
    </row>
    <row r="1806" spans="1:10" hidden="1">
      <c r="A1806" s="1" t="s">
        <v>327</v>
      </c>
      <c r="B1806" s="1" t="s">
        <v>4025</v>
      </c>
      <c r="C1806" s="1" t="s">
        <v>1416</v>
      </c>
      <c r="D1806" s="1" t="s">
        <v>1081</v>
      </c>
      <c r="E1806" s="1" t="s">
        <v>4017</v>
      </c>
      <c r="F1806" s="1" t="s">
        <v>1416</v>
      </c>
      <c r="G1806" s="1" t="s">
        <v>2026</v>
      </c>
      <c r="H1806" s="1" t="s">
        <v>2765</v>
      </c>
      <c r="I1806" s="1" t="s">
        <v>532</v>
      </c>
      <c r="J1806" s="1" t="s">
        <v>327</v>
      </c>
    </row>
    <row r="1807" spans="1:10" hidden="1">
      <c r="A1807" s="1" t="s">
        <v>327</v>
      </c>
      <c r="B1807" s="1" t="s">
        <v>4034</v>
      </c>
      <c r="C1807" s="1" t="s">
        <v>1416</v>
      </c>
      <c r="D1807" s="1" t="s">
        <v>1299</v>
      </c>
      <c r="E1807" s="1" t="s">
        <v>4017</v>
      </c>
      <c r="F1807" s="1" t="s">
        <v>1416</v>
      </c>
      <c r="G1807" s="1" t="s">
        <v>2026</v>
      </c>
      <c r="H1807" s="1" t="s">
        <v>2765</v>
      </c>
      <c r="I1807" s="1" t="s">
        <v>532</v>
      </c>
      <c r="J1807" s="1" t="s">
        <v>327</v>
      </c>
    </row>
    <row r="1808" spans="1:10" hidden="1">
      <c r="A1808" s="1" t="s">
        <v>327</v>
      </c>
      <c r="B1808" s="1" t="s">
        <v>4035</v>
      </c>
      <c r="C1808" s="1" t="s">
        <v>1416</v>
      </c>
      <c r="D1808" s="1" t="s">
        <v>1319</v>
      </c>
      <c r="E1808" s="1" t="s">
        <v>4017</v>
      </c>
      <c r="F1808" s="1" t="s">
        <v>1416</v>
      </c>
      <c r="G1808" s="1" t="s">
        <v>2026</v>
      </c>
      <c r="H1808" s="1" t="s">
        <v>2765</v>
      </c>
      <c r="I1808" s="1" t="s">
        <v>532</v>
      </c>
      <c r="J1808" s="1" t="s">
        <v>327</v>
      </c>
    </row>
    <row r="1809" spans="1:10" hidden="1">
      <c r="A1809" s="1" t="s">
        <v>327</v>
      </c>
      <c r="B1809" s="1" t="s">
        <v>4037</v>
      </c>
      <c r="C1809" s="1" t="s">
        <v>1416</v>
      </c>
      <c r="D1809" s="1" t="s">
        <v>1353</v>
      </c>
      <c r="E1809" s="1" t="s">
        <v>4017</v>
      </c>
      <c r="F1809" s="1" t="s">
        <v>1416</v>
      </c>
      <c r="G1809" s="1" t="s">
        <v>2026</v>
      </c>
      <c r="H1809" s="1" t="s">
        <v>2765</v>
      </c>
      <c r="I1809" s="1" t="s">
        <v>532</v>
      </c>
      <c r="J1809" s="1" t="s">
        <v>327</v>
      </c>
    </row>
    <row r="1810" spans="1:10" hidden="1">
      <c r="A1810" s="1" t="s">
        <v>327</v>
      </c>
      <c r="B1810" s="1" t="s">
        <v>4038</v>
      </c>
      <c r="C1810" s="1" t="s">
        <v>1416</v>
      </c>
      <c r="D1810" s="1" t="s">
        <v>1370</v>
      </c>
      <c r="E1810" s="1" t="s">
        <v>4017</v>
      </c>
      <c r="F1810" s="1" t="s">
        <v>1416</v>
      </c>
      <c r="G1810" s="1" t="s">
        <v>2026</v>
      </c>
      <c r="H1810" s="1" t="s">
        <v>2765</v>
      </c>
      <c r="I1810" s="1" t="s">
        <v>532</v>
      </c>
      <c r="J1810" s="1" t="s">
        <v>327</v>
      </c>
    </row>
    <row r="1811" spans="1:10" hidden="1">
      <c r="A1811" s="1" t="s">
        <v>327</v>
      </c>
      <c r="B1811" s="1" t="s">
        <v>327</v>
      </c>
      <c r="C1811" s="1" t="s">
        <v>1416</v>
      </c>
      <c r="D1811" s="1" t="s">
        <v>1416</v>
      </c>
      <c r="E1811" s="1" t="s">
        <v>327</v>
      </c>
      <c r="F1811" s="1" t="s">
        <v>1416</v>
      </c>
      <c r="G1811" s="1" t="s">
        <v>2026</v>
      </c>
      <c r="H1811" s="1" t="s">
        <v>2765</v>
      </c>
      <c r="I1811" s="1" t="s">
        <v>532</v>
      </c>
      <c r="J1811" s="1" t="s">
        <v>327</v>
      </c>
    </row>
    <row r="1812" spans="1:10" hidden="1">
      <c r="A1812" s="1" t="s">
        <v>327</v>
      </c>
      <c r="B1812" s="1" t="s">
        <v>4043</v>
      </c>
      <c r="C1812" s="1" t="s">
        <v>1416</v>
      </c>
      <c r="D1812" s="1" t="s">
        <v>1461</v>
      </c>
      <c r="E1812" s="1" t="s">
        <v>4017</v>
      </c>
      <c r="F1812" s="1" t="s">
        <v>1416</v>
      </c>
      <c r="G1812" s="1" t="s">
        <v>2026</v>
      </c>
      <c r="H1812" s="1" t="s">
        <v>2765</v>
      </c>
      <c r="I1812" s="1" t="s">
        <v>532</v>
      </c>
      <c r="J1812" s="1" t="s">
        <v>327</v>
      </c>
    </row>
    <row r="1813" spans="1:10" hidden="1">
      <c r="A1813" s="1" t="s">
        <v>312</v>
      </c>
      <c r="B1813" s="1" t="s">
        <v>312</v>
      </c>
      <c r="C1813" s="1" t="s">
        <v>714</v>
      </c>
      <c r="D1813" s="1" t="s">
        <v>714</v>
      </c>
      <c r="E1813" s="1" t="s">
        <v>312</v>
      </c>
      <c r="F1813" s="1" t="s">
        <v>714</v>
      </c>
      <c r="G1813" s="1" t="s">
        <v>2008</v>
      </c>
      <c r="H1813" s="1" t="s">
        <v>2166</v>
      </c>
      <c r="I1813" s="1" t="s">
        <v>529</v>
      </c>
      <c r="J1813" s="1" t="s">
        <v>312</v>
      </c>
    </row>
    <row r="1814" spans="1:10" hidden="1">
      <c r="A1814" s="1" t="s">
        <v>319</v>
      </c>
      <c r="B1814" s="1" t="s">
        <v>3884</v>
      </c>
      <c r="C1814" s="1" t="s">
        <v>716</v>
      </c>
      <c r="D1814" s="1" t="s">
        <v>629</v>
      </c>
      <c r="E1814" s="1" t="s">
        <v>3884</v>
      </c>
      <c r="F1814" s="1" t="s">
        <v>716</v>
      </c>
      <c r="G1814" s="1" t="s">
        <v>2123</v>
      </c>
      <c r="H1814" s="1" t="s">
        <v>2124</v>
      </c>
      <c r="I1814" s="1" t="s">
        <v>1965</v>
      </c>
      <c r="J1814" s="1" t="s">
        <v>319</v>
      </c>
    </row>
    <row r="1815" spans="1:10" hidden="1">
      <c r="A1815" s="1" t="s">
        <v>319</v>
      </c>
      <c r="B1815" s="1" t="s">
        <v>319</v>
      </c>
      <c r="C1815" s="1" t="s">
        <v>716</v>
      </c>
      <c r="D1815" s="1" t="s">
        <v>716</v>
      </c>
      <c r="E1815" s="1" t="s">
        <v>319</v>
      </c>
      <c r="F1815" s="1" t="s">
        <v>716</v>
      </c>
      <c r="G1815" s="1" t="s">
        <v>2123</v>
      </c>
      <c r="H1815" s="1" t="s">
        <v>2124</v>
      </c>
      <c r="I1815" s="1" t="s">
        <v>1965</v>
      </c>
      <c r="J1815" s="1" t="s">
        <v>319</v>
      </c>
    </row>
    <row r="1816" spans="1:10" hidden="1">
      <c r="A1816" s="1" t="s">
        <v>319</v>
      </c>
      <c r="B1816" s="1" t="s">
        <v>3885</v>
      </c>
      <c r="C1816" s="1" t="s">
        <v>716</v>
      </c>
      <c r="D1816" s="1" t="s">
        <v>780</v>
      </c>
      <c r="E1816" s="1" t="s">
        <v>3885</v>
      </c>
      <c r="F1816" s="1" t="s">
        <v>716</v>
      </c>
      <c r="G1816" s="1" t="s">
        <v>2123</v>
      </c>
      <c r="H1816" s="1" t="s">
        <v>2124</v>
      </c>
      <c r="I1816" s="1" t="s">
        <v>1965</v>
      </c>
      <c r="J1816" s="1" t="s">
        <v>319</v>
      </c>
    </row>
    <row r="1817" spans="1:10" hidden="1">
      <c r="A1817" s="1" t="s">
        <v>319</v>
      </c>
      <c r="B1817" s="1" t="s">
        <v>3886</v>
      </c>
      <c r="C1817" s="1" t="s">
        <v>716</v>
      </c>
      <c r="D1817" s="1" t="s">
        <v>837</v>
      </c>
      <c r="E1817" s="1" t="s">
        <v>3886</v>
      </c>
      <c r="F1817" s="1" t="s">
        <v>716</v>
      </c>
      <c r="G1817" s="1" t="s">
        <v>2123</v>
      </c>
      <c r="H1817" s="1" t="s">
        <v>2124</v>
      </c>
      <c r="I1817" s="1" t="s">
        <v>1965</v>
      </c>
      <c r="J1817" s="1" t="s">
        <v>319</v>
      </c>
    </row>
    <row r="1818" spans="1:10" hidden="1">
      <c r="A1818" s="1" t="s">
        <v>319</v>
      </c>
      <c r="B1818" s="1" t="s">
        <v>3887</v>
      </c>
      <c r="C1818" s="1" t="s">
        <v>716</v>
      </c>
      <c r="D1818" s="1" t="s">
        <v>891</v>
      </c>
      <c r="E1818" s="1" t="s">
        <v>3887</v>
      </c>
      <c r="F1818" s="1" t="s">
        <v>716</v>
      </c>
      <c r="G1818" s="1" t="s">
        <v>2123</v>
      </c>
      <c r="H1818" s="1" t="s">
        <v>2124</v>
      </c>
      <c r="I1818" s="1" t="s">
        <v>1965</v>
      </c>
      <c r="J1818" s="1" t="s">
        <v>319</v>
      </c>
    </row>
    <row r="1819" spans="1:10" hidden="1">
      <c r="A1819" s="1" t="s">
        <v>319</v>
      </c>
      <c r="B1819" s="1" t="s">
        <v>3888</v>
      </c>
      <c r="C1819" s="1" t="s">
        <v>716</v>
      </c>
      <c r="D1819" s="1" t="s">
        <v>935</v>
      </c>
      <c r="E1819" s="1" t="s">
        <v>3888</v>
      </c>
      <c r="F1819" s="1" t="s">
        <v>716</v>
      </c>
      <c r="G1819" s="1" t="s">
        <v>2123</v>
      </c>
      <c r="H1819" s="1" t="s">
        <v>2124</v>
      </c>
      <c r="I1819" s="1" t="s">
        <v>1965</v>
      </c>
      <c r="J1819" s="1" t="s">
        <v>319</v>
      </c>
    </row>
    <row r="1820" spans="1:10" hidden="1">
      <c r="A1820" s="1" t="s">
        <v>319</v>
      </c>
      <c r="B1820" s="1" t="s">
        <v>3889</v>
      </c>
      <c r="C1820" s="1" t="s">
        <v>716</v>
      </c>
      <c r="D1820" s="1" t="s">
        <v>976</v>
      </c>
      <c r="E1820" s="1" t="s">
        <v>3889</v>
      </c>
      <c r="F1820" s="1" t="s">
        <v>716</v>
      </c>
      <c r="G1820" s="1" t="s">
        <v>2123</v>
      </c>
      <c r="H1820" s="1" t="s">
        <v>2124</v>
      </c>
      <c r="I1820" s="1" t="s">
        <v>1965</v>
      </c>
      <c r="J1820" s="1" t="s">
        <v>319</v>
      </c>
    </row>
    <row r="1821" spans="1:10" hidden="1">
      <c r="A1821" s="1" t="s">
        <v>319</v>
      </c>
      <c r="B1821" s="1" t="s">
        <v>3890</v>
      </c>
      <c r="C1821" s="1" t="s">
        <v>716</v>
      </c>
      <c r="D1821" s="1" t="s">
        <v>1014</v>
      </c>
      <c r="E1821" s="1" t="s">
        <v>3890</v>
      </c>
      <c r="F1821" s="1" t="s">
        <v>716</v>
      </c>
      <c r="G1821" s="1" t="s">
        <v>2123</v>
      </c>
      <c r="H1821" s="1" t="s">
        <v>2124</v>
      </c>
      <c r="I1821" s="1" t="s">
        <v>1965</v>
      </c>
      <c r="J1821" s="1" t="s">
        <v>319</v>
      </c>
    </row>
    <row r="1822" spans="1:10" hidden="1">
      <c r="A1822" s="1" t="s">
        <v>319</v>
      </c>
      <c r="B1822" s="1" t="s">
        <v>3891</v>
      </c>
      <c r="C1822" s="1" t="s">
        <v>716</v>
      </c>
      <c r="D1822" s="1" t="s">
        <v>1048</v>
      </c>
      <c r="E1822" s="1" t="s">
        <v>3891</v>
      </c>
      <c r="F1822" s="1" t="s">
        <v>716</v>
      </c>
      <c r="G1822" s="1" t="s">
        <v>2123</v>
      </c>
      <c r="H1822" s="1" t="s">
        <v>2124</v>
      </c>
      <c r="I1822" s="1" t="s">
        <v>1965</v>
      </c>
      <c r="J1822" s="1" t="s">
        <v>319</v>
      </c>
    </row>
    <row r="1823" spans="1:10" hidden="1">
      <c r="A1823" s="1" t="s">
        <v>319</v>
      </c>
      <c r="B1823" s="1" t="s">
        <v>3893</v>
      </c>
      <c r="C1823" s="1" t="s">
        <v>716</v>
      </c>
      <c r="D1823" s="1" t="s">
        <v>1110</v>
      </c>
      <c r="E1823" s="1" t="s">
        <v>3893</v>
      </c>
      <c r="F1823" s="1" t="s">
        <v>716</v>
      </c>
      <c r="G1823" s="1" t="s">
        <v>2123</v>
      </c>
      <c r="H1823" s="1" t="s">
        <v>2124</v>
      </c>
      <c r="I1823" s="1" t="s">
        <v>1965</v>
      </c>
      <c r="J1823" s="1" t="s">
        <v>319</v>
      </c>
    </row>
    <row r="1824" spans="1:10" hidden="1">
      <c r="A1824" s="1" t="s">
        <v>319</v>
      </c>
      <c r="B1824" s="1" t="s">
        <v>3894</v>
      </c>
      <c r="C1824" s="1" t="s">
        <v>716</v>
      </c>
      <c r="D1824" s="1" t="s">
        <v>1138</v>
      </c>
      <c r="E1824" s="1" t="s">
        <v>3894</v>
      </c>
      <c r="F1824" s="1" t="s">
        <v>716</v>
      </c>
      <c r="G1824" s="1" t="s">
        <v>2123</v>
      </c>
      <c r="H1824" s="1" t="s">
        <v>2124</v>
      </c>
      <c r="I1824" s="1" t="s">
        <v>1965</v>
      </c>
      <c r="J1824" s="1" t="s">
        <v>319</v>
      </c>
    </row>
    <row r="1825" spans="1:10" hidden="1">
      <c r="A1825" s="1" t="s">
        <v>319</v>
      </c>
      <c r="B1825" s="1" t="s">
        <v>3895</v>
      </c>
      <c r="C1825" s="1" t="s">
        <v>716</v>
      </c>
      <c r="D1825" s="1" t="s">
        <v>1165</v>
      </c>
      <c r="E1825" s="1" t="s">
        <v>3895</v>
      </c>
      <c r="F1825" s="1" t="s">
        <v>716</v>
      </c>
      <c r="G1825" s="1" t="s">
        <v>2123</v>
      </c>
      <c r="H1825" s="1" t="s">
        <v>2124</v>
      </c>
      <c r="I1825" s="1" t="s">
        <v>1965</v>
      </c>
      <c r="J1825" s="1" t="s">
        <v>319</v>
      </c>
    </row>
    <row r="1826" spans="1:10" hidden="1">
      <c r="A1826" s="1" t="s">
        <v>319</v>
      </c>
      <c r="B1826" s="1" t="s">
        <v>3896</v>
      </c>
      <c r="C1826" s="1" t="s">
        <v>716</v>
      </c>
      <c r="D1826" s="1" t="s">
        <v>1191</v>
      </c>
      <c r="E1826" s="1" t="s">
        <v>3896</v>
      </c>
      <c r="F1826" s="1" t="s">
        <v>716</v>
      </c>
      <c r="G1826" s="1" t="s">
        <v>2123</v>
      </c>
      <c r="H1826" s="1" t="s">
        <v>2124</v>
      </c>
      <c r="I1826" s="1" t="s">
        <v>1965</v>
      </c>
      <c r="J1826" s="1" t="s">
        <v>319</v>
      </c>
    </row>
    <row r="1827" spans="1:10" hidden="1">
      <c r="A1827" s="1" t="s">
        <v>319</v>
      </c>
      <c r="B1827" s="1" t="s">
        <v>3897</v>
      </c>
      <c r="C1827" s="1" t="s">
        <v>716</v>
      </c>
      <c r="D1827" s="1" t="s">
        <v>1213</v>
      </c>
      <c r="E1827" s="1" t="s">
        <v>3897</v>
      </c>
      <c r="F1827" s="1" t="s">
        <v>716</v>
      </c>
      <c r="G1827" s="1" t="s">
        <v>2123</v>
      </c>
      <c r="H1827" s="1" t="s">
        <v>2124</v>
      </c>
      <c r="I1827" s="1" t="s">
        <v>1965</v>
      </c>
      <c r="J1827" s="1" t="s">
        <v>319</v>
      </c>
    </row>
    <row r="1828" spans="1:10" hidden="1">
      <c r="A1828" s="1" t="s">
        <v>319</v>
      </c>
      <c r="B1828" s="1" t="s">
        <v>3898</v>
      </c>
      <c r="C1828" s="1" t="s">
        <v>716</v>
      </c>
      <c r="D1828" s="1" t="s">
        <v>1236</v>
      </c>
      <c r="E1828" s="1" t="s">
        <v>3898</v>
      </c>
      <c r="F1828" s="1" t="s">
        <v>716</v>
      </c>
      <c r="G1828" s="1" t="s">
        <v>2123</v>
      </c>
      <c r="H1828" s="1" t="s">
        <v>2124</v>
      </c>
      <c r="I1828" s="1" t="s">
        <v>1965</v>
      </c>
      <c r="J1828" s="1" t="s">
        <v>319</v>
      </c>
    </row>
    <row r="1829" spans="1:10" hidden="1">
      <c r="A1829" s="1" t="s">
        <v>319</v>
      </c>
      <c r="B1829" s="1" t="s">
        <v>3899</v>
      </c>
      <c r="C1829" s="1" t="s">
        <v>716</v>
      </c>
      <c r="D1829" s="1" t="s">
        <v>1257</v>
      </c>
      <c r="E1829" s="1" t="s">
        <v>3899</v>
      </c>
      <c r="F1829" s="1" t="s">
        <v>716</v>
      </c>
      <c r="G1829" s="1" t="s">
        <v>2123</v>
      </c>
      <c r="H1829" s="1" t="s">
        <v>2124</v>
      </c>
      <c r="I1829" s="1" t="s">
        <v>1965</v>
      </c>
      <c r="J1829" s="1" t="s">
        <v>319</v>
      </c>
    </row>
    <row r="1830" spans="1:10" hidden="1">
      <c r="A1830" s="1" t="s">
        <v>319</v>
      </c>
      <c r="B1830" s="1" t="s">
        <v>3901</v>
      </c>
      <c r="C1830" s="1" t="s">
        <v>716</v>
      </c>
      <c r="D1830" s="1" t="s">
        <v>1298</v>
      </c>
      <c r="E1830" s="1" t="s">
        <v>3901</v>
      </c>
      <c r="F1830" s="1" t="s">
        <v>716</v>
      </c>
      <c r="G1830" s="1" t="s">
        <v>2123</v>
      </c>
      <c r="H1830" s="1" t="s">
        <v>2124</v>
      </c>
      <c r="I1830" s="1" t="s">
        <v>1965</v>
      </c>
      <c r="J1830" s="1" t="s">
        <v>319</v>
      </c>
    </row>
    <row r="1831" spans="1:10" hidden="1">
      <c r="A1831" s="1" t="s">
        <v>319</v>
      </c>
      <c r="B1831" s="1" t="s">
        <v>3902</v>
      </c>
      <c r="C1831" s="1" t="s">
        <v>716</v>
      </c>
      <c r="D1831" s="1" t="s">
        <v>1318</v>
      </c>
      <c r="E1831" s="1" t="s">
        <v>3902</v>
      </c>
      <c r="F1831" s="1" t="s">
        <v>716</v>
      </c>
      <c r="G1831" s="1" t="s">
        <v>2123</v>
      </c>
      <c r="H1831" s="1" t="s">
        <v>2124</v>
      </c>
      <c r="I1831" s="1" t="s">
        <v>1965</v>
      </c>
      <c r="J1831" s="1" t="s">
        <v>319</v>
      </c>
    </row>
    <row r="1832" spans="1:10" hidden="1">
      <c r="A1832" s="1" t="s">
        <v>329</v>
      </c>
      <c r="B1832" s="1" t="s">
        <v>3892</v>
      </c>
      <c r="C1832" s="1" t="s">
        <v>719</v>
      </c>
      <c r="D1832" s="1" t="s">
        <v>1080</v>
      </c>
      <c r="E1832" s="1" t="s">
        <v>3892</v>
      </c>
      <c r="F1832" s="1" t="s">
        <v>719</v>
      </c>
      <c r="G1832" s="1" t="s">
        <v>2008</v>
      </c>
      <c r="H1832" s="1" t="s">
        <v>2016</v>
      </c>
      <c r="I1832" s="1" t="s">
        <v>1965</v>
      </c>
      <c r="J1832" s="1" t="s">
        <v>329</v>
      </c>
    </row>
    <row r="1833" spans="1:10" hidden="1">
      <c r="A1833" s="1" t="s">
        <v>329</v>
      </c>
      <c r="B1833" s="1" t="s">
        <v>3900</v>
      </c>
      <c r="C1833" s="1" t="s">
        <v>719</v>
      </c>
      <c r="D1833" s="1" t="s">
        <v>1280</v>
      </c>
      <c r="E1833" s="1" t="s">
        <v>3900</v>
      </c>
      <c r="F1833" s="1" t="s">
        <v>719</v>
      </c>
      <c r="G1833" s="1" t="s">
        <v>2008</v>
      </c>
      <c r="H1833" s="1" t="s">
        <v>2016</v>
      </c>
      <c r="I1833" s="1" t="s">
        <v>1965</v>
      </c>
      <c r="J1833" s="1" t="s">
        <v>329</v>
      </c>
    </row>
    <row r="1834" spans="1:10" hidden="1">
      <c r="A1834" s="1" t="s">
        <v>329</v>
      </c>
      <c r="B1834" s="1" t="s">
        <v>4060</v>
      </c>
      <c r="C1834" s="1" t="s">
        <v>719</v>
      </c>
      <c r="D1834" s="1" t="s">
        <v>632</v>
      </c>
      <c r="E1834" s="1" t="s">
        <v>4060</v>
      </c>
      <c r="F1834" s="1" t="s">
        <v>719</v>
      </c>
      <c r="G1834" s="1" t="s">
        <v>2008</v>
      </c>
      <c r="H1834" s="1" t="s">
        <v>2016</v>
      </c>
      <c r="I1834" s="1" t="s">
        <v>533</v>
      </c>
      <c r="J1834" s="1" t="s">
        <v>329</v>
      </c>
    </row>
    <row r="1835" spans="1:10" hidden="1">
      <c r="A1835" s="1" t="s">
        <v>329</v>
      </c>
      <c r="B1835" s="1" t="s">
        <v>329</v>
      </c>
      <c r="C1835" s="1" t="s">
        <v>719</v>
      </c>
      <c r="D1835" s="1" t="s">
        <v>719</v>
      </c>
      <c r="E1835" s="1" t="s">
        <v>329</v>
      </c>
      <c r="F1835" s="1" t="s">
        <v>719</v>
      </c>
      <c r="G1835" s="1" t="s">
        <v>2008</v>
      </c>
      <c r="H1835" s="1" t="s">
        <v>2016</v>
      </c>
      <c r="I1835" s="1" t="s">
        <v>533</v>
      </c>
      <c r="J1835" s="1" t="s">
        <v>329</v>
      </c>
    </row>
    <row r="1836" spans="1:10" hidden="1">
      <c r="A1836" s="1" t="s">
        <v>329</v>
      </c>
      <c r="B1836" s="1" t="s">
        <v>4061</v>
      </c>
      <c r="C1836" s="1" t="s">
        <v>719</v>
      </c>
      <c r="D1836" s="1" t="s">
        <v>783</v>
      </c>
      <c r="E1836" s="1" t="s">
        <v>4061</v>
      </c>
      <c r="F1836" s="1" t="s">
        <v>719</v>
      </c>
      <c r="G1836" s="1" t="s">
        <v>2008</v>
      </c>
      <c r="H1836" s="1" t="s">
        <v>2016</v>
      </c>
      <c r="I1836" s="1" t="s">
        <v>533</v>
      </c>
      <c r="J1836" s="1" t="s">
        <v>329</v>
      </c>
    </row>
    <row r="1837" spans="1:10" hidden="1">
      <c r="A1837" s="1" t="s">
        <v>329</v>
      </c>
      <c r="B1837" s="1" t="s">
        <v>4062</v>
      </c>
      <c r="C1837" s="1" t="s">
        <v>719</v>
      </c>
      <c r="D1837" s="1" t="s">
        <v>840</v>
      </c>
      <c r="E1837" s="1" t="s">
        <v>4062</v>
      </c>
      <c r="F1837" s="1" t="s">
        <v>719</v>
      </c>
      <c r="G1837" s="1" t="s">
        <v>2008</v>
      </c>
      <c r="H1837" s="1" t="s">
        <v>2016</v>
      </c>
      <c r="I1837" s="1" t="s">
        <v>533</v>
      </c>
      <c r="J1837" s="1" t="s">
        <v>329</v>
      </c>
    </row>
    <row r="1838" spans="1:10" hidden="1">
      <c r="A1838" s="1" t="s">
        <v>329</v>
      </c>
      <c r="B1838" s="1" t="s">
        <v>4065</v>
      </c>
      <c r="C1838" s="1" t="s">
        <v>719</v>
      </c>
      <c r="D1838" s="1" t="s">
        <v>894</v>
      </c>
      <c r="E1838" s="1" t="s">
        <v>4065</v>
      </c>
      <c r="F1838" s="1" t="s">
        <v>719</v>
      </c>
      <c r="G1838" s="1" t="s">
        <v>2008</v>
      </c>
      <c r="H1838" s="1" t="s">
        <v>2016</v>
      </c>
      <c r="I1838" s="1" t="s">
        <v>533</v>
      </c>
      <c r="J1838" s="1" t="s">
        <v>329</v>
      </c>
    </row>
    <row r="1839" spans="1:10" hidden="1">
      <c r="A1839" s="1" t="s">
        <v>4050</v>
      </c>
      <c r="B1839" s="1" t="s">
        <v>4051</v>
      </c>
      <c r="C1839" s="1" t="s">
        <v>4052</v>
      </c>
      <c r="D1839" s="1" t="s">
        <v>4053</v>
      </c>
      <c r="E1839" s="1" t="s">
        <v>4051</v>
      </c>
      <c r="F1839" s="1" t="s">
        <v>4052</v>
      </c>
      <c r="G1839" s="1" t="s">
        <v>2049</v>
      </c>
      <c r="H1839" s="1" t="s">
        <v>2120</v>
      </c>
      <c r="I1839" s="1" t="s">
        <v>533</v>
      </c>
      <c r="J1839" s="1" t="s">
        <v>4050</v>
      </c>
    </row>
    <row r="1840" spans="1:10" hidden="1">
      <c r="A1840" s="1" t="s">
        <v>4050</v>
      </c>
      <c r="B1840" s="1" t="s">
        <v>4054</v>
      </c>
      <c r="C1840" s="1" t="s">
        <v>4052</v>
      </c>
      <c r="D1840" s="1" t="s">
        <v>4055</v>
      </c>
      <c r="E1840" s="1" t="s">
        <v>4054</v>
      </c>
      <c r="F1840" s="1" t="s">
        <v>4052</v>
      </c>
      <c r="G1840" s="1" t="s">
        <v>2049</v>
      </c>
      <c r="H1840" s="1" t="s">
        <v>2120</v>
      </c>
      <c r="I1840" s="1" t="s">
        <v>533</v>
      </c>
      <c r="J1840" s="1" t="s">
        <v>4050</v>
      </c>
    </row>
    <row r="1841" spans="1:10" hidden="1">
      <c r="A1841" s="1" t="s">
        <v>4050</v>
      </c>
      <c r="B1841" s="1" t="s">
        <v>4056</v>
      </c>
      <c r="C1841" s="1" t="s">
        <v>4052</v>
      </c>
      <c r="D1841" s="1" t="s">
        <v>4057</v>
      </c>
      <c r="E1841" s="1" t="s">
        <v>4056</v>
      </c>
      <c r="F1841" s="1" t="s">
        <v>4052</v>
      </c>
      <c r="G1841" s="1" t="s">
        <v>2049</v>
      </c>
      <c r="H1841" s="1" t="s">
        <v>2120</v>
      </c>
      <c r="I1841" s="1" t="s">
        <v>533</v>
      </c>
      <c r="J1841" s="1" t="s">
        <v>4050</v>
      </c>
    </row>
    <row r="1842" spans="1:10" hidden="1">
      <c r="A1842" s="1" t="s">
        <v>4050</v>
      </c>
      <c r="B1842" s="1" t="s">
        <v>4058</v>
      </c>
      <c r="C1842" s="1" t="s">
        <v>4052</v>
      </c>
      <c r="D1842" s="1" t="s">
        <v>4059</v>
      </c>
      <c r="E1842" s="1" t="s">
        <v>4058</v>
      </c>
      <c r="F1842" s="1" t="s">
        <v>4052</v>
      </c>
      <c r="G1842" s="1" t="s">
        <v>2049</v>
      </c>
      <c r="H1842" s="1" t="s">
        <v>2120</v>
      </c>
      <c r="I1842" s="1" t="s">
        <v>533</v>
      </c>
      <c r="J1842" s="1" t="s">
        <v>4050</v>
      </c>
    </row>
    <row r="1843" spans="1:10" hidden="1">
      <c r="A1843" s="1" t="s">
        <v>4050</v>
      </c>
      <c r="B1843" s="1" t="s">
        <v>4063</v>
      </c>
      <c r="C1843" s="1" t="s">
        <v>4052</v>
      </c>
      <c r="D1843" s="1" t="s">
        <v>4064</v>
      </c>
      <c r="E1843" s="1" t="s">
        <v>4063</v>
      </c>
      <c r="F1843" s="1" t="s">
        <v>4052</v>
      </c>
      <c r="G1843" s="1" t="s">
        <v>2049</v>
      </c>
      <c r="H1843" s="1" t="s">
        <v>2120</v>
      </c>
      <c r="I1843" s="1" t="s">
        <v>533</v>
      </c>
      <c r="J1843" s="1" t="s">
        <v>4050</v>
      </c>
    </row>
    <row r="1844" spans="1:10" hidden="1">
      <c r="A1844" s="1" t="s">
        <v>4050</v>
      </c>
      <c r="B1844" s="1" t="s">
        <v>4075</v>
      </c>
      <c r="C1844" s="1" t="s">
        <v>4052</v>
      </c>
      <c r="D1844" s="1" t="s">
        <v>4076</v>
      </c>
      <c r="E1844" s="1" t="s">
        <v>4075</v>
      </c>
      <c r="F1844" s="1" t="s">
        <v>4052</v>
      </c>
      <c r="G1844" s="1" t="s">
        <v>2049</v>
      </c>
      <c r="H1844" s="1" t="s">
        <v>2120</v>
      </c>
      <c r="I1844" s="1" t="s">
        <v>1969</v>
      </c>
      <c r="J1844" s="1" t="s">
        <v>4050</v>
      </c>
    </row>
    <row r="1845" spans="1:10" hidden="1">
      <c r="A1845" s="1" t="s">
        <v>4050</v>
      </c>
      <c r="B1845" s="1" t="s">
        <v>4077</v>
      </c>
      <c r="C1845" s="1" t="s">
        <v>4052</v>
      </c>
      <c r="D1845" s="1" t="s">
        <v>4078</v>
      </c>
      <c r="E1845" s="1" t="s">
        <v>4077</v>
      </c>
      <c r="F1845" s="1" t="s">
        <v>4052</v>
      </c>
      <c r="G1845" s="1" t="s">
        <v>2049</v>
      </c>
      <c r="H1845" s="1" t="s">
        <v>2120</v>
      </c>
      <c r="I1845" s="1" t="s">
        <v>1969</v>
      </c>
      <c r="J1845" s="1" t="s">
        <v>4050</v>
      </c>
    </row>
    <row r="1846" spans="1:10" hidden="1">
      <c r="A1846" s="1" t="s">
        <v>4050</v>
      </c>
      <c r="B1846" s="1" t="s">
        <v>4079</v>
      </c>
      <c r="C1846" s="1" t="s">
        <v>4052</v>
      </c>
      <c r="D1846" s="1" t="s">
        <v>4080</v>
      </c>
      <c r="E1846" s="1" t="s">
        <v>4079</v>
      </c>
      <c r="F1846" s="1" t="s">
        <v>4052</v>
      </c>
      <c r="G1846" s="1" t="s">
        <v>2049</v>
      </c>
      <c r="H1846" s="1" t="s">
        <v>2120</v>
      </c>
      <c r="I1846" s="1" t="s">
        <v>1969</v>
      </c>
      <c r="J1846" s="1" t="s">
        <v>4050</v>
      </c>
    </row>
    <row r="1847" spans="1:10" hidden="1">
      <c r="A1847" s="1" t="s">
        <v>4050</v>
      </c>
      <c r="B1847" s="1" t="s">
        <v>4081</v>
      </c>
      <c r="C1847" s="1" t="s">
        <v>4052</v>
      </c>
      <c r="D1847" s="1" t="s">
        <v>4082</v>
      </c>
      <c r="E1847" s="1" t="s">
        <v>4081</v>
      </c>
      <c r="F1847" s="1" t="s">
        <v>4052</v>
      </c>
      <c r="G1847" s="1" t="s">
        <v>2049</v>
      </c>
      <c r="H1847" s="1" t="s">
        <v>2120</v>
      </c>
      <c r="I1847" s="1" t="s">
        <v>1969</v>
      </c>
      <c r="J1847" s="1" t="s">
        <v>4050</v>
      </c>
    </row>
    <row r="1848" spans="1:10" hidden="1">
      <c r="A1848" s="1" t="s">
        <v>4050</v>
      </c>
      <c r="B1848" s="1" t="s">
        <v>4087</v>
      </c>
      <c r="C1848" s="1" t="s">
        <v>4052</v>
      </c>
      <c r="D1848" s="1" t="s">
        <v>4088</v>
      </c>
      <c r="E1848" s="1" t="s">
        <v>4087</v>
      </c>
      <c r="F1848" s="1" t="s">
        <v>4052</v>
      </c>
      <c r="G1848" s="1" t="s">
        <v>2049</v>
      </c>
      <c r="H1848" s="1" t="s">
        <v>2120</v>
      </c>
      <c r="I1848" s="1" t="s">
        <v>1969</v>
      </c>
      <c r="J1848" s="1" t="s">
        <v>4050</v>
      </c>
    </row>
    <row r="1849" spans="1:10" hidden="1">
      <c r="A1849" s="1" t="s">
        <v>4050</v>
      </c>
      <c r="B1849" s="1" t="s">
        <v>4089</v>
      </c>
      <c r="C1849" s="1" t="s">
        <v>4052</v>
      </c>
      <c r="D1849" s="1" t="s">
        <v>4090</v>
      </c>
      <c r="E1849" s="1" t="s">
        <v>4089</v>
      </c>
      <c r="F1849" s="1" t="s">
        <v>4052</v>
      </c>
      <c r="G1849" s="1" t="s">
        <v>2049</v>
      </c>
      <c r="H1849" s="1" t="s">
        <v>2120</v>
      </c>
      <c r="I1849" s="1" t="s">
        <v>1969</v>
      </c>
      <c r="J1849" s="1" t="s">
        <v>4050</v>
      </c>
    </row>
    <row r="1850" spans="1:10" hidden="1">
      <c r="A1850" s="1" t="s">
        <v>4050</v>
      </c>
      <c r="B1850" s="1" t="s">
        <v>4091</v>
      </c>
      <c r="C1850" s="1" t="s">
        <v>4052</v>
      </c>
      <c r="D1850" s="1" t="s">
        <v>4092</v>
      </c>
      <c r="E1850" s="1" t="s">
        <v>4091</v>
      </c>
      <c r="F1850" s="1" t="s">
        <v>4052</v>
      </c>
      <c r="G1850" s="1" t="s">
        <v>2049</v>
      </c>
      <c r="H1850" s="1" t="s">
        <v>2120</v>
      </c>
      <c r="I1850" s="1" t="s">
        <v>1969</v>
      </c>
      <c r="J1850" s="1" t="s">
        <v>4050</v>
      </c>
    </row>
    <row r="1851" spans="1:10" hidden="1">
      <c r="A1851" s="1" t="s">
        <v>4050</v>
      </c>
      <c r="B1851" s="1" t="s">
        <v>4093</v>
      </c>
      <c r="C1851" s="1" t="s">
        <v>4052</v>
      </c>
      <c r="D1851" s="1" t="s">
        <v>4094</v>
      </c>
      <c r="E1851" s="1" t="s">
        <v>4093</v>
      </c>
      <c r="F1851" s="1" t="s">
        <v>4052</v>
      </c>
      <c r="G1851" s="1" t="s">
        <v>2049</v>
      </c>
      <c r="H1851" s="1" t="s">
        <v>2120</v>
      </c>
      <c r="I1851" s="1" t="s">
        <v>1969</v>
      </c>
      <c r="J1851" s="1" t="s">
        <v>4050</v>
      </c>
    </row>
    <row r="1852" spans="1:10" hidden="1">
      <c r="A1852" s="1" t="s">
        <v>4050</v>
      </c>
      <c r="B1852" s="1" t="s">
        <v>4095</v>
      </c>
      <c r="C1852" s="1" t="s">
        <v>4052</v>
      </c>
      <c r="D1852" s="1" t="s">
        <v>4096</v>
      </c>
      <c r="E1852" s="1" t="s">
        <v>4095</v>
      </c>
      <c r="F1852" s="1" t="s">
        <v>4052</v>
      </c>
      <c r="G1852" s="1" t="s">
        <v>2049</v>
      </c>
      <c r="H1852" s="1" t="s">
        <v>2120</v>
      </c>
      <c r="I1852" s="1" t="s">
        <v>1969</v>
      </c>
      <c r="J1852" s="1" t="s">
        <v>4050</v>
      </c>
    </row>
    <row r="1853" spans="1:10" hidden="1">
      <c r="A1853" s="1" t="s">
        <v>4050</v>
      </c>
      <c r="B1853" s="1" t="s">
        <v>4097</v>
      </c>
      <c r="C1853" s="1" t="s">
        <v>4052</v>
      </c>
      <c r="D1853" s="1" t="s">
        <v>4098</v>
      </c>
      <c r="E1853" s="1" t="s">
        <v>4097</v>
      </c>
      <c r="F1853" s="1" t="s">
        <v>4052</v>
      </c>
      <c r="G1853" s="1" t="s">
        <v>2049</v>
      </c>
      <c r="H1853" s="1" t="s">
        <v>2120</v>
      </c>
      <c r="I1853" s="1" t="s">
        <v>1969</v>
      </c>
      <c r="J1853" s="1" t="s">
        <v>4050</v>
      </c>
    </row>
    <row r="1854" spans="1:10" hidden="1">
      <c r="A1854" s="1" t="s">
        <v>4050</v>
      </c>
      <c r="B1854" s="1" t="s">
        <v>4099</v>
      </c>
      <c r="C1854" s="1" t="s">
        <v>4052</v>
      </c>
      <c r="D1854" s="1" t="s">
        <v>4100</v>
      </c>
      <c r="E1854" s="1" t="s">
        <v>4099</v>
      </c>
      <c r="F1854" s="1" t="s">
        <v>4052</v>
      </c>
      <c r="G1854" s="1" t="s">
        <v>2049</v>
      </c>
      <c r="H1854" s="1" t="s">
        <v>2120</v>
      </c>
      <c r="I1854" s="1" t="s">
        <v>1969</v>
      </c>
      <c r="J1854" s="1" t="s">
        <v>4050</v>
      </c>
    </row>
    <row r="1855" spans="1:10" hidden="1">
      <c r="A1855" s="1" t="s">
        <v>4050</v>
      </c>
      <c r="B1855" s="1" t="s">
        <v>4101</v>
      </c>
      <c r="C1855" s="1" t="s">
        <v>4052</v>
      </c>
      <c r="D1855" s="1" t="s">
        <v>4102</v>
      </c>
      <c r="E1855" s="1" t="s">
        <v>4101</v>
      </c>
      <c r="F1855" s="1" t="s">
        <v>4052</v>
      </c>
      <c r="G1855" s="1" t="s">
        <v>2049</v>
      </c>
      <c r="H1855" s="1" t="s">
        <v>2120</v>
      </c>
      <c r="I1855" s="1" t="s">
        <v>1969</v>
      </c>
      <c r="J1855" s="1" t="s">
        <v>4050</v>
      </c>
    </row>
    <row r="1856" spans="1:10" hidden="1">
      <c r="A1856" s="1" t="s">
        <v>4050</v>
      </c>
      <c r="B1856" s="1" t="s">
        <v>4103</v>
      </c>
      <c r="C1856" s="1" t="s">
        <v>4052</v>
      </c>
      <c r="D1856" s="1" t="s">
        <v>4104</v>
      </c>
      <c r="E1856" s="1" t="s">
        <v>4103</v>
      </c>
      <c r="F1856" s="1" t="s">
        <v>4052</v>
      </c>
      <c r="G1856" s="1" t="s">
        <v>2049</v>
      </c>
      <c r="H1856" s="1" t="s">
        <v>2120</v>
      </c>
      <c r="I1856" s="1" t="s">
        <v>1969</v>
      </c>
      <c r="J1856" s="1" t="s">
        <v>4050</v>
      </c>
    </row>
    <row r="1857" spans="1:10" hidden="1">
      <c r="A1857" s="1" t="s">
        <v>4050</v>
      </c>
      <c r="B1857" s="1" t="s">
        <v>4105</v>
      </c>
      <c r="C1857" s="1" t="s">
        <v>4052</v>
      </c>
      <c r="D1857" s="1" t="s">
        <v>4106</v>
      </c>
      <c r="E1857" s="1" t="s">
        <v>4105</v>
      </c>
      <c r="F1857" s="1" t="s">
        <v>4052</v>
      </c>
      <c r="G1857" s="1" t="s">
        <v>2049</v>
      </c>
      <c r="H1857" s="1" t="s">
        <v>2120</v>
      </c>
      <c r="I1857" s="1" t="s">
        <v>1969</v>
      </c>
      <c r="J1857" s="1" t="s">
        <v>4050</v>
      </c>
    </row>
    <row r="1858" spans="1:10" hidden="1">
      <c r="A1858" s="1" t="s">
        <v>4050</v>
      </c>
      <c r="B1858" s="1" t="s">
        <v>4107</v>
      </c>
      <c r="C1858" s="1" t="s">
        <v>4052</v>
      </c>
      <c r="D1858" s="1" t="s">
        <v>4108</v>
      </c>
      <c r="E1858" s="1" t="s">
        <v>4107</v>
      </c>
      <c r="F1858" s="1" t="s">
        <v>4052</v>
      </c>
      <c r="G1858" s="1" t="s">
        <v>2049</v>
      </c>
      <c r="H1858" s="1" t="s">
        <v>2120</v>
      </c>
      <c r="I1858" s="1" t="s">
        <v>1969</v>
      </c>
      <c r="J1858" s="1" t="s">
        <v>4050</v>
      </c>
    </row>
    <row r="1859" spans="1:10" hidden="1">
      <c r="A1859" s="1" t="s">
        <v>4050</v>
      </c>
      <c r="B1859" s="1" t="s">
        <v>4109</v>
      </c>
      <c r="C1859" s="1" t="s">
        <v>4052</v>
      </c>
      <c r="D1859" s="1" t="s">
        <v>4110</v>
      </c>
      <c r="E1859" s="1" t="s">
        <v>4109</v>
      </c>
      <c r="F1859" s="1" t="s">
        <v>4052</v>
      </c>
      <c r="G1859" s="1" t="s">
        <v>2049</v>
      </c>
      <c r="H1859" s="1" t="s">
        <v>2120</v>
      </c>
      <c r="I1859" s="1" t="s">
        <v>1969</v>
      </c>
      <c r="J1859" s="1" t="s">
        <v>4050</v>
      </c>
    </row>
    <row r="1860" spans="1:10" hidden="1">
      <c r="A1860" s="1" t="s">
        <v>4050</v>
      </c>
      <c r="B1860" s="1" t="s">
        <v>4111</v>
      </c>
      <c r="C1860" s="1" t="s">
        <v>4052</v>
      </c>
      <c r="D1860" s="1" t="s">
        <v>4112</v>
      </c>
      <c r="E1860" s="1" t="s">
        <v>4111</v>
      </c>
      <c r="F1860" s="1" t="s">
        <v>4052</v>
      </c>
      <c r="G1860" s="1" t="s">
        <v>2049</v>
      </c>
      <c r="H1860" s="1" t="s">
        <v>2120</v>
      </c>
      <c r="I1860" s="1" t="s">
        <v>1969</v>
      </c>
      <c r="J1860" s="1" t="s">
        <v>4050</v>
      </c>
    </row>
    <row r="1861" spans="1:10" hidden="1">
      <c r="A1861" s="1" t="s">
        <v>4050</v>
      </c>
      <c r="B1861" s="1" t="s">
        <v>4113</v>
      </c>
      <c r="C1861" s="1" t="s">
        <v>4052</v>
      </c>
      <c r="D1861" s="1" t="s">
        <v>4114</v>
      </c>
      <c r="E1861" s="1" t="s">
        <v>4113</v>
      </c>
      <c r="F1861" s="1" t="s">
        <v>4052</v>
      </c>
      <c r="G1861" s="1" t="s">
        <v>2049</v>
      </c>
      <c r="H1861" s="1" t="s">
        <v>2120</v>
      </c>
      <c r="I1861" s="1" t="s">
        <v>1969</v>
      </c>
      <c r="J1861" s="1" t="s">
        <v>4050</v>
      </c>
    </row>
    <row r="1862" spans="1:10" hidden="1">
      <c r="A1862" s="1" t="s">
        <v>4050</v>
      </c>
      <c r="B1862" s="1" t="s">
        <v>4115</v>
      </c>
      <c r="C1862" s="1" t="s">
        <v>4052</v>
      </c>
      <c r="D1862" s="1" t="s">
        <v>4116</v>
      </c>
      <c r="E1862" s="1" t="s">
        <v>4115</v>
      </c>
      <c r="F1862" s="1" t="s">
        <v>4052</v>
      </c>
      <c r="G1862" s="1" t="s">
        <v>2049</v>
      </c>
      <c r="H1862" s="1" t="s">
        <v>2120</v>
      </c>
      <c r="I1862" s="1" t="s">
        <v>1969</v>
      </c>
      <c r="J1862" s="1" t="s">
        <v>4050</v>
      </c>
    </row>
    <row r="1863" spans="1:10" hidden="1">
      <c r="A1863" s="1" t="s">
        <v>4050</v>
      </c>
      <c r="B1863" s="1" t="s">
        <v>4117</v>
      </c>
      <c r="C1863" s="1" t="s">
        <v>4052</v>
      </c>
      <c r="D1863" s="1" t="s">
        <v>4118</v>
      </c>
      <c r="E1863" s="1" t="s">
        <v>4117</v>
      </c>
      <c r="F1863" s="1" t="s">
        <v>4052</v>
      </c>
      <c r="G1863" s="1" t="s">
        <v>2049</v>
      </c>
      <c r="H1863" s="1" t="s">
        <v>2120</v>
      </c>
      <c r="I1863" s="1" t="s">
        <v>1969</v>
      </c>
      <c r="J1863" s="1" t="s">
        <v>4050</v>
      </c>
    </row>
    <row r="1864" spans="1:10" hidden="1">
      <c r="A1864" s="1" t="s">
        <v>4050</v>
      </c>
      <c r="B1864" s="1" t="s">
        <v>4119</v>
      </c>
      <c r="C1864" s="1" t="s">
        <v>4052</v>
      </c>
      <c r="D1864" s="1" t="s">
        <v>4120</v>
      </c>
      <c r="E1864" s="1" t="s">
        <v>4119</v>
      </c>
      <c r="F1864" s="1" t="s">
        <v>4052</v>
      </c>
      <c r="G1864" s="1" t="s">
        <v>2049</v>
      </c>
      <c r="H1864" s="1" t="s">
        <v>2120</v>
      </c>
      <c r="I1864" s="1" t="s">
        <v>1969</v>
      </c>
      <c r="J1864" s="1" t="s">
        <v>4050</v>
      </c>
    </row>
    <row r="1865" spans="1:10" hidden="1">
      <c r="A1865" s="1" t="s">
        <v>4050</v>
      </c>
      <c r="B1865" s="1" t="s">
        <v>4121</v>
      </c>
      <c r="C1865" s="1" t="s">
        <v>4052</v>
      </c>
      <c r="D1865" s="1" t="s">
        <v>4122</v>
      </c>
      <c r="E1865" s="1" t="s">
        <v>4121</v>
      </c>
      <c r="F1865" s="1" t="s">
        <v>4052</v>
      </c>
      <c r="G1865" s="1" t="s">
        <v>2049</v>
      </c>
      <c r="H1865" s="1" t="s">
        <v>2120</v>
      </c>
      <c r="I1865" s="1" t="s">
        <v>1969</v>
      </c>
      <c r="J1865" s="1" t="s">
        <v>4050</v>
      </c>
    </row>
    <row r="1866" spans="1:10" hidden="1">
      <c r="A1866" s="1" t="s">
        <v>4050</v>
      </c>
      <c r="B1866" s="1" t="s">
        <v>4123</v>
      </c>
      <c r="C1866" s="1" t="s">
        <v>4052</v>
      </c>
      <c r="D1866" s="1" t="s">
        <v>4124</v>
      </c>
      <c r="E1866" s="1" t="s">
        <v>4123</v>
      </c>
      <c r="F1866" s="1" t="s">
        <v>4052</v>
      </c>
      <c r="G1866" s="1" t="s">
        <v>2049</v>
      </c>
      <c r="H1866" s="1" t="s">
        <v>2120</v>
      </c>
      <c r="I1866" s="1" t="s">
        <v>1969</v>
      </c>
      <c r="J1866" s="1" t="s">
        <v>4050</v>
      </c>
    </row>
    <row r="1867" spans="1:10" hidden="1">
      <c r="A1867" s="1" t="s">
        <v>4050</v>
      </c>
      <c r="B1867" s="1" t="s">
        <v>4125</v>
      </c>
      <c r="C1867" s="1" t="s">
        <v>4052</v>
      </c>
      <c r="D1867" s="1" t="s">
        <v>4126</v>
      </c>
      <c r="E1867" s="1" t="s">
        <v>4125</v>
      </c>
      <c r="F1867" s="1" t="s">
        <v>4052</v>
      </c>
      <c r="G1867" s="1" t="s">
        <v>2049</v>
      </c>
      <c r="H1867" s="1" t="s">
        <v>2120</v>
      </c>
      <c r="I1867" s="1" t="s">
        <v>1969</v>
      </c>
      <c r="J1867" s="1" t="s">
        <v>4050</v>
      </c>
    </row>
    <row r="1868" spans="1:10" hidden="1">
      <c r="A1868" s="1" t="s">
        <v>4050</v>
      </c>
      <c r="B1868" s="1" t="s">
        <v>4127</v>
      </c>
      <c r="C1868" s="1" t="s">
        <v>4052</v>
      </c>
      <c r="D1868" s="1" t="s">
        <v>4128</v>
      </c>
      <c r="E1868" s="1" t="s">
        <v>4127</v>
      </c>
      <c r="F1868" s="1" t="s">
        <v>4052</v>
      </c>
      <c r="G1868" s="1" t="s">
        <v>2049</v>
      </c>
      <c r="H1868" s="1" t="s">
        <v>2120</v>
      </c>
      <c r="I1868" s="1" t="s">
        <v>1969</v>
      </c>
      <c r="J1868" s="1" t="s">
        <v>4050</v>
      </c>
    </row>
    <row r="1869" spans="1:10" hidden="1">
      <c r="A1869" s="1" t="s">
        <v>4050</v>
      </c>
      <c r="B1869" s="1" t="s">
        <v>4129</v>
      </c>
      <c r="C1869" s="1" t="s">
        <v>4052</v>
      </c>
      <c r="D1869" s="1" t="s">
        <v>4130</v>
      </c>
      <c r="E1869" s="1" t="s">
        <v>4129</v>
      </c>
      <c r="F1869" s="1" t="s">
        <v>4052</v>
      </c>
      <c r="G1869" s="1" t="s">
        <v>2049</v>
      </c>
      <c r="H1869" s="1" t="s">
        <v>2120</v>
      </c>
      <c r="I1869" s="1" t="s">
        <v>1969</v>
      </c>
      <c r="J1869" s="1" t="s">
        <v>4050</v>
      </c>
    </row>
    <row r="1870" spans="1:10" hidden="1">
      <c r="A1870" s="1" t="s">
        <v>4050</v>
      </c>
      <c r="B1870" s="1" t="s">
        <v>4131</v>
      </c>
      <c r="C1870" s="1" t="s">
        <v>4052</v>
      </c>
      <c r="D1870" s="1" t="s">
        <v>4132</v>
      </c>
      <c r="E1870" s="1" t="s">
        <v>4131</v>
      </c>
      <c r="F1870" s="1" t="s">
        <v>4052</v>
      </c>
      <c r="G1870" s="1" t="s">
        <v>2049</v>
      </c>
      <c r="H1870" s="1" t="s">
        <v>2120</v>
      </c>
      <c r="I1870" s="1" t="s">
        <v>1969</v>
      </c>
      <c r="J1870" s="1" t="s">
        <v>4050</v>
      </c>
    </row>
    <row r="1871" spans="1:10" hidden="1">
      <c r="A1871" s="1" t="s">
        <v>4050</v>
      </c>
      <c r="B1871" s="1" t="s">
        <v>4133</v>
      </c>
      <c r="C1871" s="1" t="s">
        <v>4052</v>
      </c>
      <c r="D1871" s="1" t="s">
        <v>4134</v>
      </c>
      <c r="E1871" s="1" t="s">
        <v>4133</v>
      </c>
      <c r="F1871" s="1" t="s">
        <v>4052</v>
      </c>
      <c r="G1871" s="1" t="s">
        <v>2049</v>
      </c>
      <c r="H1871" s="1" t="s">
        <v>2120</v>
      </c>
      <c r="I1871" s="1" t="s">
        <v>1969</v>
      </c>
      <c r="J1871" s="1" t="s">
        <v>4050</v>
      </c>
    </row>
    <row r="1872" spans="1:10" hidden="1">
      <c r="A1872" s="1" t="s">
        <v>4050</v>
      </c>
      <c r="B1872" s="1" t="s">
        <v>4135</v>
      </c>
      <c r="C1872" s="1" t="s">
        <v>4052</v>
      </c>
      <c r="D1872" s="1" t="s">
        <v>4136</v>
      </c>
      <c r="E1872" s="1" t="s">
        <v>4135</v>
      </c>
      <c r="F1872" s="1" t="s">
        <v>4052</v>
      </c>
      <c r="G1872" s="1" t="s">
        <v>2049</v>
      </c>
      <c r="H1872" s="1" t="s">
        <v>2120</v>
      </c>
      <c r="I1872" s="1" t="s">
        <v>1969</v>
      </c>
      <c r="J1872" s="1" t="s">
        <v>4050</v>
      </c>
    </row>
    <row r="1873" spans="1:10" hidden="1">
      <c r="A1873" s="1" t="s">
        <v>4050</v>
      </c>
      <c r="B1873" s="1" t="s">
        <v>4137</v>
      </c>
      <c r="C1873" s="1" t="s">
        <v>4052</v>
      </c>
      <c r="D1873" s="1" t="s">
        <v>4138</v>
      </c>
      <c r="E1873" s="1" t="s">
        <v>4137</v>
      </c>
      <c r="F1873" s="1" t="s">
        <v>4052</v>
      </c>
      <c r="G1873" s="1" t="s">
        <v>2049</v>
      </c>
      <c r="H1873" s="1" t="s">
        <v>2120</v>
      </c>
      <c r="I1873" s="1" t="s">
        <v>1969</v>
      </c>
      <c r="J1873" s="1" t="s">
        <v>4050</v>
      </c>
    </row>
    <row r="1874" spans="1:10" hidden="1">
      <c r="A1874" s="1" t="s">
        <v>4050</v>
      </c>
      <c r="B1874" s="1" t="s">
        <v>4139</v>
      </c>
      <c r="C1874" s="1" t="s">
        <v>4052</v>
      </c>
      <c r="D1874" s="1" t="s">
        <v>4140</v>
      </c>
      <c r="E1874" s="1" t="s">
        <v>4139</v>
      </c>
      <c r="F1874" s="1" t="s">
        <v>4052</v>
      </c>
      <c r="G1874" s="1" t="s">
        <v>2049</v>
      </c>
      <c r="H1874" s="1" t="s">
        <v>2120</v>
      </c>
      <c r="I1874" s="1" t="s">
        <v>1969</v>
      </c>
      <c r="J1874" s="1" t="s">
        <v>4050</v>
      </c>
    </row>
    <row r="1875" spans="1:10" hidden="1">
      <c r="A1875" s="1" t="s">
        <v>4050</v>
      </c>
      <c r="B1875" s="1" t="s">
        <v>4141</v>
      </c>
      <c r="C1875" s="1" t="s">
        <v>4052</v>
      </c>
      <c r="D1875" s="1" t="s">
        <v>4142</v>
      </c>
      <c r="E1875" s="1" t="s">
        <v>4141</v>
      </c>
      <c r="F1875" s="1" t="s">
        <v>4052</v>
      </c>
      <c r="G1875" s="1" t="s">
        <v>2049</v>
      </c>
      <c r="H1875" s="1" t="s">
        <v>2120</v>
      </c>
      <c r="I1875" s="1" t="s">
        <v>1969</v>
      </c>
      <c r="J1875" s="1" t="s">
        <v>4050</v>
      </c>
    </row>
    <row r="1876" spans="1:10" hidden="1">
      <c r="A1876" s="1" t="s">
        <v>4050</v>
      </c>
      <c r="B1876" s="1" t="s">
        <v>4143</v>
      </c>
      <c r="C1876" s="1" t="s">
        <v>4052</v>
      </c>
      <c r="D1876" s="1" t="s">
        <v>4144</v>
      </c>
      <c r="E1876" s="1" t="s">
        <v>4143</v>
      </c>
      <c r="F1876" s="1" t="s">
        <v>4052</v>
      </c>
      <c r="G1876" s="1" t="s">
        <v>2049</v>
      </c>
      <c r="H1876" s="1" t="s">
        <v>2120</v>
      </c>
      <c r="I1876" s="1" t="s">
        <v>1969</v>
      </c>
      <c r="J1876" s="1" t="s">
        <v>4050</v>
      </c>
    </row>
    <row r="1877" spans="1:10" hidden="1">
      <c r="A1877" s="1" t="s">
        <v>4050</v>
      </c>
      <c r="B1877" s="1" t="s">
        <v>4145</v>
      </c>
      <c r="C1877" s="1" t="s">
        <v>4052</v>
      </c>
      <c r="D1877" s="1" t="s">
        <v>4146</v>
      </c>
      <c r="E1877" s="1" t="s">
        <v>4145</v>
      </c>
      <c r="F1877" s="1" t="s">
        <v>4052</v>
      </c>
      <c r="G1877" s="1" t="s">
        <v>2049</v>
      </c>
      <c r="H1877" s="1" t="s">
        <v>2120</v>
      </c>
      <c r="I1877" s="1" t="s">
        <v>1969</v>
      </c>
      <c r="J1877" s="1" t="s">
        <v>4050</v>
      </c>
    </row>
    <row r="1878" spans="1:10" hidden="1">
      <c r="A1878" s="1" t="s">
        <v>4050</v>
      </c>
      <c r="B1878" s="1" t="s">
        <v>4147</v>
      </c>
      <c r="C1878" s="1" t="s">
        <v>4052</v>
      </c>
      <c r="D1878" s="1" t="s">
        <v>4148</v>
      </c>
      <c r="E1878" s="1" t="s">
        <v>4147</v>
      </c>
      <c r="F1878" s="1" t="s">
        <v>4052</v>
      </c>
      <c r="G1878" s="1" t="s">
        <v>2049</v>
      </c>
      <c r="H1878" s="1" t="s">
        <v>2120</v>
      </c>
      <c r="I1878" s="1" t="s">
        <v>1969</v>
      </c>
      <c r="J1878" s="1" t="s">
        <v>4050</v>
      </c>
    </row>
    <row r="1879" spans="1:10" hidden="1">
      <c r="A1879" s="1" t="s">
        <v>4050</v>
      </c>
      <c r="B1879" s="1" t="s">
        <v>4149</v>
      </c>
      <c r="C1879" s="1" t="s">
        <v>4052</v>
      </c>
      <c r="D1879" s="1" t="s">
        <v>4150</v>
      </c>
      <c r="E1879" s="1" t="s">
        <v>4149</v>
      </c>
      <c r="F1879" s="1" t="s">
        <v>4052</v>
      </c>
      <c r="G1879" s="1" t="s">
        <v>2049</v>
      </c>
      <c r="H1879" s="1" t="s">
        <v>2120</v>
      </c>
      <c r="I1879" s="1" t="s">
        <v>1969</v>
      </c>
      <c r="J1879" s="1" t="s">
        <v>4050</v>
      </c>
    </row>
    <row r="1880" spans="1:10" hidden="1">
      <c r="A1880" s="1" t="s">
        <v>4050</v>
      </c>
      <c r="B1880" s="1" t="s">
        <v>4151</v>
      </c>
      <c r="C1880" s="1" t="s">
        <v>4052</v>
      </c>
      <c r="D1880" s="1" t="s">
        <v>4152</v>
      </c>
      <c r="E1880" s="1" t="s">
        <v>4151</v>
      </c>
      <c r="F1880" s="1" t="s">
        <v>4052</v>
      </c>
      <c r="G1880" s="1" t="s">
        <v>2049</v>
      </c>
      <c r="H1880" s="1" t="s">
        <v>2120</v>
      </c>
      <c r="I1880" s="1" t="s">
        <v>1969</v>
      </c>
      <c r="J1880" s="1" t="s">
        <v>4050</v>
      </c>
    </row>
    <row r="1881" spans="1:10" hidden="1">
      <c r="A1881" s="1" t="s">
        <v>4050</v>
      </c>
      <c r="B1881" s="1" t="s">
        <v>4153</v>
      </c>
      <c r="C1881" s="1" t="s">
        <v>4052</v>
      </c>
      <c r="D1881" s="1" t="s">
        <v>4154</v>
      </c>
      <c r="E1881" s="1" t="s">
        <v>4153</v>
      </c>
      <c r="F1881" s="1" t="s">
        <v>4052</v>
      </c>
      <c r="G1881" s="1" t="s">
        <v>2049</v>
      </c>
      <c r="H1881" s="1" t="s">
        <v>2120</v>
      </c>
      <c r="I1881" s="1" t="s">
        <v>1969</v>
      </c>
      <c r="J1881" s="1" t="s">
        <v>4050</v>
      </c>
    </row>
    <row r="1882" spans="1:10" hidden="1">
      <c r="A1882" s="1" t="s">
        <v>4050</v>
      </c>
      <c r="B1882" s="1" t="s">
        <v>4155</v>
      </c>
      <c r="C1882" s="1" t="s">
        <v>4052</v>
      </c>
      <c r="D1882" s="1" t="s">
        <v>4156</v>
      </c>
      <c r="E1882" s="1" t="s">
        <v>4155</v>
      </c>
      <c r="F1882" s="1" t="s">
        <v>4052</v>
      </c>
      <c r="G1882" s="1" t="s">
        <v>2049</v>
      </c>
      <c r="H1882" s="1" t="s">
        <v>2120</v>
      </c>
      <c r="I1882" s="1" t="s">
        <v>1969</v>
      </c>
      <c r="J1882" s="1" t="s">
        <v>4050</v>
      </c>
    </row>
    <row r="1883" spans="1:10" hidden="1">
      <c r="A1883" s="1" t="s">
        <v>4050</v>
      </c>
      <c r="B1883" s="1" t="s">
        <v>4157</v>
      </c>
      <c r="C1883" s="1" t="s">
        <v>4052</v>
      </c>
      <c r="D1883" s="1" t="s">
        <v>4158</v>
      </c>
      <c r="E1883" s="1" t="s">
        <v>4157</v>
      </c>
      <c r="F1883" s="1" t="s">
        <v>4052</v>
      </c>
      <c r="G1883" s="1" t="s">
        <v>2049</v>
      </c>
      <c r="H1883" s="1" t="s">
        <v>2120</v>
      </c>
      <c r="I1883" s="1" t="s">
        <v>1969</v>
      </c>
      <c r="J1883" s="1" t="s">
        <v>4050</v>
      </c>
    </row>
    <row r="1884" spans="1:10" hidden="1">
      <c r="A1884" s="1" t="s">
        <v>4050</v>
      </c>
      <c r="B1884" s="1" t="s">
        <v>4159</v>
      </c>
      <c r="C1884" s="1" t="s">
        <v>4052</v>
      </c>
      <c r="D1884" s="1" t="s">
        <v>4160</v>
      </c>
      <c r="E1884" s="1" t="s">
        <v>4159</v>
      </c>
      <c r="F1884" s="1" t="s">
        <v>4052</v>
      </c>
      <c r="G1884" s="1" t="s">
        <v>2049</v>
      </c>
      <c r="H1884" s="1" t="s">
        <v>2120</v>
      </c>
      <c r="I1884" s="1" t="s">
        <v>1969</v>
      </c>
      <c r="J1884" s="1" t="s">
        <v>4050</v>
      </c>
    </row>
    <row r="1885" spans="1:10" hidden="1">
      <c r="A1885" s="1" t="s">
        <v>4050</v>
      </c>
      <c r="B1885" s="1" t="s">
        <v>4161</v>
      </c>
      <c r="C1885" s="1" t="s">
        <v>4052</v>
      </c>
      <c r="D1885" s="1" t="s">
        <v>4162</v>
      </c>
      <c r="E1885" s="1" t="s">
        <v>4161</v>
      </c>
      <c r="F1885" s="1" t="s">
        <v>4052</v>
      </c>
      <c r="G1885" s="1" t="s">
        <v>2049</v>
      </c>
      <c r="H1885" s="1" t="s">
        <v>2120</v>
      </c>
      <c r="I1885" s="1" t="s">
        <v>1969</v>
      </c>
      <c r="J1885" s="1" t="s">
        <v>4050</v>
      </c>
    </row>
    <row r="1886" spans="1:10" hidden="1">
      <c r="A1886" s="1" t="s">
        <v>4050</v>
      </c>
      <c r="B1886" s="1" t="s">
        <v>4163</v>
      </c>
      <c r="C1886" s="1" t="s">
        <v>4052</v>
      </c>
      <c r="D1886" s="1" t="s">
        <v>4164</v>
      </c>
      <c r="E1886" s="1" t="s">
        <v>4163</v>
      </c>
      <c r="F1886" s="1" t="s">
        <v>4052</v>
      </c>
      <c r="G1886" s="1" t="s">
        <v>2049</v>
      </c>
      <c r="H1886" s="1" t="s">
        <v>2120</v>
      </c>
      <c r="I1886" s="1" t="s">
        <v>1969</v>
      </c>
      <c r="J1886" s="1" t="s">
        <v>4050</v>
      </c>
    </row>
    <row r="1887" spans="1:10" hidden="1">
      <c r="A1887" s="1" t="s">
        <v>4050</v>
      </c>
      <c r="B1887" s="1" t="s">
        <v>4165</v>
      </c>
      <c r="C1887" s="1" t="s">
        <v>4052</v>
      </c>
      <c r="D1887" s="1" t="s">
        <v>4166</v>
      </c>
      <c r="E1887" s="1" t="s">
        <v>4165</v>
      </c>
      <c r="F1887" s="1" t="s">
        <v>4052</v>
      </c>
      <c r="G1887" s="1" t="s">
        <v>2049</v>
      </c>
      <c r="H1887" s="1" t="s">
        <v>2120</v>
      </c>
      <c r="I1887" s="1" t="s">
        <v>1969</v>
      </c>
      <c r="J1887" s="1" t="s">
        <v>4050</v>
      </c>
    </row>
    <row r="1888" spans="1:10" hidden="1">
      <c r="A1888" s="1" t="s">
        <v>4050</v>
      </c>
      <c r="B1888" s="1" t="s">
        <v>4167</v>
      </c>
      <c r="C1888" s="1" t="s">
        <v>4052</v>
      </c>
      <c r="D1888" s="1" t="s">
        <v>4168</v>
      </c>
      <c r="E1888" s="1" t="s">
        <v>4167</v>
      </c>
      <c r="F1888" s="1" t="s">
        <v>4052</v>
      </c>
      <c r="G1888" s="1" t="s">
        <v>2049</v>
      </c>
      <c r="H1888" s="1" t="s">
        <v>2120</v>
      </c>
      <c r="I1888" s="1" t="s">
        <v>1969</v>
      </c>
      <c r="J1888" s="1" t="s">
        <v>4050</v>
      </c>
    </row>
    <row r="1889" spans="1:10" hidden="1">
      <c r="A1889" s="1" t="s">
        <v>4050</v>
      </c>
      <c r="B1889" s="1" t="s">
        <v>4169</v>
      </c>
      <c r="C1889" s="1" t="s">
        <v>4052</v>
      </c>
      <c r="D1889" s="1" t="s">
        <v>4170</v>
      </c>
      <c r="E1889" s="1" t="s">
        <v>4169</v>
      </c>
      <c r="F1889" s="1" t="s">
        <v>4052</v>
      </c>
      <c r="G1889" s="1" t="s">
        <v>2049</v>
      </c>
      <c r="H1889" s="1" t="s">
        <v>2120</v>
      </c>
      <c r="I1889" s="1" t="s">
        <v>1969</v>
      </c>
      <c r="J1889" s="1" t="s">
        <v>4050</v>
      </c>
    </row>
    <row r="1890" spans="1:10" hidden="1">
      <c r="A1890" s="1" t="s">
        <v>4050</v>
      </c>
      <c r="B1890" s="1" t="s">
        <v>4171</v>
      </c>
      <c r="C1890" s="1" t="s">
        <v>4052</v>
      </c>
      <c r="D1890" s="1" t="s">
        <v>4172</v>
      </c>
      <c r="E1890" s="1" t="s">
        <v>4171</v>
      </c>
      <c r="F1890" s="1" t="s">
        <v>4052</v>
      </c>
      <c r="G1890" s="1" t="s">
        <v>2049</v>
      </c>
      <c r="H1890" s="1" t="s">
        <v>2120</v>
      </c>
      <c r="I1890" s="1" t="s">
        <v>1969</v>
      </c>
      <c r="J1890" s="1" t="s">
        <v>4050</v>
      </c>
    </row>
    <row r="1891" spans="1:10" hidden="1">
      <c r="A1891" s="1" t="s">
        <v>4050</v>
      </c>
      <c r="B1891" s="1" t="s">
        <v>4173</v>
      </c>
      <c r="C1891" s="1" t="s">
        <v>4052</v>
      </c>
      <c r="D1891" s="1" t="s">
        <v>4174</v>
      </c>
      <c r="E1891" s="1" t="s">
        <v>4173</v>
      </c>
      <c r="F1891" s="1" t="s">
        <v>4052</v>
      </c>
      <c r="G1891" s="1" t="s">
        <v>2049</v>
      </c>
      <c r="H1891" s="1" t="s">
        <v>2120</v>
      </c>
      <c r="I1891" s="1" t="s">
        <v>1969</v>
      </c>
      <c r="J1891" s="1" t="s">
        <v>4050</v>
      </c>
    </row>
    <row r="1892" spans="1:10" hidden="1">
      <c r="A1892" s="1" t="s">
        <v>4050</v>
      </c>
      <c r="B1892" s="1" t="s">
        <v>4175</v>
      </c>
      <c r="C1892" s="1" t="s">
        <v>4052</v>
      </c>
      <c r="D1892" s="1" t="s">
        <v>4176</v>
      </c>
      <c r="E1892" s="1" t="s">
        <v>4175</v>
      </c>
      <c r="F1892" s="1" t="s">
        <v>4052</v>
      </c>
      <c r="G1892" s="1" t="s">
        <v>2049</v>
      </c>
      <c r="H1892" s="1" t="s">
        <v>2120</v>
      </c>
      <c r="I1892" s="1" t="s">
        <v>1969</v>
      </c>
      <c r="J1892" s="1" t="s">
        <v>4050</v>
      </c>
    </row>
    <row r="1893" spans="1:10" hidden="1">
      <c r="A1893" s="1" t="s">
        <v>4050</v>
      </c>
      <c r="B1893" s="1" t="s">
        <v>4177</v>
      </c>
      <c r="C1893" s="1" t="s">
        <v>4052</v>
      </c>
      <c r="D1893" s="1" t="s">
        <v>4178</v>
      </c>
      <c r="E1893" s="1" t="s">
        <v>4177</v>
      </c>
      <c r="F1893" s="1" t="s">
        <v>4052</v>
      </c>
      <c r="G1893" s="1" t="s">
        <v>2049</v>
      </c>
      <c r="H1893" s="1" t="s">
        <v>2120</v>
      </c>
      <c r="I1893" s="1" t="s">
        <v>1969</v>
      </c>
      <c r="J1893" s="1" t="s">
        <v>4050</v>
      </c>
    </row>
    <row r="1894" spans="1:10" hidden="1">
      <c r="A1894" s="1" t="s">
        <v>4050</v>
      </c>
      <c r="B1894" s="1" t="s">
        <v>4179</v>
      </c>
      <c r="C1894" s="1" t="s">
        <v>4052</v>
      </c>
      <c r="D1894" s="1" t="s">
        <v>4180</v>
      </c>
      <c r="E1894" s="1" t="s">
        <v>4179</v>
      </c>
      <c r="F1894" s="1" t="s">
        <v>4052</v>
      </c>
      <c r="G1894" s="1" t="s">
        <v>2049</v>
      </c>
      <c r="H1894" s="1" t="s">
        <v>2120</v>
      </c>
      <c r="I1894" s="1" t="s">
        <v>1969</v>
      </c>
      <c r="J1894" s="1" t="s">
        <v>4050</v>
      </c>
    </row>
    <row r="1895" spans="1:10" hidden="1">
      <c r="A1895" s="1" t="s">
        <v>4050</v>
      </c>
      <c r="B1895" s="1" t="s">
        <v>4050</v>
      </c>
      <c r="C1895" s="1" t="s">
        <v>4052</v>
      </c>
      <c r="D1895" s="1" t="s">
        <v>4052</v>
      </c>
      <c r="E1895" s="1" t="s">
        <v>4050</v>
      </c>
      <c r="F1895" s="1" t="s">
        <v>4052</v>
      </c>
      <c r="G1895" s="1" t="s">
        <v>2049</v>
      </c>
      <c r="H1895" s="1" t="s">
        <v>2120</v>
      </c>
      <c r="I1895" s="1" t="s">
        <v>1969</v>
      </c>
      <c r="J1895" s="1" t="s">
        <v>4050</v>
      </c>
    </row>
    <row r="1896" spans="1:10" hidden="1">
      <c r="A1896" s="1" t="s">
        <v>4050</v>
      </c>
      <c r="B1896" s="1" t="s">
        <v>4181</v>
      </c>
      <c r="C1896" s="1" t="s">
        <v>4052</v>
      </c>
      <c r="D1896" s="1" t="s">
        <v>4182</v>
      </c>
      <c r="E1896" s="1" t="s">
        <v>4181</v>
      </c>
      <c r="F1896" s="1" t="s">
        <v>4052</v>
      </c>
      <c r="G1896" s="1" t="s">
        <v>2049</v>
      </c>
      <c r="H1896" s="1" t="s">
        <v>2120</v>
      </c>
      <c r="I1896" s="1" t="s">
        <v>1969</v>
      </c>
      <c r="J1896" s="1" t="s">
        <v>4050</v>
      </c>
    </row>
    <row r="1897" spans="1:10" hidden="1">
      <c r="A1897" s="1" t="s">
        <v>4050</v>
      </c>
      <c r="B1897" s="1" t="s">
        <v>4183</v>
      </c>
      <c r="C1897" s="1" t="s">
        <v>4052</v>
      </c>
      <c r="D1897" s="1" t="s">
        <v>4184</v>
      </c>
      <c r="E1897" s="1" t="s">
        <v>4183</v>
      </c>
      <c r="F1897" s="1" t="s">
        <v>4052</v>
      </c>
      <c r="G1897" s="1" t="s">
        <v>2049</v>
      </c>
      <c r="H1897" s="1" t="s">
        <v>2120</v>
      </c>
      <c r="I1897" s="1" t="s">
        <v>1969</v>
      </c>
      <c r="J1897" s="1" t="s">
        <v>4050</v>
      </c>
    </row>
    <row r="1898" spans="1:10" hidden="1">
      <c r="A1898" s="1" t="s">
        <v>4050</v>
      </c>
      <c r="B1898" s="1" t="s">
        <v>4185</v>
      </c>
      <c r="C1898" s="1" t="s">
        <v>4052</v>
      </c>
      <c r="D1898" s="1" t="s">
        <v>4186</v>
      </c>
      <c r="E1898" s="1" t="s">
        <v>4185</v>
      </c>
      <c r="F1898" s="1" t="s">
        <v>4052</v>
      </c>
      <c r="G1898" s="1" t="s">
        <v>2049</v>
      </c>
      <c r="H1898" s="1" t="s">
        <v>2120</v>
      </c>
      <c r="I1898" s="1" t="s">
        <v>1969</v>
      </c>
      <c r="J1898" s="1" t="s">
        <v>4050</v>
      </c>
    </row>
    <row r="1899" spans="1:10" hidden="1">
      <c r="A1899" s="1" t="s">
        <v>4050</v>
      </c>
      <c r="B1899" s="1" t="s">
        <v>4187</v>
      </c>
      <c r="C1899" s="1" t="s">
        <v>4052</v>
      </c>
      <c r="D1899" s="1" t="s">
        <v>4188</v>
      </c>
      <c r="E1899" s="1" t="s">
        <v>4187</v>
      </c>
      <c r="F1899" s="1" t="s">
        <v>4052</v>
      </c>
      <c r="G1899" s="1" t="s">
        <v>2049</v>
      </c>
      <c r="H1899" s="1" t="s">
        <v>2120</v>
      </c>
      <c r="I1899" s="1" t="s">
        <v>1969</v>
      </c>
      <c r="J1899" s="1" t="s">
        <v>4050</v>
      </c>
    </row>
    <row r="1900" spans="1:10" hidden="1">
      <c r="A1900" s="1" t="s">
        <v>4050</v>
      </c>
      <c r="B1900" s="1" t="s">
        <v>4189</v>
      </c>
      <c r="C1900" s="1" t="s">
        <v>4052</v>
      </c>
      <c r="D1900" s="1" t="s">
        <v>4190</v>
      </c>
      <c r="E1900" s="1" t="s">
        <v>4189</v>
      </c>
      <c r="F1900" s="1" t="s">
        <v>4052</v>
      </c>
      <c r="G1900" s="1" t="s">
        <v>2049</v>
      </c>
      <c r="H1900" s="1" t="s">
        <v>2120</v>
      </c>
      <c r="I1900" s="1" t="s">
        <v>1969</v>
      </c>
      <c r="J1900" s="1" t="s">
        <v>4050</v>
      </c>
    </row>
    <row r="1901" spans="1:10" hidden="1">
      <c r="A1901" s="1" t="s">
        <v>4050</v>
      </c>
      <c r="B1901" s="1" t="s">
        <v>4191</v>
      </c>
      <c r="C1901" s="1" t="s">
        <v>4052</v>
      </c>
      <c r="D1901" s="1" t="s">
        <v>4192</v>
      </c>
      <c r="E1901" s="1" t="s">
        <v>4191</v>
      </c>
      <c r="F1901" s="1" t="s">
        <v>4052</v>
      </c>
      <c r="G1901" s="1" t="s">
        <v>2049</v>
      </c>
      <c r="H1901" s="1" t="s">
        <v>2120</v>
      </c>
      <c r="I1901" s="1" t="s">
        <v>1969</v>
      </c>
      <c r="J1901" s="1" t="s">
        <v>4050</v>
      </c>
    </row>
    <row r="1902" spans="1:10" hidden="1">
      <c r="A1902" s="1" t="s">
        <v>4050</v>
      </c>
      <c r="B1902" s="1" t="s">
        <v>4193</v>
      </c>
      <c r="C1902" s="1" t="s">
        <v>4052</v>
      </c>
      <c r="D1902" s="1" t="s">
        <v>4194</v>
      </c>
      <c r="E1902" s="1" t="s">
        <v>4193</v>
      </c>
      <c r="F1902" s="1" t="s">
        <v>4052</v>
      </c>
      <c r="G1902" s="1" t="s">
        <v>2049</v>
      </c>
      <c r="H1902" s="1" t="s">
        <v>2120</v>
      </c>
      <c r="I1902" s="1" t="s">
        <v>1969</v>
      </c>
      <c r="J1902" s="1" t="s">
        <v>4050</v>
      </c>
    </row>
    <row r="1903" spans="1:10" hidden="1">
      <c r="A1903" s="1" t="s">
        <v>4050</v>
      </c>
      <c r="B1903" s="1" t="s">
        <v>4195</v>
      </c>
      <c r="C1903" s="1" t="s">
        <v>4052</v>
      </c>
      <c r="D1903" s="1" t="s">
        <v>4196</v>
      </c>
      <c r="E1903" s="1" t="s">
        <v>4195</v>
      </c>
      <c r="F1903" s="1" t="s">
        <v>4052</v>
      </c>
      <c r="G1903" s="1" t="s">
        <v>2049</v>
      </c>
      <c r="H1903" s="1" t="s">
        <v>2120</v>
      </c>
      <c r="I1903" s="1" t="s">
        <v>1969</v>
      </c>
      <c r="J1903" s="1" t="s">
        <v>4050</v>
      </c>
    </row>
    <row r="1904" spans="1:10" hidden="1">
      <c r="A1904" s="1" t="s">
        <v>4050</v>
      </c>
      <c r="B1904" s="1" t="s">
        <v>4197</v>
      </c>
      <c r="C1904" s="1" t="s">
        <v>4052</v>
      </c>
      <c r="D1904" s="1" t="s">
        <v>4198</v>
      </c>
      <c r="E1904" s="1" t="s">
        <v>4197</v>
      </c>
      <c r="F1904" s="1" t="s">
        <v>4052</v>
      </c>
      <c r="G1904" s="1" t="s">
        <v>2049</v>
      </c>
      <c r="H1904" s="1" t="s">
        <v>2120</v>
      </c>
      <c r="I1904" s="1" t="s">
        <v>1969</v>
      </c>
      <c r="J1904" s="1" t="s">
        <v>4050</v>
      </c>
    </row>
    <row r="1905" spans="1:10" hidden="1">
      <c r="A1905" s="1" t="s">
        <v>4050</v>
      </c>
      <c r="B1905" s="1" t="s">
        <v>4199</v>
      </c>
      <c r="C1905" s="1" t="s">
        <v>4052</v>
      </c>
      <c r="D1905" s="1" t="s">
        <v>4200</v>
      </c>
      <c r="E1905" s="1" t="s">
        <v>4199</v>
      </c>
      <c r="F1905" s="1" t="s">
        <v>4052</v>
      </c>
      <c r="G1905" s="1" t="s">
        <v>2049</v>
      </c>
      <c r="H1905" s="1" t="s">
        <v>2120</v>
      </c>
      <c r="I1905" s="1" t="s">
        <v>1969</v>
      </c>
      <c r="J1905" s="1" t="s">
        <v>4050</v>
      </c>
    </row>
    <row r="1906" spans="1:10" hidden="1">
      <c r="A1906" s="1" t="s">
        <v>4050</v>
      </c>
      <c r="B1906" s="1" t="s">
        <v>4201</v>
      </c>
      <c r="C1906" s="1" t="s">
        <v>4052</v>
      </c>
      <c r="D1906" s="1" t="s">
        <v>4202</v>
      </c>
      <c r="E1906" s="1" t="s">
        <v>4201</v>
      </c>
      <c r="F1906" s="1" t="s">
        <v>4052</v>
      </c>
      <c r="G1906" s="1" t="s">
        <v>2049</v>
      </c>
      <c r="H1906" s="1" t="s">
        <v>2120</v>
      </c>
      <c r="I1906" s="1" t="s">
        <v>1969</v>
      </c>
      <c r="J1906" s="1" t="s">
        <v>4050</v>
      </c>
    </row>
    <row r="1907" spans="1:10" hidden="1">
      <c r="A1907" s="1" t="s">
        <v>4050</v>
      </c>
      <c r="B1907" s="1" t="s">
        <v>4203</v>
      </c>
      <c r="C1907" s="1" t="s">
        <v>4052</v>
      </c>
      <c r="D1907" s="1" t="s">
        <v>4204</v>
      </c>
      <c r="E1907" s="1" t="s">
        <v>4203</v>
      </c>
      <c r="F1907" s="1" t="s">
        <v>4052</v>
      </c>
      <c r="G1907" s="1" t="s">
        <v>2049</v>
      </c>
      <c r="H1907" s="1" t="s">
        <v>2120</v>
      </c>
      <c r="I1907" s="1" t="s">
        <v>1969</v>
      </c>
      <c r="J1907" s="1" t="s">
        <v>4050</v>
      </c>
    </row>
    <row r="1908" spans="1:10" hidden="1">
      <c r="A1908" s="1" t="s">
        <v>4050</v>
      </c>
      <c r="B1908" s="1" t="s">
        <v>4205</v>
      </c>
      <c r="C1908" s="1" t="s">
        <v>4052</v>
      </c>
      <c r="D1908" s="1" t="s">
        <v>4206</v>
      </c>
      <c r="E1908" s="1" t="s">
        <v>4205</v>
      </c>
      <c r="F1908" s="1" t="s">
        <v>4052</v>
      </c>
      <c r="G1908" s="1" t="s">
        <v>2049</v>
      </c>
      <c r="H1908" s="1" t="s">
        <v>2120</v>
      </c>
      <c r="I1908" s="1" t="s">
        <v>1969</v>
      </c>
      <c r="J1908" s="1" t="s">
        <v>4050</v>
      </c>
    </row>
    <row r="1909" spans="1:10" hidden="1">
      <c r="A1909" s="1" t="s">
        <v>4050</v>
      </c>
      <c r="B1909" s="1" t="s">
        <v>4207</v>
      </c>
      <c r="C1909" s="1" t="s">
        <v>4052</v>
      </c>
      <c r="D1909" s="1" t="s">
        <v>4208</v>
      </c>
      <c r="E1909" s="1" t="s">
        <v>4207</v>
      </c>
      <c r="F1909" s="1" t="s">
        <v>4052</v>
      </c>
      <c r="G1909" s="1" t="s">
        <v>2049</v>
      </c>
      <c r="H1909" s="1" t="s">
        <v>2120</v>
      </c>
      <c r="I1909" s="1" t="s">
        <v>1969</v>
      </c>
      <c r="J1909" s="1" t="s">
        <v>4050</v>
      </c>
    </row>
    <row r="1910" spans="1:10" hidden="1">
      <c r="A1910" s="1" t="s">
        <v>4050</v>
      </c>
      <c r="B1910" s="1" t="s">
        <v>4209</v>
      </c>
      <c r="C1910" s="1" t="s">
        <v>4052</v>
      </c>
      <c r="D1910" s="1" t="s">
        <v>4210</v>
      </c>
      <c r="E1910" s="1" t="s">
        <v>4209</v>
      </c>
      <c r="F1910" s="1" t="s">
        <v>4052</v>
      </c>
      <c r="G1910" s="1" t="s">
        <v>2049</v>
      </c>
      <c r="H1910" s="1" t="s">
        <v>2120</v>
      </c>
      <c r="I1910" s="1" t="s">
        <v>1969</v>
      </c>
      <c r="J1910" s="1" t="s">
        <v>4050</v>
      </c>
    </row>
    <row r="1911" spans="1:10" hidden="1">
      <c r="A1911" s="1" t="s">
        <v>4050</v>
      </c>
      <c r="B1911" s="1" t="s">
        <v>4211</v>
      </c>
      <c r="C1911" s="1" t="s">
        <v>4052</v>
      </c>
      <c r="D1911" s="1" t="s">
        <v>4212</v>
      </c>
      <c r="E1911" s="1" t="s">
        <v>4211</v>
      </c>
      <c r="F1911" s="1" t="s">
        <v>4052</v>
      </c>
      <c r="G1911" s="1" t="s">
        <v>2049</v>
      </c>
      <c r="H1911" s="1" t="s">
        <v>2120</v>
      </c>
      <c r="I1911" s="1" t="s">
        <v>1969</v>
      </c>
      <c r="J1911" s="1" t="s">
        <v>4050</v>
      </c>
    </row>
    <row r="1912" spans="1:10" hidden="1">
      <c r="A1912" s="1" t="s">
        <v>4050</v>
      </c>
      <c r="B1912" s="1" t="s">
        <v>4213</v>
      </c>
      <c r="C1912" s="1" t="s">
        <v>4052</v>
      </c>
      <c r="D1912" s="1" t="s">
        <v>4214</v>
      </c>
      <c r="E1912" s="1" t="s">
        <v>4213</v>
      </c>
      <c r="F1912" s="1" t="s">
        <v>4052</v>
      </c>
      <c r="G1912" s="1" t="s">
        <v>2049</v>
      </c>
      <c r="H1912" s="1" t="s">
        <v>2120</v>
      </c>
      <c r="I1912" s="1" t="s">
        <v>1969</v>
      </c>
      <c r="J1912" s="1" t="s">
        <v>4050</v>
      </c>
    </row>
    <row r="1913" spans="1:10" hidden="1">
      <c r="A1913" s="1" t="s">
        <v>4050</v>
      </c>
      <c r="B1913" s="1" t="s">
        <v>4215</v>
      </c>
      <c r="C1913" s="1" t="s">
        <v>4052</v>
      </c>
      <c r="D1913" s="1" t="s">
        <v>4216</v>
      </c>
      <c r="E1913" s="1" t="s">
        <v>4215</v>
      </c>
      <c r="F1913" s="1" t="s">
        <v>4052</v>
      </c>
      <c r="G1913" s="1" t="s">
        <v>2049</v>
      </c>
      <c r="H1913" s="1" t="s">
        <v>2120</v>
      </c>
      <c r="I1913" s="1" t="s">
        <v>1969</v>
      </c>
      <c r="J1913" s="1" t="s">
        <v>4050</v>
      </c>
    </row>
    <row r="1914" spans="1:10" hidden="1">
      <c r="A1914" s="1" t="s">
        <v>4050</v>
      </c>
      <c r="B1914" s="1" t="s">
        <v>4217</v>
      </c>
      <c r="C1914" s="1" t="s">
        <v>4052</v>
      </c>
      <c r="D1914" s="1" t="s">
        <v>4218</v>
      </c>
      <c r="E1914" s="1" t="s">
        <v>4217</v>
      </c>
      <c r="F1914" s="1" t="s">
        <v>4052</v>
      </c>
      <c r="G1914" s="1" t="s">
        <v>2049</v>
      </c>
      <c r="H1914" s="1" t="s">
        <v>2120</v>
      </c>
      <c r="I1914" s="1" t="s">
        <v>1969</v>
      </c>
      <c r="J1914" s="1" t="s">
        <v>4050</v>
      </c>
    </row>
    <row r="1915" spans="1:10" hidden="1">
      <c r="A1915" s="1" t="s">
        <v>4050</v>
      </c>
      <c r="B1915" s="1" t="s">
        <v>4219</v>
      </c>
      <c r="C1915" s="1" t="s">
        <v>4052</v>
      </c>
      <c r="D1915" s="1" t="s">
        <v>4220</v>
      </c>
      <c r="E1915" s="1" t="s">
        <v>4219</v>
      </c>
      <c r="F1915" s="1" t="s">
        <v>4052</v>
      </c>
      <c r="G1915" s="1" t="s">
        <v>2049</v>
      </c>
      <c r="H1915" s="1" t="s">
        <v>2120</v>
      </c>
      <c r="I1915" s="1" t="s">
        <v>1969</v>
      </c>
      <c r="J1915" s="1" t="s">
        <v>4050</v>
      </c>
    </row>
    <row r="1916" spans="1:10" hidden="1">
      <c r="A1916" s="1" t="s">
        <v>4050</v>
      </c>
      <c r="B1916" s="1" t="s">
        <v>4221</v>
      </c>
      <c r="C1916" s="1" t="s">
        <v>4052</v>
      </c>
      <c r="D1916" s="1" t="s">
        <v>4222</v>
      </c>
      <c r="E1916" s="1" t="s">
        <v>4221</v>
      </c>
      <c r="F1916" s="1" t="s">
        <v>4052</v>
      </c>
      <c r="G1916" s="1" t="s">
        <v>2049</v>
      </c>
      <c r="H1916" s="1" t="s">
        <v>2120</v>
      </c>
      <c r="I1916" s="1" t="s">
        <v>1969</v>
      </c>
      <c r="J1916" s="1" t="s">
        <v>4050</v>
      </c>
    </row>
    <row r="1917" spans="1:10" hidden="1">
      <c r="A1917" s="1" t="s">
        <v>4050</v>
      </c>
      <c r="B1917" s="1" t="s">
        <v>4223</v>
      </c>
      <c r="C1917" s="1" t="s">
        <v>4052</v>
      </c>
      <c r="D1917" s="1" t="s">
        <v>4224</v>
      </c>
      <c r="E1917" s="1" t="s">
        <v>4223</v>
      </c>
      <c r="F1917" s="1" t="s">
        <v>4052</v>
      </c>
      <c r="G1917" s="1" t="s">
        <v>2049</v>
      </c>
      <c r="H1917" s="1" t="s">
        <v>2120</v>
      </c>
      <c r="I1917" s="1" t="s">
        <v>1969</v>
      </c>
      <c r="J1917" s="1" t="s">
        <v>4050</v>
      </c>
    </row>
    <row r="1918" spans="1:10" hidden="1">
      <c r="A1918" s="1" t="s">
        <v>4050</v>
      </c>
      <c r="B1918" s="1" t="s">
        <v>4225</v>
      </c>
      <c r="C1918" s="1" t="s">
        <v>4052</v>
      </c>
      <c r="D1918" s="1" t="s">
        <v>4226</v>
      </c>
      <c r="E1918" s="1" t="s">
        <v>4225</v>
      </c>
      <c r="F1918" s="1" t="s">
        <v>4052</v>
      </c>
      <c r="G1918" s="1" t="s">
        <v>2049</v>
      </c>
      <c r="H1918" s="1" t="s">
        <v>2120</v>
      </c>
      <c r="I1918" s="1" t="s">
        <v>1969</v>
      </c>
      <c r="J1918" s="1" t="s">
        <v>4050</v>
      </c>
    </row>
    <row r="1919" spans="1:10" hidden="1">
      <c r="A1919" s="1" t="s">
        <v>4050</v>
      </c>
      <c r="B1919" s="1" t="s">
        <v>4227</v>
      </c>
      <c r="C1919" s="1" t="s">
        <v>4052</v>
      </c>
      <c r="D1919" s="1" t="s">
        <v>4228</v>
      </c>
      <c r="E1919" s="1" t="s">
        <v>4227</v>
      </c>
      <c r="F1919" s="1" t="s">
        <v>4052</v>
      </c>
      <c r="G1919" s="1" t="s">
        <v>2049</v>
      </c>
      <c r="H1919" s="1" t="s">
        <v>2120</v>
      </c>
      <c r="I1919" s="1" t="s">
        <v>1969</v>
      </c>
      <c r="J1919" s="1" t="s">
        <v>4050</v>
      </c>
    </row>
    <row r="1920" spans="1:10" hidden="1">
      <c r="A1920" s="1" t="s">
        <v>4050</v>
      </c>
      <c r="B1920" s="1" t="s">
        <v>4229</v>
      </c>
      <c r="C1920" s="1" t="s">
        <v>4052</v>
      </c>
      <c r="D1920" s="1" t="s">
        <v>4230</v>
      </c>
      <c r="E1920" s="1" t="s">
        <v>4229</v>
      </c>
      <c r="F1920" s="1" t="s">
        <v>4052</v>
      </c>
      <c r="G1920" s="1" t="s">
        <v>2049</v>
      </c>
      <c r="H1920" s="1" t="s">
        <v>2120</v>
      </c>
      <c r="I1920" s="1" t="s">
        <v>1969</v>
      </c>
      <c r="J1920" s="1" t="s">
        <v>4050</v>
      </c>
    </row>
    <row r="1921" spans="1:10" hidden="1">
      <c r="A1921" s="1" t="s">
        <v>4050</v>
      </c>
      <c r="B1921" s="1" t="s">
        <v>4231</v>
      </c>
      <c r="C1921" s="1" t="s">
        <v>4052</v>
      </c>
      <c r="D1921" s="1" t="s">
        <v>4232</v>
      </c>
      <c r="E1921" s="1" t="s">
        <v>4231</v>
      </c>
      <c r="F1921" s="1" t="s">
        <v>4052</v>
      </c>
      <c r="G1921" s="1" t="s">
        <v>2049</v>
      </c>
      <c r="H1921" s="1" t="s">
        <v>2120</v>
      </c>
      <c r="I1921" s="1" t="s">
        <v>1969</v>
      </c>
      <c r="J1921" s="1" t="s">
        <v>4050</v>
      </c>
    </row>
    <row r="1922" spans="1:10" hidden="1">
      <c r="A1922" s="1" t="s">
        <v>4050</v>
      </c>
      <c r="B1922" s="1" t="s">
        <v>4233</v>
      </c>
      <c r="C1922" s="1" t="s">
        <v>4052</v>
      </c>
      <c r="D1922" s="1" t="s">
        <v>4234</v>
      </c>
      <c r="E1922" s="1" t="s">
        <v>4233</v>
      </c>
      <c r="F1922" s="1" t="s">
        <v>4052</v>
      </c>
      <c r="G1922" s="1" t="s">
        <v>2049</v>
      </c>
      <c r="H1922" s="1" t="s">
        <v>2120</v>
      </c>
      <c r="I1922" s="1" t="s">
        <v>1969</v>
      </c>
      <c r="J1922" s="1" t="s">
        <v>4050</v>
      </c>
    </row>
    <row r="1923" spans="1:10" hidden="1">
      <c r="A1923" s="1" t="s">
        <v>4083</v>
      </c>
      <c r="B1923" s="1" t="s">
        <v>4084</v>
      </c>
      <c r="C1923" s="1" t="s">
        <v>4085</v>
      </c>
      <c r="D1923" s="1" t="s">
        <v>4086</v>
      </c>
      <c r="E1923" s="1" t="s">
        <v>4084</v>
      </c>
      <c r="F1923" s="1" t="s">
        <v>4085</v>
      </c>
      <c r="G1923" s="1" t="s">
        <v>2049</v>
      </c>
      <c r="H1923" s="1" t="s">
        <v>2227</v>
      </c>
      <c r="I1923" s="1" t="s">
        <v>1969</v>
      </c>
      <c r="J1923" s="1" t="s">
        <v>4083</v>
      </c>
    </row>
    <row r="1924" spans="1:10" hidden="1">
      <c r="A1924" s="1" t="s">
        <v>4083</v>
      </c>
      <c r="B1924" s="1" t="s">
        <v>4083</v>
      </c>
      <c r="C1924" s="1" t="s">
        <v>4085</v>
      </c>
      <c r="D1924" s="1" t="s">
        <v>4085</v>
      </c>
      <c r="E1924" s="1" t="s">
        <v>4083</v>
      </c>
      <c r="F1924" s="1" t="s">
        <v>4085</v>
      </c>
      <c r="G1924" s="1" t="s">
        <v>2049</v>
      </c>
      <c r="H1924" s="1" t="s">
        <v>2227</v>
      </c>
      <c r="I1924" s="1" t="s">
        <v>1971</v>
      </c>
      <c r="J1924" s="1" t="s">
        <v>4083</v>
      </c>
    </row>
    <row r="1925" spans="1:10" hidden="1">
      <c r="A1925" s="1" t="s">
        <v>4083</v>
      </c>
      <c r="B1925" s="1" t="s">
        <v>4244</v>
      </c>
      <c r="C1925" s="1" t="s">
        <v>4085</v>
      </c>
      <c r="D1925" s="1" t="s">
        <v>4245</v>
      </c>
      <c r="E1925" s="1" t="s">
        <v>4244</v>
      </c>
      <c r="F1925" s="1" t="s">
        <v>4085</v>
      </c>
      <c r="G1925" s="1" t="s">
        <v>2049</v>
      </c>
      <c r="H1925" s="1" t="s">
        <v>2227</v>
      </c>
      <c r="I1925" s="1" t="s">
        <v>1971</v>
      </c>
      <c r="J1925" s="1" t="s">
        <v>4083</v>
      </c>
    </row>
    <row r="1926" spans="1:10" hidden="1">
      <c r="A1926" s="1" t="s">
        <v>4083</v>
      </c>
      <c r="B1926" s="1" t="s">
        <v>4246</v>
      </c>
      <c r="C1926" s="1" t="s">
        <v>4085</v>
      </c>
      <c r="D1926" s="1" t="s">
        <v>4247</v>
      </c>
      <c r="E1926" s="1" t="s">
        <v>4246</v>
      </c>
      <c r="F1926" s="1" t="s">
        <v>4085</v>
      </c>
      <c r="G1926" s="1" t="s">
        <v>2049</v>
      </c>
      <c r="H1926" s="1" t="s">
        <v>2227</v>
      </c>
      <c r="I1926" s="1" t="s">
        <v>1971</v>
      </c>
      <c r="J1926" s="1" t="s">
        <v>4083</v>
      </c>
    </row>
    <row r="1927" spans="1:10" hidden="1">
      <c r="A1927" s="1" t="s">
        <v>4083</v>
      </c>
      <c r="B1927" s="1" t="s">
        <v>4248</v>
      </c>
      <c r="C1927" s="1" t="s">
        <v>4085</v>
      </c>
      <c r="D1927" s="1" t="s">
        <v>4249</v>
      </c>
      <c r="E1927" s="1" t="s">
        <v>4248</v>
      </c>
      <c r="F1927" s="1" t="s">
        <v>4085</v>
      </c>
      <c r="G1927" s="1" t="s">
        <v>2049</v>
      </c>
      <c r="H1927" s="1" t="s">
        <v>2227</v>
      </c>
      <c r="I1927" s="1" t="s">
        <v>1971</v>
      </c>
      <c r="J1927" s="1" t="s">
        <v>4083</v>
      </c>
    </row>
    <row r="1928" spans="1:10" hidden="1">
      <c r="A1928" s="1" t="s">
        <v>4083</v>
      </c>
      <c r="B1928" s="1" t="s">
        <v>4250</v>
      </c>
      <c r="C1928" s="1" t="s">
        <v>4085</v>
      </c>
      <c r="D1928" s="1" t="s">
        <v>4251</v>
      </c>
      <c r="E1928" s="1" t="s">
        <v>4250</v>
      </c>
      <c r="F1928" s="1" t="s">
        <v>4085</v>
      </c>
      <c r="G1928" s="1" t="s">
        <v>2049</v>
      </c>
      <c r="H1928" s="1" t="s">
        <v>2227</v>
      </c>
      <c r="I1928" s="1" t="s">
        <v>1971</v>
      </c>
      <c r="J1928" s="1" t="s">
        <v>4083</v>
      </c>
    </row>
    <row r="1929" spans="1:10" hidden="1">
      <c r="A1929" s="1" t="s">
        <v>4083</v>
      </c>
      <c r="B1929" s="1" t="s">
        <v>4252</v>
      </c>
      <c r="C1929" s="1" t="s">
        <v>4085</v>
      </c>
      <c r="D1929" s="1" t="s">
        <v>4253</v>
      </c>
      <c r="E1929" s="1" t="s">
        <v>4252</v>
      </c>
      <c r="F1929" s="1" t="s">
        <v>4085</v>
      </c>
      <c r="G1929" s="1" t="s">
        <v>2049</v>
      </c>
      <c r="H1929" s="1" t="s">
        <v>2227</v>
      </c>
      <c r="I1929" s="1" t="s">
        <v>1971</v>
      </c>
      <c r="J1929" s="1" t="s">
        <v>4083</v>
      </c>
    </row>
    <row r="1930" spans="1:10" hidden="1">
      <c r="A1930" s="1" t="s">
        <v>4083</v>
      </c>
      <c r="B1930" s="1" t="s">
        <v>4254</v>
      </c>
      <c r="C1930" s="1" t="s">
        <v>4085</v>
      </c>
      <c r="D1930" s="1" t="s">
        <v>4255</v>
      </c>
      <c r="E1930" s="1" t="s">
        <v>4254</v>
      </c>
      <c r="F1930" s="1" t="s">
        <v>4085</v>
      </c>
      <c r="G1930" s="1" t="s">
        <v>2049</v>
      </c>
      <c r="H1930" s="1" t="s">
        <v>2227</v>
      </c>
      <c r="I1930" s="1" t="s">
        <v>1971</v>
      </c>
      <c r="J1930" s="1" t="s">
        <v>4083</v>
      </c>
    </row>
    <row r="1931" spans="1:10" hidden="1">
      <c r="A1931" s="1" t="s">
        <v>4083</v>
      </c>
      <c r="B1931" s="1" t="s">
        <v>4256</v>
      </c>
      <c r="C1931" s="1" t="s">
        <v>4085</v>
      </c>
      <c r="D1931" s="1" t="s">
        <v>4257</v>
      </c>
      <c r="E1931" s="1" t="s">
        <v>4256</v>
      </c>
      <c r="F1931" s="1" t="s">
        <v>4085</v>
      </c>
      <c r="G1931" s="1" t="s">
        <v>2049</v>
      </c>
      <c r="H1931" s="1" t="s">
        <v>2227</v>
      </c>
      <c r="I1931" s="1" t="s">
        <v>1971</v>
      </c>
      <c r="J1931" s="1" t="s">
        <v>4083</v>
      </c>
    </row>
    <row r="1932" spans="1:10" hidden="1">
      <c r="A1932" s="1" t="s">
        <v>4083</v>
      </c>
      <c r="B1932" s="1" t="s">
        <v>4258</v>
      </c>
      <c r="C1932" s="1" t="s">
        <v>4085</v>
      </c>
      <c r="D1932" s="1" t="s">
        <v>4259</v>
      </c>
      <c r="E1932" s="1" t="s">
        <v>4258</v>
      </c>
      <c r="F1932" s="1" t="s">
        <v>4085</v>
      </c>
      <c r="G1932" s="1" t="s">
        <v>2049</v>
      </c>
      <c r="H1932" s="1" t="s">
        <v>2227</v>
      </c>
      <c r="I1932" s="1" t="s">
        <v>1971</v>
      </c>
      <c r="J1932" s="1" t="s">
        <v>4083</v>
      </c>
    </row>
    <row r="1933" spans="1:10" hidden="1">
      <c r="A1933" s="1" t="s">
        <v>4083</v>
      </c>
      <c r="B1933" s="1" t="s">
        <v>4260</v>
      </c>
      <c r="C1933" s="1" t="s">
        <v>4085</v>
      </c>
      <c r="D1933" s="1" t="s">
        <v>4261</v>
      </c>
      <c r="E1933" s="1" t="s">
        <v>4260</v>
      </c>
      <c r="F1933" s="1" t="s">
        <v>4085</v>
      </c>
      <c r="G1933" s="1" t="s">
        <v>2049</v>
      </c>
      <c r="H1933" s="1" t="s">
        <v>2227</v>
      </c>
      <c r="I1933" s="1" t="s">
        <v>1971</v>
      </c>
      <c r="J1933" s="1" t="s">
        <v>4083</v>
      </c>
    </row>
    <row r="1934" spans="1:10" hidden="1">
      <c r="A1934" s="1" t="s">
        <v>4083</v>
      </c>
      <c r="B1934" s="1" t="s">
        <v>4262</v>
      </c>
      <c r="C1934" s="1" t="s">
        <v>4085</v>
      </c>
      <c r="D1934" s="1" t="s">
        <v>4263</v>
      </c>
      <c r="E1934" s="1" t="s">
        <v>4262</v>
      </c>
      <c r="F1934" s="1" t="s">
        <v>4085</v>
      </c>
      <c r="G1934" s="1" t="s">
        <v>2049</v>
      </c>
      <c r="H1934" s="1" t="s">
        <v>2227</v>
      </c>
      <c r="I1934" s="1" t="s">
        <v>1971</v>
      </c>
      <c r="J1934" s="1" t="s">
        <v>4083</v>
      </c>
    </row>
    <row r="1935" spans="1:10" hidden="1">
      <c r="A1935" s="1" t="s">
        <v>4083</v>
      </c>
      <c r="B1935" s="1" t="s">
        <v>4264</v>
      </c>
      <c r="C1935" s="1" t="s">
        <v>4085</v>
      </c>
      <c r="D1935" s="1" t="s">
        <v>4265</v>
      </c>
      <c r="E1935" s="1" t="s">
        <v>4264</v>
      </c>
      <c r="F1935" s="1" t="s">
        <v>4085</v>
      </c>
      <c r="G1935" s="1" t="s">
        <v>2049</v>
      </c>
      <c r="H1935" s="1" t="s">
        <v>2227</v>
      </c>
      <c r="I1935" s="1" t="s">
        <v>1971</v>
      </c>
      <c r="J1935" s="1" t="s">
        <v>4083</v>
      </c>
    </row>
    <row r="1936" spans="1:10" hidden="1">
      <c r="A1936" s="1" t="s">
        <v>4083</v>
      </c>
      <c r="B1936" s="1" t="s">
        <v>4266</v>
      </c>
      <c r="C1936" s="1" t="s">
        <v>4085</v>
      </c>
      <c r="D1936" s="1" t="s">
        <v>4267</v>
      </c>
      <c r="E1936" s="1" t="s">
        <v>4266</v>
      </c>
      <c r="F1936" s="1" t="s">
        <v>4085</v>
      </c>
      <c r="G1936" s="1" t="s">
        <v>2049</v>
      </c>
      <c r="H1936" s="1" t="s">
        <v>2227</v>
      </c>
      <c r="I1936" s="1" t="s">
        <v>1971</v>
      </c>
      <c r="J1936" s="1" t="s">
        <v>4083</v>
      </c>
    </row>
    <row r="1937" spans="1:10" hidden="1">
      <c r="A1937" s="1" t="s">
        <v>4083</v>
      </c>
      <c r="B1937" s="1" t="s">
        <v>4268</v>
      </c>
      <c r="C1937" s="1" t="s">
        <v>4085</v>
      </c>
      <c r="D1937" s="1" t="s">
        <v>4269</v>
      </c>
      <c r="E1937" s="1" t="s">
        <v>4268</v>
      </c>
      <c r="F1937" s="1" t="s">
        <v>4085</v>
      </c>
      <c r="G1937" s="1" t="s">
        <v>2049</v>
      </c>
      <c r="H1937" s="1" t="s">
        <v>2227</v>
      </c>
      <c r="I1937" s="1" t="s">
        <v>1971</v>
      </c>
      <c r="J1937" s="1" t="s">
        <v>4083</v>
      </c>
    </row>
    <row r="1938" spans="1:10" hidden="1">
      <c r="A1938" s="1" t="s">
        <v>4083</v>
      </c>
      <c r="B1938" s="1" t="s">
        <v>4270</v>
      </c>
      <c r="C1938" s="1" t="s">
        <v>4085</v>
      </c>
      <c r="D1938" s="1" t="s">
        <v>4271</v>
      </c>
      <c r="E1938" s="1" t="s">
        <v>4270</v>
      </c>
      <c r="F1938" s="1" t="s">
        <v>4085</v>
      </c>
      <c r="G1938" s="1" t="s">
        <v>2049</v>
      </c>
      <c r="H1938" s="1" t="s">
        <v>2227</v>
      </c>
      <c r="I1938" s="1" t="s">
        <v>1971</v>
      </c>
      <c r="J1938" s="1" t="s">
        <v>4083</v>
      </c>
    </row>
    <row r="1939" spans="1:10" hidden="1">
      <c r="A1939" s="1" t="s">
        <v>4083</v>
      </c>
      <c r="B1939" s="1" t="s">
        <v>4272</v>
      </c>
      <c r="C1939" s="1" t="s">
        <v>4085</v>
      </c>
      <c r="D1939" s="1" t="s">
        <v>4273</v>
      </c>
      <c r="E1939" s="1" t="s">
        <v>4272</v>
      </c>
      <c r="F1939" s="1" t="s">
        <v>4085</v>
      </c>
      <c r="G1939" s="1" t="s">
        <v>2049</v>
      </c>
      <c r="H1939" s="1" t="s">
        <v>2227</v>
      </c>
      <c r="I1939" s="1" t="s">
        <v>1971</v>
      </c>
      <c r="J1939" s="1" t="s">
        <v>4083</v>
      </c>
    </row>
    <row r="1940" spans="1:10" hidden="1">
      <c r="A1940" s="1" t="s">
        <v>4083</v>
      </c>
      <c r="B1940" s="1" t="s">
        <v>4274</v>
      </c>
      <c r="C1940" s="1" t="s">
        <v>4085</v>
      </c>
      <c r="D1940" s="1" t="s">
        <v>4275</v>
      </c>
      <c r="E1940" s="1" t="s">
        <v>4274</v>
      </c>
      <c r="F1940" s="1" t="s">
        <v>4085</v>
      </c>
      <c r="G1940" s="1" t="s">
        <v>2049</v>
      </c>
      <c r="H1940" s="1" t="s">
        <v>2227</v>
      </c>
      <c r="I1940" s="1" t="s">
        <v>1971</v>
      </c>
      <c r="J1940" s="1" t="s">
        <v>4083</v>
      </c>
    </row>
    <row r="1941" spans="1:10" hidden="1">
      <c r="A1941" s="1" t="s">
        <v>4083</v>
      </c>
      <c r="B1941" s="1" t="s">
        <v>5756</v>
      </c>
      <c r="C1941" s="1" t="s">
        <v>4085</v>
      </c>
      <c r="D1941" s="1" t="s">
        <v>5757</v>
      </c>
      <c r="E1941" s="1" t="s">
        <v>5756</v>
      </c>
      <c r="F1941" s="1" t="s">
        <v>4085</v>
      </c>
      <c r="G1941" s="1" t="s">
        <v>2049</v>
      </c>
      <c r="H1941" s="1" t="s">
        <v>2227</v>
      </c>
      <c r="I1941" s="1" t="s">
        <v>1971</v>
      </c>
      <c r="J1941" s="1" t="s">
        <v>4083</v>
      </c>
    </row>
    <row r="1942" spans="1:10" hidden="1">
      <c r="A1942" s="1" t="s">
        <v>4083</v>
      </c>
      <c r="B1942" s="1" t="s">
        <v>4276</v>
      </c>
      <c r="C1942" s="1" t="s">
        <v>4085</v>
      </c>
      <c r="D1942" s="1" t="s">
        <v>4277</v>
      </c>
      <c r="E1942" s="1" t="s">
        <v>4276</v>
      </c>
      <c r="F1942" s="1" t="s">
        <v>4085</v>
      </c>
      <c r="G1942" s="1" t="s">
        <v>2049</v>
      </c>
      <c r="H1942" s="1" t="s">
        <v>2227</v>
      </c>
      <c r="I1942" s="1" t="s">
        <v>1971</v>
      </c>
      <c r="J1942" s="1" t="s">
        <v>4083</v>
      </c>
    </row>
    <row r="1943" spans="1:10" hidden="1">
      <c r="A1943" s="1" t="s">
        <v>334</v>
      </c>
      <c r="B1943" s="1" t="s">
        <v>334</v>
      </c>
      <c r="C1943" s="1" t="s">
        <v>721</v>
      </c>
      <c r="D1943" s="1" t="s">
        <v>721</v>
      </c>
      <c r="E1943" s="1" t="s">
        <v>334</v>
      </c>
      <c r="F1943" s="1" t="s">
        <v>721</v>
      </c>
      <c r="G1943" s="1" t="s">
        <v>2123</v>
      </c>
      <c r="H1943" s="1" t="s">
        <v>2124</v>
      </c>
      <c r="I1943" s="1" t="s">
        <v>1970</v>
      </c>
      <c r="J1943" s="1" t="s">
        <v>334</v>
      </c>
    </row>
    <row r="1944" spans="1:10" hidden="1">
      <c r="A1944" s="1" t="s">
        <v>335</v>
      </c>
      <c r="B1944" s="1" t="s">
        <v>4235</v>
      </c>
      <c r="C1944" s="1" t="s">
        <v>785</v>
      </c>
      <c r="D1944" s="1" t="s">
        <v>634</v>
      </c>
      <c r="E1944" s="1" t="s">
        <v>4235</v>
      </c>
      <c r="F1944" s="1" t="s">
        <v>785</v>
      </c>
      <c r="G1944" s="1" t="s">
        <v>2123</v>
      </c>
      <c r="H1944" s="1" t="s">
        <v>2124</v>
      </c>
      <c r="I1944" s="1" t="s">
        <v>1970</v>
      </c>
      <c r="J1944" s="1" t="s">
        <v>335</v>
      </c>
    </row>
    <row r="1945" spans="1:10" hidden="1">
      <c r="A1945" s="1" t="s">
        <v>335</v>
      </c>
      <c r="B1945" s="1" t="s">
        <v>335</v>
      </c>
      <c r="C1945" s="1" t="s">
        <v>785</v>
      </c>
      <c r="D1945" s="1" t="s">
        <v>785</v>
      </c>
      <c r="E1945" s="1" t="s">
        <v>335</v>
      </c>
      <c r="F1945" s="1" t="s">
        <v>785</v>
      </c>
      <c r="G1945" s="1" t="s">
        <v>2123</v>
      </c>
      <c r="H1945" s="1" t="s">
        <v>2124</v>
      </c>
      <c r="I1945" s="1" t="s">
        <v>1970</v>
      </c>
      <c r="J1945" s="1" t="s">
        <v>335</v>
      </c>
    </row>
    <row r="1946" spans="1:10" hidden="1">
      <c r="A1946" s="1" t="s">
        <v>335</v>
      </c>
      <c r="B1946" s="1" t="s">
        <v>4236</v>
      </c>
      <c r="C1946" s="1" t="s">
        <v>785</v>
      </c>
      <c r="D1946" s="1" t="s">
        <v>896</v>
      </c>
      <c r="E1946" s="1" t="s">
        <v>4236</v>
      </c>
      <c r="F1946" s="1" t="s">
        <v>785</v>
      </c>
      <c r="G1946" s="1" t="s">
        <v>2123</v>
      </c>
      <c r="H1946" s="1" t="s">
        <v>2124</v>
      </c>
      <c r="I1946" s="1" t="s">
        <v>1970</v>
      </c>
      <c r="J1946" s="1" t="s">
        <v>335</v>
      </c>
    </row>
    <row r="1947" spans="1:10" hidden="1">
      <c r="A1947" s="1" t="s">
        <v>336</v>
      </c>
      <c r="B1947" s="1" t="s">
        <v>336</v>
      </c>
      <c r="C1947" s="1" t="s">
        <v>842</v>
      </c>
      <c r="D1947" s="1" t="s">
        <v>842</v>
      </c>
      <c r="E1947" s="1" t="s">
        <v>336</v>
      </c>
      <c r="F1947" s="1" t="s">
        <v>842</v>
      </c>
      <c r="G1947" s="1" t="s">
        <v>2123</v>
      </c>
      <c r="H1947" s="1" t="s">
        <v>2124</v>
      </c>
      <c r="I1947" s="1" t="s">
        <v>1970</v>
      </c>
      <c r="J1947" s="1" t="s">
        <v>336</v>
      </c>
    </row>
    <row r="1948" spans="1:10" hidden="1">
      <c r="A1948" s="1" t="s">
        <v>337</v>
      </c>
      <c r="B1948" s="1" t="s">
        <v>337</v>
      </c>
      <c r="C1948" s="1" t="s">
        <v>939</v>
      </c>
      <c r="D1948" s="1" t="s">
        <v>939</v>
      </c>
      <c r="E1948" s="1" t="s">
        <v>337</v>
      </c>
      <c r="F1948" s="1" t="s">
        <v>939</v>
      </c>
      <c r="G1948" s="1" t="s">
        <v>2123</v>
      </c>
      <c r="H1948" s="1" t="s">
        <v>2124</v>
      </c>
      <c r="I1948" s="1" t="s">
        <v>1970</v>
      </c>
      <c r="J1948" s="1" t="s">
        <v>337</v>
      </c>
    </row>
    <row r="1949" spans="1:10" hidden="1">
      <c r="A1949" s="1" t="s">
        <v>4278</v>
      </c>
      <c r="B1949" s="1" t="s">
        <v>4278</v>
      </c>
      <c r="C1949" s="1" t="s">
        <v>636</v>
      </c>
      <c r="D1949" s="1" t="s">
        <v>636</v>
      </c>
      <c r="E1949" s="1" t="s">
        <v>4278</v>
      </c>
      <c r="F1949" s="1" t="s">
        <v>636</v>
      </c>
      <c r="G1949" s="1" t="s">
        <v>2123</v>
      </c>
      <c r="H1949" s="1" t="s">
        <v>2271</v>
      </c>
      <c r="I1949" s="1" t="s">
        <v>536</v>
      </c>
      <c r="J1949" s="1" t="s">
        <v>4278</v>
      </c>
    </row>
    <row r="1950" spans="1:10" hidden="1">
      <c r="A1950" s="1" t="s">
        <v>341</v>
      </c>
      <c r="B1950" s="1" t="s">
        <v>341</v>
      </c>
      <c r="C1950" s="1" t="s">
        <v>723</v>
      </c>
      <c r="D1950" s="1" t="s">
        <v>723</v>
      </c>
      <c r="E1950" s="1" t="s">
        <v>341</v>
      </c>
      <c r="F1950" s="1" t="s">
        <v>723</v>
      </c>
      <c r="G1950" s="1" t="s">
        <v>2123</v>
      </c>
      <c r="H1950" s="1" t="s">
        <v>2271</v>
      </c>
      <c r="I1950" s="1" t="s">
        <v>536</v>
      </c>
      <c r="J1950" s="1" t="s">
        <v>343</v>
      </c>
    </row>
    <row r="1951" spans="1:10" hidden="1">
      <c r="A1951" s="1" t="s">
        <v>342</v>
      </c>
      <c r="B1951" s="1" t="s">
        <v>4279</v>
      </c>
      <c r="C1951" s="1" t="s">
        <v>941</v>
      </c>
      <c r="D1951" s="1" t="s">
        <v>787</v>
      </c>
      <c r="E1951" s="1" t="s">
        <v>4279</v>
      </c>
      <c r="F1951" s="1" t="s">
        <v>941</v>
      </c>
      <c r="G1951" s="1" t="s">
        <v>2123</v>
      </c>
      <c r="H1951" s="1" t="s">
        <v>2271</v>
      </c>
      <c r="I1951" s="1" t="s">
        <v>536</v>
      </c>
      <c r="J1951" s="1" t="s">
        <v>342</v>
      </c>
    </row>
    <row r="1952" spans="1:10" hidden="1">
      <c r="A1952" s="1" t="s">
        <v>342</v>
      </c>
      <c r="B1952" s="1" t="s">
        <v>342</v>
      </c>
      <c r="C1952" s="1" t="s">
        <v>941</v>
      </c>
      <c r="D1952" s="1" t="s">
        <v>941</v>
      </c>
      <c r="E1952" s="1" t="s">
        <v>342</v>
      </c>
      <c r="F1952" s="1" t="s">
        <v>941</v>
      </c>
      <c r="G1952" s="1" t="s">
        <v>2123</v>
      </c>
      <c r="H1952" s="1" t="s">
        <v>2271</v>
      </c>
      <c r="I1952" s="1" t="s">
        <v>536</v>
      </c>
      <c r="J1952" s="1" t="s">
        <v>342</v>
      </c>
    </row>
    <row r="1953" spans="1:10" hidden="1">
      <c r="A1953" s="1" t="s">
        <v>343</v>
      </c>
      <c r="B1953" s="1" t="s">
        <v>4280</v>
      </c>
      <c r="C1953" s="1" t="s">
        <v>1082</v>
      </c>
      <c r="D1953" s="1" t="s">
        <v>844</v>
      </c>
      <c r="E1953" s="1" t="s">
        <v>4280</v>
      </c>
      <c r="F1953" s="1" t="s">
        <v>1082</v>
      </c>
      <c r="G1953" s="1" t="s">
        <v>2123</v>
      </c>
      <c r="H1953" s="1" t="s">
        <v>2271</v>
      </c>
      <c r="I1953" s="1" t="s">
        <v>536</v>
      </c>
      <c r="J1953" s="1" t="s">
        <v>343</v>
      </c>
    </row>
    <row r="1954" spans="1:10" hidden="1">
      <c r="A1954" s="1" t="s">
        <v>343</v>
      </c>
      <c r="B1954" s="1" t="s">
        <v>4281</v>
      </c>
      <c r="C1954" s="1" t="s">
        <v>1082</v>
      </c>
      <c r="D1954" s="1" t="s">
        <v>898</v>
      </c>
      <c r="E1954" s="1" t="s">
        <v>4281</v>
      </c>
      <c r="F1954" s="1" t="s">
        <v>1082</v>
      </c>
      <c r="G1954" s="1" t="s">
        <v>2123</v>
      </c>
      <c r="H1954" s="1" t="s">
        <v>2271</v>
      </c>
      <c r="I1954" s="1" t="s">
        <v>536</v>
      </c>
      <c r="J1954" s="1" t="s">
        <v>343</v>
      </c>
    </row>
    <row r="1955" spans="1:10" hidden="1">
      <c r="A1955" s="1" t="s">
        <v>343</v>
      </c>
      <c r="B1955" s="1" t="s">
        <v>4284</v>
      </c>
      <c r="C1955" s="1" t="s">
        <v>1082</v>
      </c>
      <c r="D1955" s="1" t="s">
        <v>1052</v>
      </c>
      <c r="E1955" s="1" t="s">
        <v>4284</v>
      </c>
      <c r="F1955" s="1" t="s">
        <v>1082</v>
      </c>
      <c r="G1955" s="1" t="s">
        <v>2123</v>
      </c>
      <c r="H1955" s="1" t="s">
        <v>2271</v>
      </c>
      <c r="I1955" s="1" t="s">
        <v>536</v>
      </c>
      <c r="J1955" s="1" t="s">
        <v>343</v>
      </c>
    </row>
    <row r="1956" spans="1:10" hidden="1">
      <c r="A1956" s="1" t="s">
        <v>343</v>
      </c>
      <c r="B1956" s="1" t="s">
        <v>343</v>
      </c>
      <c r="C1956" s="1" t="s">
        <v>1082</v>
      </c>
      <c r="D1956" s="1" t="s">
        <v>1082</v>
      </c>
      <c r="E1956" s="1" t="s">
        <v>343</v>
      </c>
      <c r="F1956" s="1" t="s">
        <v>1082</v>
      </c>
      <c r="G1956" s="1" t="s">
        <v>2123</v>
      </c>
      <c r="H1956" s="1" t="s">
        <v>2271</v>
      </c>
      <c r="I1956" s="1" t="s">
        <v>536</v>
      </c>
      <c r="J1956" s="1" t="s">
        <v>343</v>
      </c>
    </row>
    <row r="1957" spans="1:10" hidden="1">
      <c r="A1957" s="1" t="s">
        <v>343</v>
      </c>
      <c r="B1957" s="1" t="s">
        <v>4285</v>
      </c>
      <c r="C1957" s="1" t="s">
        <v>1082</v>
      </c>
      <c r="D1957" s="1" t="s">
        <v>1112</v>
      </c>
      <c r="E1957" s="1" t="s">
        <v>4285</v>
      </c>
      <c r="F1957" s="1" t="s">
        <v>1082</v>
      </c>
      <c r="G1957" s="1" t="s">
        <v>2123</v>
      </c>
      <c r="H1957" s="1" t="s">
        <v>2271</v>
      </c>
      <c r="I1957" s="1" t="s">
        <v>536</v>
      </c>
      <c r="J1957" s="1" t="s">
        <v>343</v>
      </c>
    </row>
    <row r="1958" spans="1:10" hidden="1">
      <c r="A1958" s="1" t="s">
        <v>343</v>
      </c>
      <c r="B1958" s="1" t="s">
        <v>4286</v>
      </c>
      <c r="C1958" s="1" t="s">
        <v>1082</v>
      </c>
      <c r="D1958" s="1" t="s">
        <v>1167</v>
      </c>
      <c r="E1958" s="1" t="s">
        <v>4286</v>
      </c>
      <c r="F1958" s="1" t="s">
        <v>1082</v>
      </c>
      <c r="G1958" s="1" t="s">
        <v>2123</v>
      </c>
      <c r="H1958" s="1" t="s">
        <v>2271</v>
      </c>
      <c r="I1958" s="1" t="s">
        <v>536</v>
      </c>
      <c r="J1958" s="1" t="s">
        <v>343</v>
      </c>
    </row>
    <row r="1959" spans="1:10" hidden="1">
      <c r="A1959" s="1" t="s">
        <v>343</v>
      </c>
      <c r="B1959" s="1" t="s">
        <v>4287</v>
      </c>
      <c r="C1959" s="1" t="s">
        <v>1082</v>
      </c>
      <c r="D1959" s="1" t="s">
        <v>1193</v>
      </c>
      <c r="E1959" s="1" t="s">
        <v>4287</v>
      </c>
      <c r="F1959" s="1" t="s">
        <v>1082</v>
      </c>
      <c r="G1959" s="1" t="s">
        <v>2123</v>
      </c>
      <c r="H1959" s="1" t="s">
        <v>2271</v>
      </c>
      <c r="I1959" s="1" t="s">
        <v>536</v>
      </c>
      <c r="J1959" s="1" t="s">
        <v>343</v>
      </c>
    </row>
    <row r="1960" spans="1:10" hidden="1">
      <c r="A1960" s="1" t="s">
        <v>343</v>
      </c>
      <c r="B1960" s="1" t="s">
        <v>4288</v>
      </c>
      <c r="C1960" s="1" t="s">
        <v>1082</v>
      </c>
      <c r="D1960" s="1" t="s">
        <v>1215</v>
      </c>
      <c r="E1960" s="1" t="s">
        <v>4288</v>
      </c>
      <c r="F1960" s="1" t="s">
        <v>1082</v>
      </c>
      <c r="G1960" s="1" t="s">
        <v>2123</v>
      </c>
      <c r="H1960" s="1" t="s">
        <v>2271</v>
      </c>
      <c r="I1960" s="1" t="s">
        <v>536</v>
      </c>
      <c r="J1960" s="1" t="s">
        <v>343</v>
      </c>
    </row>
    <row r="1961" spans="1:10" hidden="1">
      <c r="A1961" s="1" t="s">
        <v>344</v>
      </c>
      <c r="B1961" s="1" t="s">
        <v>4282</v>
      </c>
      <c r="C1961" s="1" t="s">
        <v>1140</v>
      </c>
      <c r="D1961" s="1" t="s">
        <v>980</v>
      </c>
      <c r="E1961" s="1" t="s">
        <v>4282</v>
      </c>
      <c r="F1961" s="1" t="s">
        <v>1140</v>
      </c>
      <c r="G1961" s="1" t="s">
        <v>2123</v>
      </c>
      <c r="H1961" s="1" t="s">
        <v>2271</v>
      </c>
      <c r="I1961" s="1" t="s">
        <v>536</v>
      </c>
      <c r="J1961" s="1" t="s">
        <v>344</v>
      </c>
    </row>
    <row r="1962" spans="1:10" hidden="1">
      <c r="A1962" s="1" t="s">
        <v>344</v>
      </c>
      <c r="B1962" s="1" t="s">
        <v>4283</v>
      </c>
      <c r="C1962" s="1" t="s">
        <v>1140</v>
      </c>
      <c r="D1962" s="1" t="s">
        <v>1018</v>
      </c>
      <c r="E1962" s="1" t="s">
        <v>4283</v>
      </c>
      <c r="F1962" s="1" t="s">
        <v>1140</v>
      </c>
      <c r="G1962" s="1" t="s">
        <v>2123</v>
      </c>
      <c r="H1962" s="1" t="s">
        <v>2271</v>
      </c>
      <c r="I1962" s="1" t="s">
        <v>536</v>
      </c>
      <c r="J1962" s="1" t="s">
        <v>344</v>
      </c>
    </row>
    <row r="1963" spans="1:10" hidden="1">
      <c r="A1963" s="1" t="s">
        <v>344</v>
      </c>
      <c r="B1963" s="1" t="s">
        <v>344</v>
      </c>
      <c r="C1963" s="1" t="s">
        <v>1140</v>
      </c>
      <c r="D1963" s="1" t="s">
        <v>1140</v>
      </c>
      <c r="E1963" s="1" t="s">
        <v>344</v>
      </c>
      <c r="F1963" s="1" t="s">
        <v>1140</v>
      </c>
      <c r="G1963" s="1" t="s">
        <v>2123</v>
      </c>
      <c r="H1963" s="1" t="s">
        <v>2271</v>
      </c>
      <c r="I1963" s="1" t="s">
        <v>536</v>
      </c>
      <c r="J1963" s="1" t="s">
        <v>344</v>
      </c>
    </row>
    <row r="1964" spans="1:10" hidden="1">
      <c r="A1964" s="1" t="s">
        <v>2004</v>
      </c>
      <c r="B1964" s="1" t="s">
        <v>2005</v>
      </c>
      <c r="C1964" s="1" t="s">
        <v>2006</v>
      </c>
      <c r="D1964" s="1" t="s">
        <v>2007</v>
      </c>
      <c r="E1964" s="1" t="s">
        <v>2005</v>
      </c>
      <c r="F1964" s="1" t="s">
        <v>2006</v>
      </c>
      <c r="G1964" s="1" t="s">
        <v>2008</v>
      </c>
      <c r="H1964" s="1" t="s">
        <v>2009</v>
      </c>
      <c r="I1964" s="1" t="s">
        <v>1921</v>
      </c>
      <c r="J1964" s="1" t="s">
        <v>2004</v>
      </c>
    </row>
    <row r="1965" spans="1:10" hidden="1">
      <c r="A1965" s="1" t="s">
        <v>2004</v>
      </c>
      <c r="B1965" s="1" t="s">
        <v>2010</v>
      </c>
      <c r="C1965" s="1" t="s">
        <v>2006</v>
      </c>
      <c r="D1965" s="1" t="s">
        <v>2011</v>
      </c>
      <c r="E1965" s="1" t="s">
        <v>2010</v>
      </c>
      <c r="F1965" s="1" t="s">
        <v>2006</v>
      </c>
      <c r="G1965" s="1" t="s">
        <v>2008</v>
      </c>
      <c r="H1965" s="1" t="s">
        <v>2009</v>
      </c>
      <c r="I1965" s="1" t="s">
        <v>1921</v>
      </c>
      <c r="J1965" s="1" t="s">
        <v>2004</v>
      </c>
    </row>
    <row r="1966" spans="1:10" hidden="1">
      <c r="A1966" s="1" t="s">
        <v>2004</v>
      </c>
      <c r="B1966" s="1" t="s">
        <v>2012</v>
      </c>
      <c r="C1966" s="1" t="s">
        <v>2006</v>
      </c>
      <c r="D1966" s="1" t="s">
        <v>2013</v>
      </c>
      <c r="E1966" s="1" t="s">
        <v>2012</v>
      </c>
      <c r="F1966" s="1" t="s">
        <v>2006</v>
      </c>
      <c r="G1966" s="1" t="s">
        <v>2008</v>
      </c>
      <c r="H1966" s="1" t="s">
        <v>2009</v>
      </c>
      <c r="I1966" s="1" t="s">
        <v>1921</v>
      </c>
      <c r="J1966" s="1" t="s">
        <v>2004</v>
      </c>
    </row>
    <row r="1967" spans="1:10" hidden="1">
      <c r="A1967" s="1" t="s">
        <v>2004</v>
      </c>
      <c r="B1967" s="1" t="s">
        <v>2017</v>
      </c>
      <c r="C1967" s="1" t="s">
        <v>2006</v>
      </c>
      <c r="D1967" s="1" t="s">
        <v>2018</v>
      </c>
      <c r="E1967" s="1" t="s">
        <v>2017</v>
      </c>
      <c r="F1967" s="1" t="s">
        <v>2006</v>
      </c>
      <c r="G1967" s="1" t="s">
        <v>2008</v>
      </c>
      <c r="H1967" s="1" t="s">
        <v>2009</v>
      </c>
      <c r="I1967" s="1" t="s">
        <v>1921</v>
      </c>
      <c r="J1967" s="1" t="s">
        <v>2004</v>
      </c>
    </row>
    <row r="1968" spans="1:10" hidden="1">
      <c r="A1968" s="1" t="s">
        <v>2004</v>
      </c>
      <c r="B1968" s="1" t="s">
        <v>2019</v>
      </c>
      <c r="C1968" s="1" t="s">
        <v>2006</v>
      </c>
      <c r="D1968" s="1" t="s">
        <v>2020</v>
      </c>
      <c r="E1968" s="1" t="s">
        <v>2019</v>
      </c>
      <c r="F1968" s="1" t="s">
        <v>2006</v>
      </c>
      <c r="G1968" s="1" t="s">
        <v>2008</v>
      </c>
      <c r="H1968" s="1" t="s">
        <v>2009</v>
      </c>
      <c r="I1968" s="1" t="s">
        <v>1921</v>
      </c>
      <c r="J1968" s="1" t="s">
        <v>2004</v>
      </c>
    </row>
    <row r="1969" spans="1:10" hidden="1">
      <c r="A1969" s="1" t="s">
        <v>2004</v>
      </c>
      <c r="B1969" s="1" t="s">
        <v>2024</v>
      </c>
      <c r="C1969" s="1" t="s">
        <v>2006</v>
      </c>
      <c r="D1969" s="1" t="s">
        <v>2025</v>
      </c>
      <c r="E1969" s="1" t="s">
        <v>2024</v>
      </c>
      <c r="F1969" s="1" t="s">
        <v>2006</v>
      </c>
      <c r="G1969" s="1" t="s">
        <v>2008</v>
      </c>
      <c r="H1969" s="1" t="s">
        <v>2009</v>
      </c>
      <c r="I1969" s="1" t="s">
        <v>1921</v>
      </c>
      <c r="J1969" s="1" t="s">
        <v>2004</v>
      </c>
    </row>
    <row r="1970" spans="1:10" hidden="1">
      <c r="A1970" s="1" t="s">
        <v>331</v>
      </c>
      <c r="B1970" s="1" t="s">
        <v>2021</v>
      </c>
      <c r="C1970" s="1" t="s">
        <v>2022</v>
      </c>
      <c r="D1970" s="1" t="s">
        <v>2023</v>
      </c>
      <c r="E1970" s="1" t="s">
        <v>2021</v>
      </c>
      <c r="F1970" s="1" t="s">
        <v>2022</v>
      </c>
      <c r="G1970" s="1" t="s">
        <v>2008</v>
      </c>
      <c r="H1970" s="1" t="s">
        <v>2009</v>
      </c>
      <c r="I1970" s="1" t="s">
        <v>1921</v>
      </c>
      <c r="J1970" s="1" t="s">
        <v>331</v>
      </c>
    </row>
    <row r="1971" spans="1:10" hidden="1">
      <c r="A1971" s="1" t="s">
        <v>331</v>
      </c>
      <c r="B1971" s="1" t="s">
        <v>4067</v>
      </c>
      <c r="C1971" s="1" t="s">
        <v>2022</v>
      </c>
      <c r="D1971" s="1" t="s">
        <v>633</v>
      </c>
      <c r="E1971" s="1" t="s">
        <v>4067</v>
      </c>
      <c r="F1971" s="1" t="s">
        <v>2022</v>
      </c>
      <c r="G1971" s="1" t="s">
        <v>2008</v>
      </c>
      <c r="H1971" s="1" t="s">
        <v>2009</v>
      </c>
      <c r="I1971" s="1" t="s">
        <v>534</v>
      </c>
      <c r="J1971" s="1" t="s">
        <v>331</v>
      </c>
    </row>
    <row r="1972" spans="1:10" hidden="1">
      <c r="A1972" s="1" t="s">
        <v>331</v>
      </c>
      <c r="B1972" s="1" t="s">
        <v>4068</v>
      </c>
      <c r="C1972" s="1" t="s">
        <v>2022</v>
      </c>
      <c r="D1972" s="1" t="s">
        <v>720</v>
      </c>
      <c r="E1972" s="1" t="s">
        <v>4068</v>
      </c>
      <c r="F1972" s="1" t="s">
        <v>2022</v>
      </c>
      <c r="G1972" s="1" t="s">
        <v>2008</v>
      </c>
      <c r="H1972" s="1" t="s">
        <v>2009</v>
      </c>
      <c r="I1972" s="1" t="s">
        <v>534</v>
      </c>
      <c r="J1972" s="1" t="s">
        <v>331</v>
      </c>
    </row>
    <row r="1973" spans="1:10" hidden="1">
      <c r="A1973" s="1" t="s">
        <v>331</v>
      </c>
      <c r="B1973" s="1" t="s">
        <v>4069</v>
      </c>
      <c r="C1973" s="1" t="s">
        <v>2022</v>
      </c>
      <c r="D1973" s="1" t="s">
        <v>784</v>
      </c>
      <c r="E1973" s="1" t="s">
        <v>4069</v>
      </c>
      <c r="F1973" s="1" t="s">
        <v>2022</v>
      </c>
      <c r="G1973" s="1" t="s">
        <v>2008</v>
      </c>
      <c r="H1973" s="1" t="s">
        <v>2009</v>
      </c>
      <c r="I1973" s="1" t="s">
        <v>534</v>
      </c>
      <c r="J1973" s="1" t="s">
        <v>331</v>
      </c>
    </row>
    <row r="1974" spans="1:10" hidden="1">
      <c r="A1974" s="1" t="s">
        <v>331</v>
      </c>
      <c r="B1974" s="1" t="s">
        <v>4070</v>
      </c>
      <c r="C1974" s="1" t="s">
        <v>2022</v>
      </c>
      <c r="D1974" s="1" t="s">
        <v>841</v>
      </c>
      <c r="E1974" s="1" t="s">
        <v>4070</v>
      </c>
      <c r="F1974" s="1" t="s">
        <v>2022</v>
      </c>
      <c r="G1974" s="1" t="s">
        <v>2008</v>
      </c>
      <c r="H1974" s="1" t="s">
        <v>2009</v>
      </c>
      <c r="I1974" s="1" t="s">
        <v>534</v>
      </c>
      <c r="J1974" s="1" t="s">
        <v>331</v>
      </c>
    </row>
    <row r="1975" spans="1:10" hidden="1">
      <c r="A1975" s="1" t="s">
        <v>331</v>
      </c>
      <c r="B1975" s="1" t="s">
        <v>4072</v>
      </c>
      <c r="C1975" s="1" t="s">
        <v>2022</v>
      </c>
      <c r="D1975" s="1" t="s">
        <v>979</v>
      </c>
      <c r="E1975" s="1" t="s">
        <v>4072</v>
      </c>
      <c r="F1975" s="1" t="s">
        <v>2022</v>
      </c>
      <c r="G1975" s="1" t="s">
        <v>2008</v>
      </c>
      <c r="H1975" s="1" t="s">
        <v>2009</v>
      </c>
      <c r="I1975" s="1" t="s">
        <v>534</v>
      </c>
      <c r="J1975" s="1" t="s">
        <v>331</v>
      </c>
    </row>
    <row r="1976" spans="1:10" hidden="1">
      <c r="A1976" s="1" t="s">
        <v>331</v>
      </c>
      <c r="B1976" s="1" t="s">
        <v>4073</v>
      </c>
      <c r="C1976" s="1" t="s">
        <v>2022</v>
      </c>
      <c r="D1976" s="1" t="s">
        <v>1017</v>
      </c>
      <c r="E1976" s="1" t="s">
        <v>4073</v>
      </c>
      <c r="F1976" s="1" t="s">
        <v>2022</v>
      </c>
      <c r="G1976" s="1" t="s">
        <v>2008</v>
      </c>
      <c r="H1976" s="1" t="s">
        <v>2009</v>
      </c>
      <c r="I1976" s="1" t="s">
        <v>534</v>
      </c>
      <c r="J1976" s="1" t="s">
        <v>331</v>
      </c>
    </row>
    <row r="1977" spans="1:10" hidden="1">
      <c r="A1977" s="1" t="s">
        <v>332</v>
      </c>
      <c r="B1977" s="1" t="s">
        <v>332</v>
      </c>
      <c r="C1977" s="1" t="s">
        <v>895</v>
      </c>
      <c r="D1977" s="1" t="s">
        <v>895</v>
      </c>
      <c r="E1977" s="1" t="s">
        <v>332</v>
      </c>
      <c r="F1977" s="1" t="s">
        <v>895</v>
      </c>
      <c r="G1977" s="1" t="s">
        <v>2008</v>
      </c>
      <c r="H1977" s="1" t="s">
        <v>2009</v>
      </c>
      <c r="I1977" s="1" t="s">
        <v>534</v>
      </c>
      <c r="J1977" s="1" t="s">
        <v>332</v>
      </c>
    </row>
    <row r="1978" spans="1:10" hidden="1">
      <c r="A1978" s="1" t="s">
        <v>332</v>
      </c>
      <c r="B1978" s="1" t="s">
        <v>4071</v>
      </c>
      <c r="C1978" s="1" t="s">
        <v>895</v>
      </c>
      <c r="D1978" s="1" t="s">
        <v>938</v>
      </c>
      <c r="E1978" s="1" t="s">
        <v>4071</v>
      </c>
      <c r="F1978" s="1" t="s">
        <v>895</v>
      </c>
      <c r="G1978" s="1" t="s">
        <v>2008</v>
      </c>
      <c r="H1978" s="1" t="s">
        <v>2009</v>
      </c>
      <c r="I1978" s="1" t="s">
        <v>534</v>
      </c>
      <c r="J1978" s="1" t="s">
        <v>332</v>
      </c>
    </row>
    <row r="1979" spans="1:10" hidden="1">
      <c r="A1979" s="1" t="s">
        <v>332</v>
      </c>
      <c r="B1979" s="1" t="s">
        <v>4074</v>
      </c>
      <c r="C1979" s="1" t="s">
        <v>895</v>
      </c>
      <c r="D1979" s="1" t="s">
        <v>1051</v>
      </c>
      <c r="E1979" s="1" t="s">
        <v>4074</v>
      </c>
      <c r="F1979" s="1" t="s">
        <v>895</v>
      </c>
      <c r="G1979" s="1" t="s">
        <v>2008</v>
      </c>
      <c r="H1979" s="1" t="s">
        <v>2009</v>
      </c>
      <c r="I1979" s="1" t="s">
        <v>534</v>
      </c>
      <c r="J1979" s="1" t="s">
        <v>332</v>
      </c>
    </row>
    <row r="1980" spans="1:10" hidden="1">
      <c r="A1980" s="1" t="s">
        <v>346</v>
      </c>
      <c r="B1980" s="60" t="s">
        <v>4295</v>
      </c>
      <c r="C1980" s="1" t="s">
        <v>724</v>
      </c>
      <c r="D1980" s="1" t="s">
        <v>4296</v>
      </c>
      <c r="E1980" s="1" t="s">
        <v>4295</v>
      </c>
      <c r="F1980" s="1" t="s">
        <v>724</v>
      </c>
      <c r="G1980" s="1" t="s">
        <v>2026</v>
      </c>
      <c r="H1980" s="1" t="s">
        <v>2171</v>
      </c>
      <c r="I1980" s="1" t="s">
        <v>537</v>
      </c>
      <c r="J1980" s="60" t="s">
        <v>346</v>
      </c>
    </row>
    <row r="1981" spans="1:10" hidden="1">
      <c r="A1981" s="1" t="s">
        <v>346</v>
      </c>
      <c r="B1981" s="60" t="s">
        <v>4303</v>
      </c>
      <c r="C1981" s="1" t="s">
        <v>724</v>
      </c>
      <c r="D1981" s="1" t="s">
        <v>637</v>
      </c>
      <c r="E1981" s="1" t="s">
        <v>4303</v>
      </c>
      <c r="F1981" s="1" t="s">
        <v>724</v>
      </c>
      <c r="G1981" s="1" t="s">
        <v>2026</v>
      </c>
      <c r="H1981" s="1" t="s">
        <v>2171</v>
      </c>
      <c r="I1981" s="1" t="s">
        <v>537</v>
      </c>
      <c r="J1981" s="60" t="s">
        <v>346</v>
      </c>
    </row>
    <row r="1982" spans="1:10" hidden="1">
      <c r="A1982" s="1" t="s">
        <v>346</v>
      </c>
      <c r="B1982" s="60" t="s">
        <v>346</v>
      </c>
      <c r="C1982" s="1" t="s">
        <v>724</v>
      </c>
      <c r="D1982" s="1" t="s">
        <v>724</v>
      </c>
      <c r="E1982" s="1" t="s">
        <v>346</v>
      </c>
      <c r="F1982" s="1" t="s">
        <v>724</v>
      </c>
      <c r="G1982" s="1" t="s">
        <v>2026</v>
      </c>
      <c r="H1982" s="1" t="s">
        <v>2171</v>
      </c>
      <c r="I1982" s="1" t="s">
        <v>537</v>
      </c>
      <c r="J1982" s="60" t="s">
        <v>346</v>
      </c>
    </row>
    <row r="1983" spans="1:10" hidden="1">
      <c r="A1983" s="1" t="s">
        <v>346</v>
      </c>
      <c r="B1983" s="60" t="s">
        <v>4306</v>
      </c>
      <c r="C1983" s="1" t="s">
        <v>724</v>
      </c>
      <c r="D1983" s="1" t="s">
        <v>788</v>
      </c>
      <c r="E1983" s="1" t="s">
        <v>4306</v>
      </c>
      <c r="F1983" s="1" t="s">
        <v>724</v>
      </c>
      <c r="G1983" s="1" t="s">
        <v>2026</v>
      </c>
      <c r="H1983" s="1" t="s">
        <v>2171</v>
      </c>
      <c r="I1983" s="1" t="s">
        <v>537</v>
      </c>
      <c r="J1983" s="60" t="s">
        <v>346</v>
      </c>
    </row>
    <row r="1984" spans="1:10" hidden="1">
      <c r="A1984" s="1" t="s">
        <v>346</v>
      </c>
      <c r="B1984" s="60" t="s">
        <v>4307</v>
      </c>
      <c r="C1984" s="1" t="s">
        <v>724</v>
      </c>
      <c r="D1984" s="1" t="s">
        <v>845</v>
      </c>
      <c r="E1984" s="1" t="s">
        <v>4307</v>
      </c>
      <c r="F1984" s="1" t="s">
        <v>724</v>
      </c>
      <c r="G1984" s="1" t="s">
        <v>2026</v>
      </c>
      <c r="H1984" s="1" t="s">
        <v>2171</v>
      </c>
      <c r="I1984" s="1" t="s">
        <v>537</v>
      </c>
      <c r="J1984" s="60" t="s">
        <v>346</v>
      </c>
    </row>
    <row r="1985" spans="1:10" hidden="1">
      <c r="A1985" s="1" t="s">
        <v>346</v>
      </c>
      <c r="B1985" s="60" t="s">
        <v>4314</v>
      </c>
      <c r="C1985" s="1" t="s">
        <v>724</v>
      </c>
      <c r="D1985" s="1" t="s">
        <v>899</v>
      </c>
      <c r="E1985" s="1" t="s">
        <v>4314</v>
      </c>
      <c r="F1985" s="1" t="s">
        <v>724</v>
      </c>
      <c r="G1985" s="1" t="s">
        <v>2026</v>
      </c>
      <c r="H1985" s="1" t="s">
        <v>2171</v>
      </c>
      <c r="I1985" s="1" t="s">
        <v>537</v>
      </c>
      <c r="J1985" s="60" t="s">
        <v>346</v>
      </c>
    </row>
    <row r="1986" spans="1:10" hidden="1">
      <c r="A1986" s="1" t="s">
        <v>346</v>
      </c>
      <c r="B1986" s="60" t="s">
        <v>4315</v>
      </c>
      <c r="C1986" s="1" t="s">
        <v>724</v>
      </c>
      <c r="D1986" s="1" t="s">
        <v>942</v>
      </c>
      <c r="E1986" s="1" t="s">
        <v>4315</v>
      </c>
      <c r="F1986" s="1" t="s">
        <v>724</v>
      </c>
      <c r="G1986" s="1" t="s">
        <v>2026</v>
      </c>
      <c r="H1986" s="1" t="s">
        <v>2171</v>
      </c>
      <c r="I1986" s="1" t="s">
        <v>537</v>
      </c>
      <c r="J1986" s="60" t="s">
        <v>346</v>
      </c>
    </row>
    <row r="1987" spans="1:10" hidden="1">
      <c r="A1987" s="1" t="s">
        <v>346</v>
      </c>
      <c r="B1987" s="60" t="s">
        <v>4316</v>
      </c>
      <c r="C1987" s="1" t="s">
        <v>724</v>
      </c>
      <c r="D1987" s="1" t="s">
        <v>981</v>
      </c>
      <c r="E1987" s="1" t="s">
        <v>4316</v>
      </c>
      <c r="F1987" s="1" t="s">
        <v>724</v>
      </c>
      <c r="G1987" s="1" t="s">
        <v>2026</v>
      </c>
      <c r="H1987" s="1" t="s">
        <v>2171</v>
      </c>
      <c r="I1987" s="1" t="s">
        <v>537</v>
      </c>
      <c r="J1987" s="60" t="s">
        <v>346</v>
      </c>
    </row>
    <row r="1988" spans="1:10" hidden="1">
      <c r="A1988" s="1" t="s">
        <v>346</v>
      </c>
      <c r="B1988" s="60" t="s">
        <v>4317</v>
      </c>
      <c r="C1988" s="1" t="s">
        <v>724</v>
      </c>
      <c r="D1988" s="1" t="s">
        <v>1019</v>
      </c>
      <c r="E1988" s="1" t="s">
        <v>4317</v>
      </c>
      <c r="F1988" s="1" t="s">
        <v>724</v>
      </c>
      <c r="G1988" s="1" t="s">
        <v>2026</v>
      </c>
      <c r="H1988" s="1" t="s">
        <v>2171</v>
      </c>
      <c r="I1988" s="1" t="s">
        <v>537</v>
      </c>
      <c r="J1988" s="60" t="s">
        <v>346</v>
      </c>
    </row>
    <row r="1989" spans="1:10" hidden="1">
      <c r="A1989" s="1" t="s">
        <v>346</v>
      </c>
      <c r="B1989" s="60" t="s">
        <v>4318</v>
      </c>
      <c r="C1989" s="1" t="s">
        <v>724</v>
      </c>
      <c r="D1989" s="1" t="s">
        <v>1053</v>
      </c>
      <c r="E1989" s="1" t="s">
        <v>4318</v>
      </c>
      <c r="F1989" s="1" t="s">
        <v>724</v>
      </c>
      <c r="G1989" s="1" t="s">
        <v>2026</v>
      </c>
      <c r="H1989" s="1" t="s">
        <v>2171</v>
      </c>
      <c r="I1989" s="1" t="s">
        <v>537</v>
      </c>
      <c r="J1989" s="60" t="s">
        <v>346</v>
      </c>
    </row>
    <row r="1990" spans="1:10" hidden="1">
      <c r="A1990" s="1" t="s">
        <v>346</v>
      </c>
      <c r="B1990" s="60" t="s">
        <v>4319</v>
      </c>
      <c r="C1990" s="1" t="s">
        <v>724</v>
      </c>
      <c r="D1990" s="1" t="s">
        <v>1083</v>
      </c>
      <c r="E1990" s="1" t="s">
        <v>4319</v>
      </c>
      <c r="F1990" s="1" t="s">
        <v>724</v>
      </c>
      <c r="G1990" s="1" t="s">
        <v>2026</v>
      </c>
      <c r="H1990" s="1" t="s">
        <v>2171</v>
      </c>
      <c r="I1990" s="1" t="s">
        <v>537</v>
      </c>
      <c r="J1990" s="60" t="s">
        <v>346</v>
      </c>
    </row>
    <row r="1991" spans="1:10" hidden="1">
      <c r="A1991" s="1" t="s">
        <v>346</v>
      </c>
      <c r="B1991" s="60" t="s">
        <v>4320</v>
      </c>
      <c r="C1991" s="1" t="s">
        <v>724</v>
      </c>
      <c r="D1991" s="1" t="s">
        <v>1113</v>
      </c>
      <c r="E1991" s="1" t="s">
        <v>4320</v>
      </c>
      <c r="F1991" s="1" t="s">
        <v>724</v>
      </c>
      <c r="G1991" s="1" t="s">
        <v>2026</v>
      </c>
      <c r="H1991" s="1" t="s">
        <v>2171</v>
      </c>
      <c r="I1991" s="1" t="s">
        <v>537</v>
      </c>
      <c r="J1991" s="60" t="s">
        <v>346</v>
      </c>
    </row>
    <row r="1992" spans="1:10" hidden="1">
      <c r="A1992" s="1" t="s">
        <v>346</v>
      </c>
      <c r="B1992" s="60" t="s">
        <v>4323</v>
      </c>
      <c r="C1992" s="1" t="s">
        <v>724</v>
      </c>
      <c r="D1992" s="1" t="s">
        <v>1141</v>
      </c>
      <c r="E1992" s="1" t="s">
        <v>4323</v>
      </c>
      <c r="F1992" s="1" t="s">
        <v>724</v>
      </c>
      <c r="G1992" s="1" t="s">
        <v>2026</v>
      </c>
      <c r="H1992" s="1" t="s">
        <v>2171</v>
      </c>
      <c r="I1992" s="1" t="s">
        <v>537</v>
      </c>
      <c r="J1992" s="60" t="s">
        <v>346</v>
      </c>
    </row>
    <row r="1993" spans="1:10" hidden="1">
      <c r="A1993" s="1" t="s">
        <v>346</v>
      </c>
      <c r="B1993" s="60" t="s">
        <v>4328</v>
      </c>
      <c r="C1993" s="1" t="s">
        <v>724</v>
      </c>
      <c r="D1993" s="1" t="s">
        <v>1168</v>
      </c>
      <c r="E1993" s="1" t="s">
        <v>4328</v>
      </c>
      <c r="F1993" s="1" t="s">
        <v>724</v>
      </c>
      <c r="G1993" s="1" t="s">
        <v>2026</v>
      </c>
      <c r="H1993" s="1" t="s">
        <v>2171</v>
      </c>
      <c r="I1993" s="1" t="s">
        <v>537</v>
      </c>
      <c r="J1993" s="60" t="s">
        <v>346</v>
      </c>
    </row>
    <row r="1994" spans="1:10" hidden="1">
      <c r="A1994" s="1" t="s">
        <v>346</v>
      </c>
      <c r="B1994" s="60" t="s">
        <v>4329</v>
      </c>
      <c r="C1994" s="1" t="s">
        <v>724</v>
      </c>
      <c r="D1994" s="1" t="s">
        <v>1194</v>
      </c>
      <c r="E1994" s="1" t="s">
        <v>4329</v>
      </c>
      <c r="F1994" s="1" t="s">
        <v>724</v>
      </c>
      <c r="G1994" s="1" t="s">
        <v>2026</v>
      </c>
      <c r="H1994" s="1" t="s">
        <v>2171</v>
      </c>
      <c r="I1994" s="1" t="s">
        <v>345</v>
      </c>
      <c r="J1994" s="60" t="s">
        <v>346</v>
      </c>
    </row>
    <row r="1995" spans="1:10" hidden="1">
      <c r="A1995" s="1" t="s">
        <v>346</v>
      </c>
      <c r="B1995" s="60" t="s">
        <v>4332</v>
      </c>
      <c r="C1995" s="1" t="s">
        <v>724</v>
      </c>
      <c r="D1995" s="1" t="s">
        <v>1216</v>
      </c>
      <c r="E1995" s="1" t="s">
        <v>4332</v>
      </c>
      <c r="F1995" s="1" t="s">
        <v>724</v>
      </c>
      <c r="G1995" s="1" t="s">
        <v>2026</v>
      </c>
      <c r="H1995" s="1" t="s">
        <v>2171</v>
      </c>
      <c r="I1995" s="1" t="s">
        <v>345</v>
      </c>
      <c r="J1995" s="60" t="s">
        <v>346</v>
      </c>
    </row>
    <row r="1996" spans="1:10" hidden="1">
      <c r="A1996" s="1" t="s">
        <v>346</v>
      </c>
      <c r="B1996" s="60" t="s">
        <v>4335</v>
      </c>
      <c r="C1996" s="1" t="s">
        <v>724</v>
      </c>
      <c r="D1996" s="1" t="s">
        <v>1238</v>
      </c>
      <c r="E1996" s="1" t="s">
        <v>4335</v>
      </c>
      <c r="F1996" s="1" t="s">
        <v>724</v>
      </c>
      <c r="G1996" s="1" t="s">
        <v>2026</v>
      </c>
      <c r="H1996" s="1" t="s">
        <v>2171</v>
      </c>
      <c r="I1996" s="1" t="s">
        <v>537</v>
      </c>
      <c r="J1996" s="60" t="s">
        <v>346</v>
      </c>
    </row>
    <row r="1997" spans="1:10" hidden="1">
      <c r="A1997" s="1" t="s">
        <v>346</v>
      </c>
      <c r="B1997" s="60" t="s">
        <v>4336</v>
      </c>
      <c r="C1997" s="1" t="s">
        <v>724</v>
      </c>
      <c r="D1997" s="1" t="s">
        <v>1259</v>
      </c>
      <c r="E1997" s="1" t="s">
        <v>4336</v>
      </c>
      <c r="F1997" s="1" t="s">
        <v>724</v>
      </c>
      <c r="G1997" s="1" t="s">
        <v>2026</v>
      </c>
      <c r="H1997" s="1" t="s">
        <v>2171</v>
      </c>
      <c r="I1997" s="1" t="s">
        <v>537</v>
      </c>
      <c r="J1997" s="60" t="s">
        <v>346</v>
      </c>
    </row>
    <row r="1998" spans="1:10" hidden="1">
      <c r="A1998" s="1" t="s">
        <v>346</v>
      </c>
      <c r="B1998" s="60" t="s">
        <v>4337</v>
      </c>
      <c r="C1998" s="1" t="s">
        <v>724</v>
      </c>
      <c r="D1998" s="1" t="s">
        <v>1282</v>
      </c>
      <c r="E1998" s="1" t="s">
        <v>4337</v>
      </c>
      <c r="F1998" s="1" t="s">
        <v>724</v>
      </c>
      <c r="G1998" s="1" t="s">
        <v>2026</v>
      </c>
      <c r="H1998" s="1" t="s">
        <v>2171</v>
      </c>
      <c r="I1998" s="1" t="s">
        <v>537</v>
      </c>
      <c r="J1998" s="60" t="s">
        <v>346</v>
      </c>
    </row>
    <row r="1999" spans="1:10" hidden="1">
      <c r="A1999" s="1" t="s">
        <v>346</v>
      </c>
      <c r="B1999" s="60" t="s">
        <v>4338</v>
      </c>
      <c r="C1999" s="1" t="s">
        <v>724</v>
      </c>
      <c r="D1999" s="1" t="s">
        <v>1300</v>
      </c>
      <c r="E1999" s="1" t="s">
        <v>4338</v>
      </c>
      <c r="F1999" s="1" t="s">
        <v>724</v>
      </c>
      <c r="G1999" s="1" t="s">
        <v>2026</v>
      </c>
      <c r="H1999" s="1" t="s">
        <v>2171</v>
      </c>
      <c r="I1999" s="1" t="s">
        <v>537</v>
      </c>
      <c r="J1999" s="60" t="s">
        <v>346</v>
      </c>
    </row>
    <row r="2000" spans="1:10" hidden="1">
      <c r="A2000" s="1" t="s">
        <v>346</v>
      </c>
      <c r="B2000" s="60" t="s">
        <v>4339</v>
      </c>
      <c r="C2000" s="1" t="s">
        <v>724</v>
      </c>
      <c r="D2000" s="1" t="s">
        <v>1320</v>
      </c>
      <c r="E2000" s="1" t="s">
        <v>4339</v>
      </c>
      <c r="F2000" s="1" t="s">
        <v>724</v>
      </c>
      <c r="G2000" s="1" t="s">
        <v>2026</v>
      </c>
      <c r="H2000" s="1" t="s">
        <v>2171</v>
      </c>
      <c r="I2000" s="1" t="s">
        <v>537</v>
      </c>
      <c r="J2000" s="60" t="s">
        <v>346</v>
      </c>
    </row>
    <row r="2001" spans="1:10" hidden="1">
      <c r="A2001" s="1" t="s">
        <v>346</v>
      </c>
      <c r="B2001" s="60" t="s">
        <v>4340</v>
      </c>
      <c r="C2001" s="1" t="s">
        <v>724</v>
      </c>
      <c r="D2001" s="1" t="s">
        <v>1337</v>
      </c>
      <c r="E2001" s="1" t="s">
        <v>4340</v>
      </c>
      <c r="F2001" s="1" t="s">
        <v>724</v>
      </c>
      <c r="G2001" s="1" t="s">
        <v>2026</v>
      </c>
      <c r="H2001" s="1" t="s">
        <v>2171</v>
      </c>
      <c r="I2001" s="1" t="s">
        <v>537</v>
      </c>
      <c r="J2001" s="60" t="s">
        <v>346</v>
      </c>
    </row>
    <row r="2002" spans="1:10" hidden="1">
      <c r="A2002" s="1" t="s">
        <v>346</v>
      </c>
      <c r="B2002" s="60" t="s">
        <v>4341</v>
      </c>
      <c r="C2002" s="1" t="s">
        <v>724</v>
      </c>
      <c r="D2002" s="1" t="s">
        <v>1354</v>
      </c>
      <c r="E2002" s="1" t="s">
        <v>4341</v>
      </c>
      <c r="F2002" s="1" t="s">
        <v>724</v>
      </c>
      <c r="G2002" s="1" t="s">
        <v>2026</v>
      </c>
      <c r="H2002" s="1" t="s">
        <v>2171</v>
      </c>
      <c r="I2002" s="1" t="s">
        <v>537</v>
      </c>
      <c r="J2002" s="60" t="s">
        <v>346</v>
      </c>
    </row>
    <row r="2003" spans="1:10" hidden="1">
      <c r="A2003" s="1" t="s">
        <v>346</v>
      </c>
      <c r="B2003" s="60" t="s">
        <v>4342</v>
      </c>
      <c r="C2003" s="1" t="s">
        <v>724</v>
      </c>
      <c r="D2003" s="1" t="s">
        <v>1371</v>
      </c>
      <c r="E2003" s="1" t="s">
        <v>4342</v>
      </c>
      <c r="F2003" s="1" t="s">
        <v>724</v>
      </c>
      <c r="G2003" s="1" t="s">
        <v>2026</v>
      </c>
      <c r="H2003" s="1" t="s">
        <v>2171</v>
      </c>
      <c r="I2003" s="1" t="s">
        <v>537</v>
      </c>
      <c r="J2003" s="60" t="s">
        <v>346</v>
      </c>
    </row>
    <row r="2004" spans="1:10" hidden="1">
      <c r="A2004" s="1" t="s">
        <v>346</v>
      </c>
      <c r="B2004" s="60" t="s">
        <v>4343</v>
      </c>
      <c r="C2004" s="1" t="s">
        <v>724</v>
      </c>
      <c r="D2004" s="1" t="s">
        <v>1386</v>
      </c>
      <c r="E2004" s="1" t="s">
        <v>4343</v>
      </c>
      <c r="F2004" s="1" t="s">
        <v>724</v>
      </c>
      <c r="G2004" s="1" t="s">
        <v>2026</v>
      </c>
      <c r="H2004" s="1" t="s">
        <v>2171</v>
      </c>
      <c r="I2004" s="1" t="s">
        <v>537</v>
      </c>
      <c r="J2004" s="60" t="s">
        <v>346</v>
      </c>
    </row>
    <row r="2005" spans="1:10" hidden="1">
      <c r="A2005" s="1" t="s">
        <v>346</v>
      </c>
      <c r="B2005" s="60" t="s">
        <v>4344</v>
      </c>
      <c r="C2005" s="1" t="s">
        <v>724</v>
      </c>
      <c r="D2005" s="1" t="s">
        <v>1402</v>
      </c>
      <c r="E2005" s="1" t="s">
        <v>4344</v>
      </c>
      <c r="F2005" s="1" t="s">
        <v>724</v>
      </c>
      <c r="G2005" s="1" t="s">
        <v>2026</v>
      </c>
      <c r="H2005" s="1" t="s">
        <v>2171</v>
      </c>
      <c r="I2005" s="1" t="s">
        <v>537</v>
      </c>
      <c r="J2005" s="60" t="s">
        <v>346</v>
      </c>
    </row>
    <row r="2006" spans="1:10" hidden="1">
      <c r="A2006" s="1" t="s">
        <v>346</v>
      </c>
      <c r="B2006" s="60" t="s">
        <v>346</v>
      </c>
      <c r="C2006" s="1" t="s">
        <v>724</v>
      </c>
      <c r="D2006" s="1" t="s">
        <v>724</v>
      </c>
      <c r="E2006" s="1" t="s">
        <v>346</v>
      </c>
      <c r="F2006" s="1" t="s">
        <v>724</v>
      </c>
      <c r="G2006" s="1" t="s">
        <v>2026</v>
      </c>
      <c r="H2006" s="1" t="s">
        <v>2171</v>
      </c>
      <c r="I2006" s="1" t="s">
        <v>537</v>
      </c>
      <c r="J2006" s="60" t="s">
        <v>346</v>
      </c>
    </row>
    <row r="2007" spans="1:10" hidden="1">
      <c r="A2007" s="1" t="s">
        <v>5629</v>
      </c>
      <c r="B2007" s="60" t="s">
        <v>5629</v>
      </c>
      <c r="C2007" s="1" t="s">
        <v>5630</v>
      </c>
      <c r="D2007" s="1" t="s">
        <v>5630</v>
      </c>
      <c r="E2007" s="1" t="s">
        <v>5629</v>
      </c>
      <c r="F2007" s="1" t="s">
        <v>5630</v>
      </c>
      <c r="G2007" s="1" t="s">
        <v>2026</v>
      </c>
      <c r="H2007" s="1" t="s">
        <v>2171</v>
      </c>
      <c r="I2007" s="1" t="s">
        <v>537</v>
      </c>
      <c r="J2007" s="60" t="s">
        <v>346</v>
      </c>
    </row>
    <row r="2008" spans="1:10" hidden="1">
      <c r="A2008" s="1" t="s">
        <v>4289</v>
      </c>
      <c r="B2008" s="60" t="s">
        <v>4290</v>
      </c>
      <c r="C2008" s="1" t="s">
        <v>4291</v>
      </c>
      <c r="D2008" s="1" t="s">
        <v>4292</v>
      </c>
      <c r="E2008" s="1" t="s">
        <v>4290</v>
      </c>
      <c r="F2008" s="1" t="s">
        <v>4291</v>
      </c>
      <c r="G2008" s="1" t="s">
        <v>2049</v>
      </c>
      <c r="H2008" s="1" t="s">
        <v>2120</v>
      </c>
      <c r="I2008" s="60" t="s">
        <v>4783</v>
      </c>
      <c r="J2008" s="60" t="s">
        <v>4289</v>
      </c>
    </row>
    <row r="2009" spans="1:10" hidden="1">
      <c r="A2009" s="1" t="s">
        <v>4289</v>
      </c>
      <c r="B2009" s="60" t="s">
        <v>4293</v>
      </c>
      <c r="C2009" s="1" t="s">
        <v>4291</v>
      </c>
      <c r="D2009" s="1" t="s">
        <v>4294</v>
      </c>
      <c r="E2009" s="1" t="s">
        <v>4293</v>
      </c>
      <c r="F2009" s="1" t="s">
        <v>4291</v>
      </c>
      <c r="G2009" s="1" t="s">
        <v>2049</v>
      </c>
      <c r="H2009" s="1" t="s">
        <v>2120</v>
      </c>
      <c r="I2009" s="60" t="s">
        <v>4783</v>
      </c>
      <c r="J2009" s="60" t="s">
        <v>4289</v>
      </c>
    </row>
    <row r="2010" spans="1:10" hidden="1">
      <c r="A2010" s="1" t="s">
        <v>4289</v>
      </c>
      <c r="B2010" s="60" t="s">
        <v>4297</v>
      </c>
      <c r="C2010" s="1" t="s">
        <v>4291</v>
      </c>
      <c r="D2010" s="1" t="s">
        <v>4298</v>
      </c>
      <c r="E2010" s="1" t="s">
        <v>4297</v>
      </c>
      <c r="F2010" s="1" t="s">
        <v>4291</v>
      </c>
      <c r="G2010" s="1" t="s">
        <v>2049</v>
      </c>
      <c r="H2010" s="1" t="s">
        <v>2120</v>
      </c>
      <c r="I2010" s="60" t="s">
        <v>4783</v>
      </c>
      <c r="J2010" s="60" t="s">
        <v>4289</v>
      </c>
    </row>
    <row r="2011" spans="1:10" hidden="1">
      <c r="A2011" s="1" t="s">
        <v>4289</v>
      </c>
      <c r="B2011" s="60" t="s">
        <v>4299</v>
      </c>
      <c r="C2011" s="1" t="s">
        <v>4291</v>
      </c>
      <c r="D2011" s="1" t="s">
        <v>4300</v>
      </c>
      <c r="E2011" s="1" t="s">
        <v>4299</v>
      </c>
      <c r="F2011" s="1" t="s">
        <v>4291</v>
      </c>
      <c r="G2011" s="1" t="s">
        <v>2049</v>
      </c>
      <c r="H2011" s="1" t="s">
        <v>2120</v>
      </c>
      <c r="I2011" s="60" t="s">
        <v>4783</v>
      </c>
      <c r="J2011" s="60" t="s">
        <v>4289</v>
      </c>
    </row>
    <row r="2012" spans="1:10" hidden="1">
      <c r="A2012" s="1" t="s">
        <v>4289</v>
      </c>
      <c r="B2012" s="60" t="s">
        <v>4301</v>
      </c>
      <c r="C2012" s="1" t="s">
        <v>4291</v>
      </c>
      <c r="D2012" s="1" t="s">
        <v>4302</v>
      </c>
      <c r="E2012" s="1" t="s">
        <v>4301</v>
      </c>
      <c r="F2012" s="1" t="s">
        <v>4291</v>
      </c>
      <c r="G2012" s="1" t="s">
        <v>2049</v>
      </c>
      <c r="H2012" s="1" t="s">
        <v>2120</v>
      </c>
      <c r="I2012" s="60" t="s">
        <v>4783</v>
      </c>
      <c r="J2012" s="60" t="s">
        <v>4289</v>
      </c>
    </row>
    <row r="2013" spans="1:10" hidden="1">
      <c r="A2013" s="1" t="s">
        <v>4289</v>
      </c>
      <c r="B2013" s="60" t="s">
        <v>4304</v>
      </c>
      <c r="C2013" s="1" t="s">
        <v>4291</v>
      </c>
      <c r="D2013" s="1" t="s">
        <v>4305</v>
      </c>
      <c r="E2013" s="1" t="s">
        <v>4304</v>
      </c>
      <c r="F2013" s="1" t="s">
        <v>4291</v>
      </c>
      <c r="G2013" s="1" t="s">
        <v>2049</v>
      </c>
      <c r="H2013" s="1" t="s">
        <v>2120</v>
      </c>
      <c r="I2013" s="60" t="s">
        <v>4783</v>
      </c>
      <c r="J2013" s="60" t="s">
        <v>4289</v>
      </c>
    </row>
    <row r="2014" spans="1:10" hidden="1">
      <c r="A2014" s="1" t="s">
        <v>4289</v>
      </c>
      <c r="B2014" s="60" t="s">
        <v>4308</v>
      </c>
      <c r="C2014" s="1" t="s">
        <v>4291</v>
      </c>
      <c r="D2014" s="1" t="s">
        <v>4309</v>
      </c>
      <c r="E2014" s="1" t="s">
        <v>4308</v>
      </c>
      <c r="F2014" s="1" t="s">
        <v>4291</v>
      </c>
      <c r="G2014" s="1" t="s">
        <v>2049</v>
      </c>
      <c r="H2014" s="1" t="s">
        <v>2120</v>
      </c>
      <c r="I2014" s="60" t="s">
        <v>4783</v>
      </c>
      <c r="J2014" s="60" t="s">
        <v>4289</v>
      </c>
    </row>
    <row r="2015" spans="1:10" hidden="1">
      <c r="A2015" s="1" t="s">
        <v>4289</v>
      </c>
      <c r="B2015" s="60" t="s">
        <v>4310</v>
      </c>
      <c r="C2015" s="1" t="s">
        <v>4291</v>
      </c>
      <c r="D2015" s="1" t="s">
        <v>4311</v>
      </c>
      <c r="E2015" s="1" t="s">
        <v>4310</v>
      </c>
      <c r="F2015" s="1" t="s">
        <v>4291</v>
      </c>
      <c r="G2015" s="1" t="s">
        <v>2049</v>
      </c>
      <c r="H2015" s="1" t="s">
        <v>2120</v>
      </c>
      <c r="I2015" s="60" t="s">
        <v>4783</v>
      </c>
      <c r="J2015" s="60" t="s">
        <v>4289</v>
      </c>
    </row>
    <row r="2016" spans="1:10" hidden="1">
      <c r="A2016" s="1" t="s">
        <v>4289</v>
      </c>
      <c r="B2016" s="60" t="s">
        <v>4312</v>
      </c>
      <c r="C2016" s="1" t="s">
        <v>4291</v>
      </c>
      <c r="D2016" s="1" t="s">
        <v>4313</v>
      </c>
      <c r="E2016" s="1" t="s">
        <v>4312</v>
      </c>
      <c r="F2016" s="1" t="s">
        <v>4291</v>
      </c>
      <c r="G2016" s="1" t="s">
        <v>2049</v>
      </c>
      <c r="H2016" s="1" t="s">
        <v>2120</v>
      </c>
      <c r="I2016" s="60" t="s">
        <v>4783</v>
      </c>
      <c r="J2016" s="60" t="s">
        <v>4289</v>
      </c>
    </row>
    <row r="2017" spans="1:10" hidden="1">
      <c r="A2017" s="1" t="s">
        <v>4289</v>
      </c>
      <c r="B2017" s="60" t="s">
        <v>4321</v>
      </c>
      <c r="C2017" s="1" t="s">
        <v>4291</v>
      </c>
      <c r="D2017" s="1" t="s">
        <v>4322</v>
      </c>
      <c r="E2017" s="1" t="s">
        <v>4321</v>
      </c>
      <c r="F2017" s="1" t="s">
        <v>4291</v>
      </c>
      <c r="G2017" s="1" t="s">
        <v>2049</v>
      </c>
      <c r="H2017" s="1" t="s">
        <v>2120</v>
      </c>
      <c r="I2017" s="60" t="s">
        <v>4783</v>
      </c>
      <c r="J2017" s="60" t="s">
        <v>4289</v>
      </c>
    </row>
    <row r="2018" spans="1:10" hidden="1">
      <c r="A2018" s="1" t="s">
        <v>4289</v>
      </c>
      <c r="B2018" s="60" t="s">
        <v>4324</v>
      </c>
      <c r="C2018" s="1" t="s">
        <v>4291</v>
      </c>
      <c r="D2018" s="1" t="s">
        <v>4325</v>
      </c>
      <c r="E2018" s="1" t="s">
        <v>4324</v>
      </c>
      <c r="F2018" s="1" t="s">
        <v>4291</v>
      </c>
      <c r="G2018" s="1" t="s">
        <v>2049</v>
      </c>
      <c r="H2018" s="1" t="s">
        <v>2120</v>
      </c>
      <c r="I2018" s="60" t="s">
        <v>4783</v>
      </c>
      <c r="J2018" s="60" t="s">
        <v>4289</v>
      </c>
    </row>
    <row r="2019" spans="1:10" hidden="1">
      <c r="A2019" s="1" t="s">
        <v>4289</v>
      </c>
      <c r="B2019" s="60" t="s">
        <v>4326</v>
      </c>
      <c r="C2019" s="1" t="s">
        <v>4291</v>
      </c>
      <c r="D2019" s="1" t="s">
        <v>4327</v>
      </c>
      <c r="E2019" s="1" t="s">
        <v>4326</v>
      </c>
      <c r="F2019" s="1" t="s">
        <v>4291</v>
      </c>
      <c r="G2019" s="1" t="s">
        <v>2049</v>
      </c>
      <c r="H2019" s="1" t="s">
        <v>2120</v>
      </c>
      <c r="I2019" s="60" t="s">
        <v>4783</v>
      </c>
      <c r="J2019" s="60" t="s">
        <v>4289</v>
      </c>
    </row>
    <row r="2020" spans="1:10" hidden="1">
      <c r="A2020" s="1" t="s">
        <v>4289</v>
      </c>
      <c r="B2020" s="60" t="s">
        <v>4330</v>
      </c>
      <c r="C2020" s="1" t="s">
        <v>4291</v>
      </c>
      <c r="D2020" s="1" t="s">
        <v>4331</v>
      </c>
      <c r="E2020" s="1" t="s">
        <v>4330</v>
      </c>
      <c r="F2020" s="1" t="s">
        <v>4291</v>
      </c>
      <c r="G2020" s="1" t="s">
        <v>2049</v>
      </c>
      <c r="H2020" s="1" t="s">
        <v>2120</v>
      </c>
      <c r="I2020" s="60" t="s">
        <v>4783</v>
      </c>
      <c r="J2020" s="60" t="s">
        <v>4289</v>
      </c>
    </row>
    <row r="2021" spans="1:10" hidden="1">
      <c r="A2021" s="1" t="s">
        <v>4289</v>
      </c>
      <c r="B2021" s="60" t="s">
        <v>4333</v>
      </c>
      <c r="C2021" s="1" t="s">
        <v>4291</v>
      </c>
      <c r="D2021" s="1" t="s">
        <v>4334</v>
      </c>
      <c r="E2021" s="1" t="s">
        <v>4333</v>
      </c>
      <c r="F2021" s="1" t="s">
        <v>4291</v>
      </c>
      <c r="G2021" s="1" t="s">
        <v>2049</v>
      </c>
      <c r="H2021" s="1" t="s">
        <v>2120</v>
      </c>
      <c r="I2021" s="1" t="s">
        <v>4783</v>
      </c>
      <c r="J2021" s="60" t="s">
        <v>4289</v>
      </c>
    </row>
    <row r="2022" spans="1:10" hidden="1">
      <c r="A2022" s="1" t="s">
        <v>4289</v>
      </c>
      <c r="B2022" s="60" t="s">
        <v>4346</v>
      </c>
      <c r="C2022" s="1" t="s">
        <v>4291</v>
      </c>
      <c r="D2022" s="1" t="s">
        <v>4347</v>
      </c>
      <c r="E2022" s="1" t="s">
        <v>4346</v>
      </c>
      <c r="F2022" s="1" t="s">
        <v>4291</v>
      </c>
      <c r="G2022" s="1" t="s">
        <v>2049</v>
      </c>
      <c r="H2022" s="1" t="s">
        <v>2120</v>
      </c>
      <c r="I2022" s="1" t="s">
        <v>1972</v>
      </c>
      <c r="J2022" s="60" t="s">
        <v>4289</v>
      </c>
    </row>
    <row r="2023" spans="1:10" hidden="1">
      <c r="A2023" s="1" t="s">
        <v>4289</v>
      </c>
      <c r="B2023" s="60" t="s">
        <v>4348</v>
      </c>
      <c r="C2023" s="1" t="s">
        <v>4291</v>
      </c>
      <c r="D2023" s="1" t="s">
        <v>4349</v>
      </c>
      <c r="E2023" s="1" t="s">
        <v>4348</v>
      </c>
      <c r="F2023" s="1" t="s">
        <v>4291</v>
      </c>
      <c r="G2023" s="1" t="s">
        <v>2049</v>
      </c>
      <c r="H2023" s="1" t="s">
        <v>2120</v>
      </c>
      <c r="I2023" s="1" t="s">
        <v>1972</v>
      </c>
      <c r="J2023" s="60" t="s">
        <v>4289</v>
      </c>
    </row>
    <row r="2024" spans="1:10" hidden="1">
      <c r="A2024" s="1" t="s">
        <v>4289</v>
      </c>
      <c r="B2024" s="60" t="s">
        <v>4350</v>
      </c>
      <c r="C2024" s="1" t="s">
        <v>4291</v>
      </c>
      <c r="D2024" s="1" t="s">
        <v>4351</v>
      </c>
      <c r="E2024" s="1" t="s">
        <v>4350</v>
      </c>
      <c r="F2024" s="1" t="s">
        <v>4291</v>
      </c>
      <c r="G2024" s="1" t="s">
        <v>2049</v>
      </c>
      <c r="H2024" s="1" t="s">
        <v>2120</v>
      </c>
      <c r="I2024" s="1" t="s">
        <v>1972</v>
      </c>
      <c r="J2024" s="60" t="s">
        <v>4289</v>
      </c>
    </row>
    <row r="2025" spans="1:10" hidden="1">
      <c r="A2025" s="1" t="s">
        <v>4289</v>
      </c>
      <c r="B2025" s="60" t="s">
        <v>4352</v>
      </c>
      <c r="C2025" s="1" t="s">
        <v>4291</v>
      </c>
      <c r="D2025" s="1" t="s">
        <v>4353</v>
      </c>
      <c r="E2025" s="1" t="s">
        <v>4352</v>
      </c>
      <c r="F2025" s="1" t="s">
        <v>4291</v>
      </c>
      <c r="G2025" s="1" t="s">
        <v>2049</v>
      </c>
      <c r="H2025" s="1" t="s">
        <v>2120</v>
      </c>
      <c r="I2025" s="1" t="s">
        <v>1972</v>
      </c>
      <c r="J2025" s="60" t="s">
        <v>4289</v>
      </c>
    </row>
    <row r="2026" spans="1:10" hidden="1">
      <c r="A2026" s="1" t="s">
        <v>4289</v>
      </c>
      <c r="B2026" s="60" t="s">
        <v>4289</v>
      </c>
      <c r="C2026" s="1" t="s">
        <v>4291</v>
      </c>
      <c r="D2026" s="1" t="s">
        <v>4291</v>
      </c>
      <c r="E2026" s="1" t="s">
        <v>4289</v>
      </c>
      <c r="F2026" s="1" t="s">
        <v>4291</v>
      </c>
      <c r="G2026" s="1" t="s">
        <v>2049</v>
      </c>
      <c r="H2026" s="1" t="s">
        <v>2120</v>
      </c>
      <c r="I2026" s="1" t="s">
        <v>1972</v>
      </c>
      <c r="J2026" s="60" t="s">
        <v>4289</v>
      </c>
    </row>
    <row r="2027" spans="1:10" hidden="1">
      <c r="A2027" s="1" t="s">
        <v>4289</v>
      </c>
      <c r="B2027" s="60" t="s">
        <v>4354</v>
      </c>
      <c r="C2027" s="1" t="s">
        <v>4291</v>
      </c>
      <c r="D2027" s="1" t="s">
        <v>4355</v>
      </c>
      <c r="E2027" s="1" t="s">
        <v>4354</v>
      </c>
      <c r="F2027" s="1" t="s">
        <v>4291</v>
      </c>
      <c r="G2027" s="1" t="s">
        <v>2049</v>
      </c>
      <c r="H2027" s="1" t="s">
        <v>2120</v>
      </c>
      <c r="I2027" s="1" t="s">
        <v>1972</v>
      </c>
      <c r="J2027" s="60" t="s">
        <v>4289</v>
      </c>
    </row>
    <row r="2028" spans="1:10" hidden="1">
      <c r="A2028" s="1" t="s">
        <v>4289</v>
      </c>
      <c r="B2028" s="60" t="s">
        <v>4356</v>
      </c>
      <c r="C2028" s="1" t="s">
        <v>4291</v>
      </c>
      <c r="D2028" s="1" t="s">
        <v>4357</v>
      </c>
      <c r="E2028" s="1" t="s">
        <v>4356</v>
      </c>
      <c r="F2028" s="1" t="s">
        <v>4291</v>
      </c>
      <c r="G2028" s="1" t="s">
        <v>2049</v>
      </c>
      <c r="H2028" s="1" t="s">
        <v>2120</v>
      </c>
      <c r="I2028" s="1" t="s">
        <v>1972</v>
      </c>
      <c r="J2028" s="60" t="s">
        <v>4289</v>
      </c>
    </row>
    <row r="2029" spans="1:10" hidden="1">
      <c r="A2029" s="1" t="s">
        <v>4289</v>
      </c>
      <c r="B2029" s="60" t="s">
        <v>4358</v>
      </c>
      <c r="C2029" s="1" t="s">
        <v>4291</v>
      </c>
      <c r="D2029" s="1" t="s">
        <v>4359</v>
      </c>
      <c r="E2029" s="1" t="s">
        <v>4358</v>
      </c>
      <c r="F2029" s="1" t="s">
        <v>4291</v>
      </c>
      <c r="G2029" s="1" t="s">
        <v>2049</v>
      </c>
      <c r="H2029" s="1" t="s">
        <v>2120</v>
      </c>
      <c r="I2029" s="1" t="s">
        <v>1972</v>
      </c>
      <c r="J2029" s="60" t="s">
        <v>4289</v>
      </c>
    </row>
    <row r="2030" spans="1:10" hidden="1">
      <c r="A2030" s="1" t="s">
        <v>4289</v>
      </c>
      <c r="B2030" s="60" t="s">
        <v>4360</v>
      </c>
      <c r="C2030" s="1" t="s">
        <v>4291</v>
      </c>
      <c r="D2030" s="1" t="s">
        <v>4361</v>
      </c>
      <c r="E2030" s="1" t="s">
        <v>4360</v>
      </c>
      <c r="F2030" s="1" t="s">
        <v>4291</v>
      </c>
      <c r="G2030" s="1" t="s">
        <v>2049</v>
      </c>
      <c r="H2030" s="1" t="s">
        <v>2120</v>
      </c>
      <c r="I2030" s="1" t="s">
        <v>1972</v>
      </c>
      <c r="J2030" s="60" t="s">
        <v>4289</v>
      </c>
    </row>
    <row r="2031" spans="1:10" hidden="1">
      <c r="A2031" s="1" t="s">
        <v>348</v>
      </c>
      <c r="B2031" s="60" t="s">
        <v>4066</v>
      </c>
      <c r="C2031" s="1" t="s">
        <v>982</v>
      </c>
      <c r="D2031" s="1" t="s">
        <v>638</v>
      </c>
      <c r="E2031" s="1" t="s">
        <v>4066</v>
      </c>
      <c r="F2031" s="1" t="s">
        <v>982</v>
      </c>
      <c r="G2031" s="1" t="s">
        <v>2026</v>
      </c>
      <c r="H2031" s="1" t="s">
        <v>2031</v>
      </c>
      <c r="I2031" s="1" t="s">
        <v>1968</v>
      </c>
      <c r="J2031" s="60" t="s">
        <v>348</v>
      </c>
    </row>
    <row r="2032" spans="1:10" hidden="1">
      <c r="A2032" s="1" t="s">
        <v>348</v>
      </c>
      <c r="B2032" s="60" t="s">
        <v>348</v>
      </c>
      <c r="C2032" s="1" t="s">
        <v>982</v>
      </c>
      <c r="D2032" s="1" t="s">
        <v>982</v>
      </c>
      <c r="E2032" s="1" t="s">
        <v>349</v>
      </c>
      <c r="F2032" s="1" t="s">
        <v>982</v>
      </c>
      <c r="G2032" s="1" t="s">
        <v>2026</v>
      </c>
      <c r="H2032" s="1" t="s">
        <v>2031</v>
      </c>
      <c r="I2032" s="1" t="s">
        <v>538</v>
      </c>
      <c r="J2032" s="60" t="s">
        <v>349</v>
      </c>
    </row>
    <row r="2033" spans="1:10" hidden="1">
      <c r="A2033" s="1" t="s">
        <v>349</v>
      </c>
      <c r="B2033" s="60" t="s">
        <v>349</v>
      </c>
      <c r="C2033" s="1" t="s">
        <v>1020</v>
      </c>
      <c r="D2033" s="1" t="s">
        <v>1020</v>
      </c>
      <c r="E2033" s="1" t="s">
        <v>349</v>
      </c>
      <c r="F2033" s="1" t="s">
        <v>1020</v>
      </c>
      <c r="G2033" s="1" t="s">
        <v>2026</v>
      </c>
      <c r="H2033" s="1" t="s">
        <v>2031</v>
      </c>
      <c r="I2033" s="1" t="s">
        <v>538</v>
      </c>
      <c r="J2033" s="60" t="s">
        <v>349</v>
      </c>
    </row>
    <row r="2034" spans="1:10" hidden="1">
      <c r="A2034" s="1" t="s">
        <v>349</v>
      </c>
      <c r="B2034" s="60" t="s">
        <v>4345</v>
      </c>
      <c r="C2034" s="1" t="s">
        <v>1020</v>
      </c>
      <c r="D2034" s="1" t="s">
        <v>1217</v>
      </c>
      <c r="E2034" s="1" t="s">
        <v>349</v>
      </c>
      <c r="F2034" s="1" t="s">
        <v>1020</v>
      </c>
      <c r="G2034" s="1" t="s">
        <v>2026</v>
      </c>
      <c r="H2034" s="1" t="s">
        <v>2031</v>
      </c>
      <c r="I2034" s="1" t="s">
        <v>538</v>
      </c>
      <c r="J2034" s="60" t="s">
        <v>349</v>
      </c>
    </row>
    <row r="2035" spans="1:10" hidden="1">
      <c r="A2035" s="1" t="s">
        <v>339</v>
      </c>
      <c r="B2035" s="60" t="s">
        <v>339</v>
      </c>
      <c r="C2035" s="1" t="s">
        <v>635</v>
      </c>
      <c r="D2035" s="1" t="s">
        <v>635</v>
      </c>
      <c r="E2035" s="1" t="s">
        <v>339</v>
      </c>
      <c r="F2035" s="1" t="s">
        <v>635</v>
      </c>
      <c r="G2035" s="1" t="s">
        <v>2049</v>
      </c>
      <c r="H2035" s="1" t="s">
        <v>2050</v>
      </c>
      <c r="I2035" s="1" t="s">
        <v>535</v>
      </c>
      <c r="J2035" s="60" t="s">
        <v>339</v>
      </c>
    </row>
    <row r="2036" spans="1:10" hidden="1">
      <c r="A2036" s="1" t="s">
        <v>339</v>
      </c>
      <c r="B2036" s="60" t="s">
        <v>4237</v>
      </c>
      <c r="C2036" s="1" t="s">
        <v>635</v>
      </c>
      <c r="D2036" s="1" t="s">
        <v>722</v>
      </c>
      <c r="E2036" s="1" t="s">
        <v>4237</v>
      </c>
      <c r="F2036" s="1" t="s">
        <v>635</v>
      </c>
      <c r="G2036" s="1" t="s">
        <v>2049</v>
      </c>
      <c r="H2036" s="1" t="s">
        <v>2050</v>
      </c>
      <c r="I2036" s="1" t="s">
        <v>535</v>
      </c>
      <c r="J2036" s="60" t="s">
        <v>339</v>
      </c>
    </row>
    <row r="2037" spans="1:10" hidden="1">
      <c r="A2037" s="1" t="s">
        <v>339</v>
      </c>
      <c r="B2037" s="60" t="s">
        <v>4238</v>
      </c>
      <c r="C2037" s="1" t="s">
        <v>635</v>
      </c>
      <c r="D2037" s="1" t="s">
        <v>786</v>
      </c>
      <c r="E2037" s="1" t="s">
        <v>4238</v>
      </c>
      <c r="F2037" s="1" t="s">
        <v>635</v>
      </c>
      <c r="G2037" s="1" t="s">
        <v>2049</v>
      </c>
      <c r="H2037" s="1" t="s">
        <v>2050</v>
      </c>
      <c r="I2037" s="1" t="s">
        <v>535</v>
      </c>
      <c r="J2037" s="60" t="s">
        <v>339</v>
      </c>
    </row>
    <row r="2038" spans="1:10" hidden="1">
      <c r="A2038" s="1" t="s">
        <v>339</v>
      </c>
      <c r="B2038" s="60" t="s">
        <v>4239</v>
      </c>
      <c r="C2038" s="1" t="s">
        <v>635</v>
      </c>
      <c r="D2038" s="1" t="s">
        <v>843</v>
      </c>
      <c r="E2038" s="1" t="s">
        <v>4239</v>
      </c>
      <c r="F2038" s="1" t="s">
        <v>635</v>
      </c>
      <c r="G2038" s="1" t="s">
        <v>2049</v>
      </c>
      <c r="H2038" s="1" t="s">
        <v>2050</v>
      </c>
      <c r="I2038" s="1" t="s">
        <v>535</v>
      </c>
      <c r="J2038" s="60" t="s">
        <v>339</v>
      </c>
    </row>
    <row r="2039" spans="1:10" hidden="1">
      <c r="A2039" s="1" t="s">
        <v>339</v>
      </c>
      <c r="B2039" s="60" t="s">
        <v>4240</v>
      </c>
      <c r="C2039" s="1" t="s">
        <v>635</v>
      </c>
      <c r="D2039" s="1" t="s">
        <v>897</v>
      </c>
      <c r="E2039" s="1" t="s">
        <v>4240</v>
      </c>
      <c r="F2039" s="1" t="s">
        <v>635</v>
      </c>
      <c r="G2039" s="1" t="s">
        <v>2049</v>
      </c>
      <c r="H2039" s="1" t="s">
        <v>2050</v>
      </c>
      <c r="I2039" s="1" t="s">
        <v>535</v>
      </c>
      <c r="J2039" s="60" t="s">
        <v>339</v>
      </c>
    </row>
    <row r="2040" spans="1:10" hidden="1">
      <c r="A2040" s="1" t="s">
        <v>339</v>
      </c>
      <c r="B2040" s="60" t="s">
        <v>4241</v>
      </c>
      <c r="C2040" s="1" t="s">
        <v>635</v>
      </c>
      <c r="D2040" s="1" t="s">
        <v>940</v>
      </c>
      <c r="E2040" s="1" t="s">
        <v>4241</v>
      </c>
      <c r="F2040" s="1" t="s">
        <v>635</v>
      </c>
      <c r="G2040" s="1" t="s">
        <v>2049</v>
      </c>
      <c r="H2040" s="1" t="s">
        <v>2050</v>
      </c>
      <c r="I2040" s="1" t="s">
        <v>535</v>
      </c>
      <c r="J2040" s="60" t="s">
        <v>339</v>
      </c>
    </row>
    <row r="2041" spans="1:10" hidden="1">
      <c r="A2041" s="1" t="s">
        <v>351</v>
      </c>
      <c r="B2041" s="60" t="s">
        <v>351</v>
      </c>
      <c r="C2041" s="1" t="s">
        <v>639</v>
      </c>
      <c r="D2041" s="1" t="s">
        <v>639</v>
      </c>
      <c r="E2041" s="1" t="s">
        <v>351</v>
      </c>
      <c r="F2041" s="1" t="s">
        <v>639</v>
      </c>
      <c r="G2041" s="1" t="s">
        <v>2008</v>
      </c>
      <c r="H2041" s="1" t="s">
        <v>2016</v>
      </c>
      <c r="I2041" s="1" t="s">
        <v>539</v>
      </c>
      <c r="J2041" s="60" t="s">
        <v>351</v>
      </c>
    </row>
    <row r="2042" spans="1:10" hidden="1">
      <c r="A2042" s="1" t="s">
        <v>351</v>
      </c>
      <c r="B2042" s="60" t="s">
        <v>4362</v>
      </c>
      <c r="C2042" s="1" t="s">
        <v>639</v>
      </c>
      <c r="D2042" s="1" t="s">
        <v>725</v>
      </c>
      <c r="E2042" s="1" t="s">
        <v>4362</v>
      </c>
      <c r="F2042" s="1" t="s">
        <v>639</v>
      </c>
      <c r="G2042" s="1" t="s">
        <v>2008</v>
      </c>
      <c r="H2042" s="1" t="s">
        <v>2016</v>
      </c>
      <c r="I2042" s="1" t="s">
        <v>539</v>
      </c>
      <c r="J2042" s="60" t="s">
        <v>351</v>
      </c>
    </row>
    <row r="2043" spans="1:10" hidden="1">
      <c r="A2043" s="1" t="s">
        <v>351</v>
      </c>
      <c r="B2043" s="60" t="s">
        <v>4363</v>
      </c>
      <c r="C2043" s="1" t="s">
        <v>639</v>
      </c>
      <c r="D2043" s="1" t="s">
        <v>789</v>
      </c>
      <c r="E2043" s="1" t="s">
        <v>4363</v>
      </c>
      <c r="F2043" s="1" t="s">
        <v>639</v>
      </c>
      <c r="G2043" s="1" t="s">
        <v>2008</v>
      </c>
      <c r="H2043" s="1" t="s">
        <v>2016</v>
      </c>
      <c r="I2043" s="1" t="s">
        <v>539</v>
      </c>
      <c r="J2043" s="60" t="s">
        <v>351</v>
      </c>
    </row>
    <row r="2044" spans="1:10" hidden="1">
      <c r="A2044" s="1" t="s">
        <v>351</v>
      </c>
      <c r="B2044" s="60" t="s">
        <v>4364</v>
      </c>
      <c r="C2044" s="1" t="s">
        <v>639</v>
      </c>
      <c r="D2044" s="1" t="s">
        <v>846</v>
      </c>
      <c r="E2044" s="1" t="s">
        <v>4364</v>
      </c>
      <c r="F2044" s="1" t="s">
        <v>639</v>
      </c>
      <c r="G2044" s="1" t="s">
        <v>2008</v>
      </c>
      <c r="H2044" s="1" t="s">
        <v>2016</v>
      </c>
      <c r="I2044" s="1" t="s">
        <v>539</v>
      </c>
      <c r="J2044" s="60" t="s">
        <v>351</v>
      </c>
    </row>
    <row r="2045" spans="1:10" hidden="1">
      <c r="A2045" s="1" t="s">
        <v>351</v>
      </c>
      <c r="B2045" s="60" t="s">
        <v>4365</v>
      </c>
      <c r="C2045" s="1" t="s">
        <v>639</v>
      </c>
      <c r="D2045" s="1" t="s">
        <v>900</v>
      </c>
      <c r="E2045" s="1" t="s">
        <v>4365</v>
      </c>
      <c r="F2045" s="1" t="s">
        <v>639</v>
      </c>
      <c r="G2045" s="1" t="s">
        <v>2008</v>
      </c>
      <c r="H2045" s="1" t="s">
        <v>2016</v>
      </c>
      <c r="I2045" s="1" t="s">
        <v>539</v>
      </c>
      <c r="J2045" s="60" t="s">
        <v>351</v>
      </c>
    </row>
    <row r="2046" spans="1:10" hidden="1">
      <c r="A2046" s="1" t="s">
        <v>353</v>
      </c>
      <c r="B2046" s="60" t="s">
        <v>353</v>
      </c>
      <c r="C2046" s="1" t="s">
        <v>640</v>
      </c>
      <c r="D2046" s="1" t="s">
        <v>640</v>
      </c>
      <c r="E2046" s="1" t="s">
        <v>353</v>
      </c>
      <c r="F2046" s="1" t="s">
        <v>640</v>
      </c>
      <c r="G2046" s="1" t="s">
        <v>2026</v>
      </c>
      <c r="H2046" s="1" t="s">
        <v>3017</v>
      </c>
      <c r="I2046" s="1" t="s">
        <v>540</v>
      </c>
      <c r="J2046" s="60" t="s">
        <v>353</v>
      </c>
    </row>
    <row r="2047" spans="1:10" hidden="1">
      <c r="A2047" s="1" t="s">
        <v>4366</v>
      </c>
      <c r="B2047" s="60" t="s">
        <v>4367</v>
      </c>
      <c r="C2047" s="1" t="s">
        <v>4368</v>
      </c>
      <c r="D2047" s="1" t="s">
        <v>4369</v>
      </c>
      <c r="E2047" s="1" t="s">
        <v>4367</v>
      </c>
      <c r="F2047" s="1" t="s">
        <v>4368</v>
      </c>
      <c r="G2047" s="1" t="s">
        <v>2026</v>
      </c>
      <c r="H2047" s="1" t="s">
        <v>2117</v>
      </c>
      <c r="I2047" s="1" t="s">
        <v>1973</v>
      </c>
      <c r="J2047" s="60" t="s">
        <v>4366</v>
      </c>
    </row>
    <row r="2048" spans="1:10" hidden="1">
      <c r="A2048" s="1" t="s">
        <v>4366</v>
      </c>
      <c r="B2048" s="60" t="s">
        <v>4370</v>
      </c>
      <c r="C2048" s="1" t="s">
        <v>4368</v>
      </c>
      <c r="D2048" s="1" t="s">
        <v>4371</v>
      </c>
      <c r="E2048" s="1" t="s">
        <v>4370</v>
      </c>
      <c r="F2048" s="1" t="s">
        <v>4368</v>
      </c>
      <c r="G2048" s="1" t="s">
        <v>2026</v>
      </c>
      <c r="H2048" s="1" t="s">
        <v>2117</v>
      </c>
      <c r="I2048" s="1" t="s">
        <v>1973</v>
      </c>
      <c r="J2048" s="60" t="s">
        <v>4366</v>
      </c>
    </row>
    <row r="2049" spans="1:10" hidden="1">
      <c r="A2049" s="1" t="s">
        <v>4366</v>
      </c>
      <c r="B2049" s="60" t="s">
        <v>4372</v>
      </c>
      <c r="C2049" s="1" t="s">
        <v>4368</v>
      </c>
      <c r="D2049" s="1" t="s">
        <v>4373</v>
      </c>
      <c r="E2049" s="1" t="s">
        <v>4372</v>
      </c>
      <c r="F2049" s="1" t="s">
        <v>4368</v>
      </c>
      <c r="G2049" s="1" t="s">
        <v>2026</v>
      </c>
      <c r="H2049" s="1" t="s">
        <v>2117</v>
      </c>
      <c r="I2049" s="1" t="s">
        <v>1973</v>
      </c>
      <c r="J2049" s="60" t="s">
        <v>4366</v>
      </c>
    </row>
    <row r="2050" spans="1:10" hidden="1">
      <c r="A2050" s="1" t="s">
        <v>4366</v>
      </c>
      <c r="B2050" s="60" t="s">
        <v>4374</v>
      </c>
      <c r="C2050" s="1" t="s">
        <v>4368</v>
      </c>
      <c r="D2050" s="1" t="s">
        <v>4375</v>
      </c>
      <c r="E2050" s="1" t="s">
        <v>4374</v>
      </c>
      <c r="F2050" s="1" t="s">
        <v>4368</v>
      </c>
      <c r="G2050" s="1" t="s">
        <v>2026</v>
      </c>
      <c r="H2050" s="1" t="s">
        <v>2117</v>
      </c>
      <c r="I2050" s="1" t="s">
        <v>1973</v>
      </c>
      <c r="J2050" s="60" t="s">
        <v>4366</v>
      </c>
    </row>
    <row r="2051" spans="1:10" hidden="1">
      <c r="A2051" s="1" t="s">
        <v>4366</v>
      </c>
      <c r="B2051" s="60" t="s">
        <v>4376</v>
      </c>
      <c r="C2051" s="1" t="s">
        <v>4368</v>
      </c>
      <c r="D2051" s="1" t="s">
        <v>4377</v>
      </c>
      <c r="E2051" s="1" t="s">
        <v>4376</v>
      </c>
      <c r="F2051" s="1" t="s">
        <v>4368</v>
      </c>
      <c r="G2051" s="1" t="s">
        <v>2026</v>
      </c>
      <c r="H2051" s="1" t="s">
        <v>2117</v>
      </c>
      <c r="I2051" s="1" t="s">
        <v>1973</v>
      </c>
      <c r="J2051" s="60" t="s">
        <v>4366</v>
      </c>
    </row>
    <row r="2052" spans="1:10" hidden="1">
      <c r="A2052" s="1" t="s">
        <v>4366</v>
      </c>
      <c r="B2052" s="60" t="s">
        <v>4378</v>
      </c>
      <c r="C2052" s="1" t="s">
        <v>4368</v>
      </c>
      <c r="D2052" s="1" t="s">
        <v>4379</v>
      </c>
      <c r="E2052" s="1" t="s">
        <v>4378</v>
      </c>
      <c r="F2052" s="1" t="s">
        <v>4368</v>
      </c>
      <c r="G2052" s="1" t="s">
        <v>2026</v>
      </c>
      <c r="H2052" s="1" t="s">
        <v>2117</v>
      </c>
      <c r="I2052" s="1" t="s">
        <v>1973</v>
      </c>
      <c r="J2052" s="60" t="s">
        <v>4366</v>
      </c>
    </row>
    <row r="2053" spans="1:10" hidden="1">
      <c r="A2053" s="1" t="s">
        <v>4366</v>
      </c>
      <c r="B2053" s="60" t="s">
        <v>4366</v>
      </c>
      <c r="C2053" s="1" t="s">
        <v>4368</v>
      </c>
      <c r="D2053" s="1" t="s">
        <v>4368</v>
      </c>
      <c r="E2053" s="1" t="s">
        <v>4366</v>
      </c>
      <c r="F2053" s="1" t="s">
        <v>4368</v>
      </c>
      <c r="G2053" s="1" t="s">
        <v>2026</v>
      </c>
      <c r="H2053" s="1" t="s">
        <v>2117</v>
      </c>
      <c r="I2053" s="1" t="s">
        <v>1973</v>
      </c>
      <c r="J2053" s="60" t="s">
        <v>4366</v>
      </c>
    </row>
    <row r="2054" spans="1:10" hidden="1">
      <c r="A2054" s="1" t="s">
        <v>4366</v>
      </c>
      <c r="B2054" s="60" t="s">
        <v>4380</v>
      </c>
      <c r="C2054" s="1" t="s">
        <v>4368</v>
      </c>
      <c r="D2054" s="1" t="s">
        <v>4381</v>
      </c>
      <c r="E2054" s="1" t="s">
        <v>4380</v>
      </c>
      <c r="F2054" s="1" t="s">
        <v>4368</v>
      </c>
      <c r="G2054" s="1" t="s">
        <v>2026</v>
      </c>
      <c r="H2054" s="1" t="s">
        <v>2117</v>
      </c>
      <c r="I2054" s="1" t="s">
        <v>1973</v>
      </c>
      <c r="J2054" s="60" t="s">
        <v>4366</v>
      </c>
    </row>
    <row r="2055" spans="1:10" hidden="1">
      <c r="A2055" s="1" t="s">
        <v>4366</v>
      </c>
      <c r="B2055" s="60" t="s">
        <v>4382</v>
      </c>
      <c r="C2055" s="1" t="s">
        <v>4368</v>
      </c>
      <c r="D2055" s="1" t="s">
        <v>4383</v>
      </c>
      <c r="E2055" s="1" t="s">
        <v>4382</v>
      </c>
      <c r="F2055" s="1" t="s">
        <v>4368</v>
      </c>
      <c r="G2055" s="1" t="s">
        <v>2026</v>
      </c>
      <c r="H2055" s="1" t="s">
        <v>2117</v>
      </c>
      <c r="I2055" s="1" t="s">
        <v>1973</v>
      </c>
      <c r="J2055" s="60" t="s">
        <v>4366</v>
      </c>
    </row>
    <row r="2056" spans="1:10" hidden="1">
      <c r="A2056" s="1" t="s">
        <v>4366</v>
      </c>
      <c r="B2056" s="60" t="s">
        <v>4384</v>
      </c>
      <c r="C2056" s="1" t="s">
        <v>4368</v>
      </c>
      <c r="D2056" s="1" t="s">
        <v>4385</v>
      </c>
      <c r="E2056" s="1" t="s">
        <v>4384</v>
      </c>
      <c r="F2056" s="1" t="s">
        <v>4368</v>
      </c>
      <c r="G2056" s="1" t="s">
        <v>2026</v>
      </c>
      <c r="H2056" s="1" t="s">
        <v>2117</v>
      </c>
      <c r="I2056" s="1" t="s">
        <v>1973</v>
      </c>
      <c r="J2056" s="60" t="s">
        <v>4366</v>
      </c>
    </row>
    <row r="2057" spans="1:10" hidden="1">
      <c r="A2057" s="1" t="s">
        <v>4366</v>
      </c>
      <c r="B2057" s="60" t="s">
        <v>4386</v>
      </c>
      <c r="C2057" s="1" t="s">
        <v>4368</v>
      </c>
      <c r="D2057" s="1" t="s">
        <v>4387</v>
      </c>
      <c r="E2057" s="1" t="s">
        <v>4386</v>
      </c>
      <c r="F2057" s="1" t="s">
        <v>4368</v>
      </c>
      <c r="G2057" s="1" t="s">
        <v>2026</v>
      </c>
      <c r="H2057" s="1" t="s">
        <v>2117</v>
      </c>
      <c r="I2057" s="1" t="s">
        <v>1973</v>
      </c>
      <c r="J2057" s="60" t="s">
        <v>4366</v>
      </c>
    </row>
    <row r="2058" spans="1:10" hidden="1">
      <c r="A2058" s="1" t="s">
        <v>4366</v>
      </c>
      <c r="B2058" s="60" t="s">
        <v>4388</v>
      </c>
      <c r="C2058" s="1" t="s">
        <v>4368</v>
      </c>
      <c r="D2058" s="1" t="s">
        <v>4389</v>
      </c>
      <c r="E2058" s="1" t="s">
        <v>4388</v>
      </c>
      <c r="F2058" s="1" t="s">
        <v>4368</v>
      </c>
      <c r="G2058" s="1" t="s">
        <v>2026</v>
      </c>
      <c r="H2058" s="1" t="s">
        <v>2117</v>
      </c>
      <c r="I2058" s="1" t="s">
        <v>1973</v>
      </c>
      <c r="J2058" s="60" t="s">
        <v>4366</v>
      </c>
    </row>
    <row r="2059" spans="1:10" hidden="1">
      <c r="A2059" s="1" t="s">
        <v>4366</v>
      </c>
      <c r="B2059" s="60" t="s">
        <v>4390</v>
      </c>
      <c r="C2059" s="1" t="s">
        <v>4368</v>
      </c>
      <c r="D2059" s="1" t="s">
        <v>4391</v>
      </c>
      <c r="E2059" s="1" t="s">
        <v>4390</v>
      </c>
      <c r="F2059" s="1" t="s">
        <v>4368</v>
      </c>
      <c r="G2059" s="1" t="s">
        <v>2026</v>
      </c>
      <c r="H2059" s="1" t="s">
        <v>2117</v>
      </c>
      <c r="I2059" s="1" t="s">
        <v>1973</v>
      </c>
      <c r="J2059" s="60" t="s">
        <v>4366</v>
      </c>
    </row>
    <row r="2060" spans="1:10" hidden="1">
      <c r="A2060" s="1" t="s">
        <v>4366</v>
      </c>
      <c r="B2060" s="60" t="s">
        <v>4392</v>
      </c>
      <c r="C2060" s="1" t="s">
        <v>4368</v>
      </c>
      <c r="D2060" s="1" t="s">
        <v>4393</v>
      </c>
      <c r="E2060" s="1" t="s">
        <v>4392</v>
      </c>
      <c r="F2060" s="1" t="s">
        <v>4368</v>
      </c>
      <c r="G2060" s="1" t="s">
        <v>2026</v>
      </c>
      <c r="H2060" s="1" t="s">
        <v>2117</v>
      </c>
      <c r="I2060" s="1" t="s">
        <v>1973</v>
      </c>
      <c r="J2060" s="60" t="s">
        <v>4366</v>
      </c>
    </row>
    <row r="2061" spans="1:10" hidden="1">
      <c r="A2061" s="1" t="s">
        <v>4366</v>
      </c>
      <c r="B2061" s="60" t="s">
        <v>4394</v>
      </c>
      <c r="C2061" s="1" t="s">
        <v>4368</v>
      </c>
      <c r="D2061" s="1" t="s">
        <v>4395</v>
      </c>
      <c r="E2061" s="1" t="s">
        <v>4394</v>
      </c>
      <c r="F2061" s="1" t="s">
        <v>4368</v>
      </c>
      <c r="G2061" s="1" t="s">
        <v>2026</v>
      </c>
      <c r="H2061" s="1" t="s">
        <v>2117</v>
      </c>
      <c r="I2061" s="1" t="s">
        <v>1973</v>
      </c>
      <c r="J2061" s="60" t="s">
        <v>4366</v>
      </c>
    </row>
    <row r="2062" spans="1:10" hidden="1">
      <c r="A2062" s="1" t="s">
        <v>4366</v>
      </c>
      <c r="B2062" s="60" t="s">
        <v>4396</v>
      </c>
      <c r="C2062" s="1" t="s">
        <v>4368</v>
      </c>
      <c r="D2062" s="1" t="s">
        <v>4397</v>
      </c>
      <c r="E2062" s="1" t="s">
        <v>4396</v>
      </c>
      <c r="F2062" s="1" t="s">
        <v>4368</v>
      </c>
      <c r="G2062" s="1" t="s">
        <v>2026</v>
      </c>
      <c r="H2062" s="1" t="s">
        <v>2117</v>
      </c>
      <c r="I2062" s="1" t="s">
        <v>1973</v>
      </c>
      <c r="J2062" s="60" t="s">
        <v>4366</v>
      </c>
    </row>
    <row r="2063" spans="1:10" hidden="1">
      <c r="A2063" s="1" t="s">
        <v>4366</v>
      </c>
      <c r="B2063" s="60" t="s">
        <v>4398</v>
      </c>
      <c r="C2063" s="1" t="s">
        <v>4368</v>
      </c>
      <c r="D2063" s="1" t="s">
        <v>4399</v>
      </c>
      <c r="E2063" s="1" t="s">
        <v>4398</v>
      </c>
      <c r="F2063" s="1" t="s">
        <v>4368</v>
      </c>
      <c r="G2063" s="1" t="s">
        <v>2026</v>
      </c>
      <c r="H2063" s="1" t="s">
        <v>2117</v>
      </c>
      <c r="I2063" s="1" t="s">
        <v>1973</v>
      </c>
      <c r="J2063" s="60" t="s">
        <v>4366</v>
      </c>
    </row>
    <row r="2064" spans="1:10" hidden="1">
      <c r="A2064" s="1" t="s">
        <v>4366</v>
      </c>
      <c r="B2064" s="60"/>
      <c r="C2064" s="1" t="s">
        <v>4739</v>
      </c>
      <c r="D2064" s="1" t="s">
        <v>4739</v>
      </c>
      <c r="E2064" s="1" t="s">
        <v>4366</v>
      </c>
      <c r="F2064" s="1" t="s">
        <v>4739</v>
      </c>
      <c r="J2064" s="60" t="s">
        <v>4366</v>
      </c>
    </row>
    <row r="2065" spans="1:10" hidden="1">
      <c r="A2065" s="1" t="s">
        <v>4420</v>
      </c>
      <c r="B2065" s="60" t="s">
        <v>4420</v>
      </c>
      <c r="C2065" s="1" t="s">
        <v>4421</v>
      </c>
      <c r="D2065" s="1" t="s">
        <v>4421</v>
      </c>
      <c r="E2065" s="1" t="s">
        <v>4420</v>
      </c>
      <c r="F2065" s="1" t="s">
        <v>4421</v>
      </c>
      <c r="G2065" s="1" t="s">
        <v>2026</v>
      </c>
      <c r="H2065" s="1" t="s">
        <v>2027</v>
      </c>
      <c r="I2065" s="1" t="s">
        <v>1976</v>
      </c>
      <c r="J2065" s="60" t="s">
        <v>4420</v>
      </c>
    </row>
    <row r="2066" spans="1:10" hidden="1">
      <c r="A2066" s="1" t="s">
        <v>4420</v>
      </c>
      <c r="B2066" s="60" t="s">
        <v>4422</v>
      </c>
      <c r="C2066" s="1" t="s">
        <v>4421</v>
      </c>
      <c r="D2066" s="1" t="s">
        <v>4423</v>
      </c>
      <c r="E2066" s="1" t="s">
        <v>4422</v>
      </c>
      <c r="F2066" s="1" t="s">
        <v>4421</v>
      </c>
      <c r="G2066" s="1" t="s">
        <v>2026</v>
      </c>
      <c r="H2066" s="1" t="s">
        <v>2027</v>
      </c>
      <c r="I2066" s="1" t="s">
        <v>1976</v>
      </c>
      <c r="J2066" s="60" t="s">
        <v>4420</v>
      </c>
    </row>
    <row r="2067" spans="1:10" hidden="1">
      <c r="A2067" s="1" t="s">
        <v>4420</v>
      </c>
      <c r="B2067" s="60" t="s">
        <v>4424</v>
      </c>
      <c r="C2067" s="1" t="s">
        <v>4421</v>
      </c>
      <c r="D2067" s="1" t="s">
        <v>4425</v>
      </c>
      <c r="E2067" s="1" t="s">
        <v>4424</v>
      </c>
      <c r="F2067" s="1" t="s">
        <v>4421</v>
      </c>
      <c r="G2067" s="1" t="s">
        <v>2026</v>
      </c>
      <c r="H2067" s="1" t="s">
        <v>2027</v>
      </c>
      <c r="I2067" s="1" t="s">
        <v>1976</v>
      </c>
      <c r="J2067" s="60" t="s">
        <v>4420</v>
      </c>
    </row>
    <row r="2068" spans="1:10" hidden="1">
      <c r="A2068" s="1" t="s">
        <v>5678</v>
      </c>
      <c r="B2068" s="60" t="s">
        <v>5678</v>
      </c>
      <c r="C2068" s="1" t="s">
        <v>5698</v>
      </c>
      <c r="D2068" s="1" t="s">
        <v>5721</v>
      </c>
      <c r="E2068" s="1" t="s">
        <v>4410</v>
      </c>
      <c r="F2068" s="1" t="s">
        <v>5721</v>
      </c>
      <c r="G2068" s="1" t="s">
        <v>2026</v>
      </c>
      <c r="H2068" s="1" t="s">
        <v>2171</v>
      </c>
      <c r="I2068" s="1" t="s">
        <v>5455</v>
      </c>
      <c r="J2068" s="60" t="s">
        <v>4410</v>
      </c>
    </row>
    <row r="2069" spans="1:10" hidden="1">
      <c r="A2069" s="1" t="s">
        <v>5681</v>
      </c>
      <c r="B2069" s="60" t="s">
        <v>5681</v>
      </c>
      <c r="C2069" s="1" t="s">
        <v>5701</v>
      </c>
      <c r="D2069" s="1" t="s">
        <v>5724</v>
      </c>
      <c r="E2069" s="1" t="s">
        <v>5666</v>
      </c>
      <c r="F2069" s="1" t="s">
        <v>5724</v>
      </c>
      <c r="G2069" s="1" t="s">
        <v>2026</v>
      </c>
      <c r="H2069" s="1" t="s">
        <v>2171</v>
      </c>
      <c r="I2069" s="1" t="s">
        <v>5455</v>
      </c>
      <c r="J2069" s="60" t="s">
        <v>5666</v>
      </c>
    </row>
    <row r="2070" spans="1:10" hidden="1">
      <c r="A2070" s="1" t="s">
        <v>5674</v>
      </c>
      <c r="B2070" s="60" t="s">
        <v>5674</v>
      </c>
      <c r="C2070" s="1" t="s">
        <v>5694</v>
      </c>
      <c r="D2070" s="1" t="s">
        <v>5717</v>
      </c>
      <c r="E2070" s="1" t="s">
        <v>4410</v>
      </c>
      <c r="F2070" s="1" t="s">
        <v>5717</v>
      </c>
      <c r="G2070" s="1" t="s">
        <v>2026</v>
      </c>
      <c r="H2070" s="1" t="s">
        <v>2171</v>
      </c>
      <c r="I2070" s="1" t="s">
        <v>5455</v>
      </c>
      <c r="J2070" s="60" t="s">
        <v>4410</v>
      </c>
    </row>
    <row r="2071" spans="1:10" hidden="1">
      <c r="A2071" s="1" t="s">
        <v>5668</v>
      </c>
      <c r="B2071" s="60" t="s">
        <v>5668</v>
      </c>
      <c r="C2071" s="1" t="e">
        <v>#N/A</v>
      </c>
      <c r="D2071" s="1" t="s">
        <v>5673</v>
      </c>
      <c r="E2071" s="1" t="s">
        <v>5668</v>
      </c>
      <c r="F2071" s="1" t="e">
        <v>#N/A</v>
      </c>
      <c r="G2071" s="1" t="s">
        <v>2026</v>
      </c>
      <c r="H2071" s="1" t="s">
        <v>2171</v>
      </c>
      <c r="I2071" s="1" t="s">
        <v>5448</v>
      </c>
      <c r="J2071" s="60" t="s">
        <v>5668</v>
      </c>
    </row>
    <row r="2072" spans="1:10" hidden="1">
      <c r="A2072" s="1" t="s">
        <v>5691</v>
      </c>
      <c r="B2072" s="60" t="s">
        <v>5691</v>
      </c>
      <c r="C2072" s="1" t="s">
        <v>5711</v>
      </c>
      <c r="D2072" s="1" t="s">
        <v>5734</v>
      </c>
      <c r="E2072" s="1" t="s">
        <v>4410</v>
      </c>
      <c r="F2072" s="1" t="s">
        <v>5734</v>
      </c>
      <c r="G2072" s="1" t="s">
        <v>2026</v>
      </c>
      <c r="H2072" s="1" t="s">
        <v>2171</v>
      </c>
      <c r="I2072" s="1" t="s">
        <v>5455</v>
      </c>
      <c r="J2072" s="60" t="s">
        <v>4410</v>
      </c>
    </row>
    <row r="2073" spans="1:10" hidden="1">
      <c r="A2073" s="1" t="s">
        <v>4401</v>
      </c>
      <c r="B2073" s="60" t="s">
        <v>4401</v>
      </c>
      <c r="C2073" s="1" t="s">
        <v>5499</v>
      </c>
      <c r="D2073" s="1" t="s">
        <v>847</v>
      </c>
      <c r="E2073" s="1" t="s">
        <v>4401</v>
      </c>
      <c r="F2073" s="1" t="s">
        <v>5499</v>
      </c>
      <c r="G2073" s="1" t="s">
        <v>2026</v>
      </c>
      <c r="H2073" s="1" t="s">
        <v>2171</v>
      </c>
      <c r="I2073" s="1" t="s">
        <v>5455</v>
      </c>
      <c r="J2073" s="60" t="s">
        <v>4407</v>
      </c>
    </row>
    <row r="2074" spans="1:10" hidden="1">
      <c r="A2074" s="1" t="s">
        <v>5690</v>
      </c>
      <c r="B2074" s="60" t="s">
        <v>5690</v>
      </c>
      <c r="C2074" s="1" t="s">
        <v>5710</v>
      </c>
      <c r="D2074" s="1" t="s">
        <v>5733</v>
      </c>
      <c r="E2074" s="1" t="s">
        <v>4410</v>
      </c>
      <c r="F2074" s="1" t="s">
        <v>5733</v>
      </c>
      <c r="G2074" s="1" t="s">
        <v>2026</v>
      </c>
      <c r="H2074" s="1" t="s">
        <v>2171</v>
      </c>
      <c r="I2074" s="1" t="s">
        <v>5455</v>
      </c>
      <c r="J2074" s="60" t="s">
        <v>4410</v>
      </c>
    </row>
    <row r="2075" spans="1:10" hidden="1">
      <c r="A2075" s="1" t="s">
        <v>5692</v>
      </c>
      <c r="B2075" s="60" t="s">
        <v>5692</v>
      </c>
      <c r="C2075" s="1" t="s">
        <v>5712</v>
      </c>
      <c r="D2075" s="1" t="s">
        <v>5735</v>
      </c>
      <c r="E2075" s="1" t="s">
        <v>4410</v>
      </c>
      <c r="F2075" s="1" t="s">
        <v>5735</v>
      </c>
      <c r="G2075" s="1" t="s">
        <v>2026</v>
      </c>
      <c r="H2075" s="1" t="s">
        <v>2171</v>
      </c>
      <c r="I2075" s="1" t="s">
        <v>5455</v>
      </c>
      <c r="J2075" s="60" t="s">
        <v>4410</v>
      </c>
    </row>
    <row r="2076" spans="1:10" hidden="1">
      <c r="A2076" s="1" t="s">
        <v>5675</v>
      </c>
      <c r="B2076" s="60" t="s">
        <v>5675</v>
      </c>
      <c r="C2076" s="1" t="s">
        <v>5695</v>
      </c>
      <c r="D2076" s="1" t="s">
        <v>5718</v>
      </c>
      <c r="E2076" s="1" t="s">
        <v>4410</v>
      </c>
      <c r="F2076" s="1" t="s">
        <v>5718</v>
      </c>
      <c r="G2076" s="1" t="s">
        <v>2026</v>
      </c>
      <c r="H2076" s="1" t="s">
        <v>2171</v>
      </c>
      <c r="I2076" s="1" t="s">
        <v>5455</v>
      </c>
      <c r="J2076" s="60" t="s">
        <v>4410</v>
      </c>
    </row>
    <row r="2077" spans="1:10" hidden="1">
      <c r="A2077" s="1" t="s">
        <v>5676</v>
      </c>
      <c r="B2077" s="60" t="s">
        <v>5676</v>
      </c>
      <c r="C2077" s="1" t="s">
        <v>5696</v>
      </c>
      <c r="D2077" s="1" t="s">
        <v>5719</v>
      </c>
      <c r="E2077" s="1" t="s">
        <v>4410</v>
      </c>
      <c r="F2077" s="1" t="s">
        <v>5719</v>
      </c>
      <c r="G2077" s="1" t="s">
        <v>2026</v>
      </c>
      <c r="H2077" s="1" t="s">
        <v>2171</v>
      </c>
      <c r="I2077" s="1" t="s">
        <v>5455</v>
      </c>
      <c r="J2077" s="60" t="s">
        <v>4410</v>
      </c>
    </row>
    <row r="2078" spans="1:10" hidden="1">
      <c r="A2078" s="1" t="s">
        <v>5689</v>
      </c>
      <c r="B2078" s="60" t="s">
        <v>5689</v>
      </c>
      <c r="C2078" s="1" t="s">
        <v>5709</v>
      </c>
      <c r="D2078" s="1" t="s">
        <v>5732</v>
      </c>
      <c r="E2078" s="1" t="s">
        <v>4410</v>
      </c>
      <c r="F2078" s="1" t="s">
        <v>5732</v>
      </c>
      <c r="G2078" s="1" t="s">
        <v>2026</v>
      </c>
      <c r="H2078" s="1" t="s">
        <v>2171</v>
      </c>
      <c r="I2078" s="1" t="s">
        <v>5455</v>
      </c>
      <c r="J2078" s="60" t="s">
        <v>4410</v>
      </c>
    </row>
    <row r="2079" spans="1:10" hidden="1">
      <c r="A2079" s="1" t="s">
        <v>366</v>
      </c>
      <c r="B2079" s="60" t="s">
        <v>4405</v>
      </c>
      <c r="C2079" s="1" t="s">
        <v>1301</v>
      </c>
      <c r="D2079" s="1" t="s">
        <v>1260</v>
      </c>
      <c r="E2079" s="1" t="s">
        <v>4405</v>
      </c>
      <c r="F2079" s="1" t="s">
        <v>1301</v>
      </c>
      <c r="G2079" s="1" t="s">
        <v>2026</v>
      </c>
      <c r="H2079" s="1" t="s">
        <v>2171</v>
      </c>
      <c r="I2079" s="1" t="s">
        <v>5448</v>
      </c>
      <c r="J2079" s="60" t="s">
        <v>366</v>
      </c>
    </row>
    <row r="2080" spans="1:10" hidden="1">
      <c r="A2080" s="1" t="s">
        <v>366</v>
      </c>
      <c r="B2080" s="60" t="s">
        <v>366</v>
      </c>
      <c r="C2080" s="1" t="s">
        <v>1301</v>
      </c>
      <c r="D2080" s="1" t="s">
        <v>1301</v>
      </c>
      <c r="E2080" s="1" t="s">
        <v>366</v>
      </c>
      <c r="F2080" s="1" t="s">
        <v>1301</v>
      </c>
      <c r="G2080" s="1" t="s">
        <v>2026</v>
      </c>
      <c r="H2080" s="1" t="s">
        <v>2171</v>
      </c>
      <c r="I2080" s="1" t="s">
        <v>5448</v>
      </c>
      <c r="J2080" s="60" t="s">
        <v>366</v>
      </c>
    </row>
    <row r="2081" spans="1:10" hidden="1">
      <c r="A2081" s="1" t="s">
        <v>4404</v>
      </c>
      <c r="B2081" s="60" t="s">
        <v>4404</v>
      </c>
      <c r="C2081" s="1" t="s">
        <v>1239</v>
      </c>
      <c r="D2081" s="1" t="s">
        <v>5715</v>
      </c>
      <c r="E2081" s="1" t="s">
        <v>4410</v>
      </c>
      <c r="F2081" s="1" t="s">
        <v>5715</v>
      </c>
      <c r="G2081" s="1" t="s">
        <v>2026</v>
      </c>
      <c r="H2081" s="1" t="s">
        <v>2171</v>
      </c>
      <c r="I2081" s="1" t="s">
        <v>5455</v>
      </c>
      <c r="J2081" s="60" t="s">
        <v>4410</v>
      </c>
    </row>
    <row r="2082" spans="1:10" hidden="1">
      <c r="A2082" s="1" t="s">
        <v>5679</v>
      </c>
      <c r="B2082" s="60" t="s">
        <v>5679</v>
      </c>
      <c r="C2082" s="1" t="s">
        <v>5699</v>
      </c>
      <c r="D2082" s="1" t="s">
        <v>5722</v>
      </c>
      <c r="E2082" s="1" t="s">
        <v>5666</v>
      </c>
      <c r="F2082" s="1" t="s">
        <v>5722</v>
      </c>
      <c r="G2082" s="1" t="s">
        <v>2026</v>
      </c>
      <c r="H2082" s="1" t="s">
        <v>2171</v>
      </c>
      <c r="I2082" s="1" t="s">
        <v>5455</v>
      </c>
      <c r="J2082" s="60" t="s">
        <v>5666</v>
      </c>
    </row>
    <row r="2083" spans="1:10" hidden="1">
      <c r="A2083" s="1" t="s">
        <v>5683</v>
      </c>
      <c r="B2083" s="60" t="s">
        <v>5683</v>
      </c>
      <c r="C2083" s="1" t="s">
        <v>5703</v>
      </c>
      <c r="D2083" s="1" t="s">
        <v>5726</v>
      </c>
      <c r="E2083" s="1" t="s">
        <v>5666</v>
      </c>
      <c r="F2083" s="1" t="s">
        <v>5726</v>
      </c>
      <c r="G2083" s="1" t="s">
        <v>2026</v>
      </c>
      <c r="H2083" s="1" t="s">
        <v>2171</v>
      </c>
      <c r="I2083" s="1" t="s">
        <v>5455</v>
      </c>
      <c r="J2083" s="60" t="s">
        <v>5666</v>
      </c>
    </row>
    <row r="2084" spans="1:10" hidden="1">
      <c r="A2084" s="1" t="s">
        <v>5506</v>
      </c>
      <c r="B2084" s="60" t="s">
        <v>357</v>
      </c>
      <c r="C2084" s="1" t="s">
        <v>5507</v>
      </c>
      <c r="D2084" s="1" t="s">
        <v>5507</v>
      </c>
      <c r="E2084" s="1" t="s">
        <v>5506</v>
      </c>
      <c r="F2084" s="1" t="s">
        <v>5507</v>
      </c>
      <c r="G2084" s="1" t="s">
        <v>2026</v>
      </c>
      <c r="H2084" s="1" t="s">
        <v>2171</v>
      </c>
      <c r="I2084" s="1" t="s">
        <v>5455</v>
      </c>
      <c r="J2084" s="60" t="s">
        <v>357</v>
      </c>
    </row>
    <row r="2085" spans="1:10" hidden="1">
      <c r="A2085" s="1" t="s">
        <v>358</v>
      </c>
      <c r="B2085" s="60" t="s">
        <v>357</v>
      </c>
      <c r="C2085" s="1" t="s">
        <v>5505</v>
      </c>
      <c r="D2085" s="1" t="s">
        <v>5505</v>
      </c>
      <c r="E2085" s="1" t="s">
        <v>358</v>
      </c>
      <c r="F2085" s="1" t="s">
        <v>5505</v>
      </c>
      <c r="G2085" s="1" t="s">
        <v>2026</v>
      </c>
      <c r="H2085" s="1" t="s">
        <v>2171</v>
      </c>
      <c r="I2085" s="1" t="s">
        <v>5455</v>
      </c>
      <c r="J2085" s="60" t="s">
        <v>357</v>
      </c>
    </row>
    <row r="2086" spans="1:10" hidden="1">
      <c r="A2086" s="1" t="s">
        <v>5688</v>
      </c>
      <c r="B2086" s="60" t="s">
        <v>5688</v>
      </c>
      <c r="C2086" s="1" t="s">
        <v>5708</v>
      </c>
      <c r="D2086" s="1" t="s">
        <v>5731</v>
      </c>
      <c r="E2086" s="1" t="s">
        <v>4410</v>
      </c>
      <c r="F2086" s="1" t="s">
        <v>5731</v>
      </c>
      <c r="G2086" s="1" t="s">
        <v>2026</v>
      </c>
      <c r="H2086" s="1" t="s">
        <v>2171</v>
      </c>
      <c r="I2086" s="1" t="s">
        <v>5455</v>
      </c>
      <c r="J2086" s="60" t="s">
        <v>4410</v>
      </c>
    </row>
    <row r="2087" spans="1:10" hidden="1">
      <c r="A2087" s="1" t="s">
        <v>359</v>
      </c>
      <c r="B2087" s="60" t="s">
        <v>3709</v>
      </c>
      <c r="C2087" s="1" t="s">
        <v>3710</v>
      </c>
      <c r="D2087" s="1" t="s">
        <v>3711</v>
      </c>
      <c r="E2087" s="1" t="s">
        <v>3709</v>
      </c>
      <c r="F2087" s="1" t="s">
        <v>3710</v>
      </c>
      <c r="G2087" s="1" t="s">
        <v>2026</v>
      </c>
      <c r="H2087" s="1" t="s">
        <v>2171</v>
      </c>
      <c r="I2087" s="1" t="s">
        <v>1956</v>
      </c>
      <c r="J2087" s="60" t="s">
        <v>359</v>
      </c>
    </row>
    <row r="2088" spans="1:10" hidden="1">
      <c r="A2088" s="1" t="s">
        <v>359</v>
      </c>
      <c r="B2088" s="60" t="s">
        <v>4406</v>
      </c>
      <c r="C2088" s="1" t="s">
        <v>1355</v>
      </c>
      <c r="D2088" s="1" t="s">
        <v>1355</v>
      </c>
      <c r="E2088" s="1" t="s">
        <v>4406</v>
      </c>
      <c r="F2088" s="1" t="s">
        <v>1355</v>
      </c>
      <c r="G2088" s="1" t="s">
        <v>2026</v>
      </c>
      <c r="H2088" s="1" t="s">
        <v>2171</v>
      </c>
      <c r="I2088" s="1" t="s">
        <v>5455</v>
      </c>
      <c r="J2088" s="60" t="s">
        <v>4408</v>
      </c>
    </row>
    <row r="2089" spans="1:10" hidden="1">
      <c r="A2089" s="1" t="s">
        <v>359</v>
      </c>
      <c r="B2089" s="60" t="s">
        <v>4408</v>
      </c>
      <c r="C2089" s="1" t="s">
        <v>3710</v>
      </c>
      <c r="D2089" s="1" t="s">
        <v>1626</v>
      </c>
      <c r="E2089" s="1" t="s">
        <v>4408</v>
      </c>
      <c r="F2089" s="1" t="s">
        <v>3710</v>
      </c>
      <c r="G2089" s="1" t="s">
        <v>2026</v>
      </c>
      <c r="H2089" s="1" t="s">
        <v>2171</v>
      </c>
      <c r="I2089" s="1" t="s">
        <v>5455</v>
      </c>
      <c r="J2089" s="60" t="s">
        <v>4408</v>
      </c>
    </row>
    <row r="2090" spans="1:10" hidden="1">
      <c r="A2090" s="1" t="s">
        <v>5666</v>
      </c>
      <c r="B2090" s="60" t="s">
        <v>5669</v>
      </c>
      <c r="C2090" s="1" t="e">
        <v>#N/A</v>
      </c>
      <c r="D2090" s="1" t="s">
        <v>5672</v>
      </c>
      <c r="E2090" s="1" t="s">
        <v>5669</v>
      </c>
      <c r="F2090" s="1" t="e">
        <v>#N/A</v>
      </c>
      <c r="G2090" s="1" t="s">
        <v>2026</v>
      </c>
      <c r="H2090" s="1" t="s">
        <v>2171</v>
      </c>
      <c r="I2090" s="1" t="s">
        <v>5448</v>
      </c>
      <c r="J2090" s="60" t="s">
        <v>5666</v>
      </c>
    </row>
    <row r="2091" spans="1:10" hidden="1">
      <c r="A2091" s="1" t="s">
        <v>5666</v>
      </c>
      <c r="B2091" s="60" t="s">
        <v>5666</v>
      </c>
      <c r="C2091" s="1" t="s">
        <v>5693</v>
      </c>
      <c r="D2091" s="1" t="s">
        <v>5713</v>
      </c>
      <c r="E2091" s="1" t="s">
        <v>5666</v>
      </c>
      <c r="F2091" s="1" t="s">
        <v>5713</v>
      </c>
      <c r="G2091" s="1" t="s">
        <v>2026</v>
      </c>
      <c r="H2091" s="1" t="s">
        <v>2171</v>
      </c>
      <c r="I2091" s="1" t="s">
        <v>5455</v>
      </c>
      <c r="J2091" s="60" t="s">
        <v>5666</v>
      </c>
    </row>
    <row r="2092" spans="1:10" hidden="1">
      <c r="A2092" s="1" t="s">
        <v>5669</v>
      </c>
      <c r="B2092" s="60" t="s">
        <v>5669</v>
      </c>
      <c r="C2092" s="1" t="e">
        <v>#N/A</v>
      </c>
      <c r="D2092" s="1" t="s">
        <v>5672</v>
      </c>
      <c r="E2092" s="1" t="s">
        <v>5669</v>
      </c>
      <c r="F2092" s="1" t="e">
        <v>#N/A</v>
      </c>
      <c r="G2092" s="1" t="s">
        <v>2026</v>
      </c>
      <c r="H2092" s="1" t="s">
        <v>2171</v>
      </c>
      <c r="I2092" s="1" t="s">
        <v>5448</v>
      </c>
      <c r="J2092" s="60" t="s">
        <v>5669</v>
      </c>
    </row>
    <row r="2093" spans="1:10" hidden="1">
      <c r="A2093" s="1" t="s">
        <v>5686</v>
      </c>
      <c r="B2093" s="60" t="s">
        <v>5686</v>
      </c>
      <c r="C2093" s="1" t="s">
        <v>5706</v>
      </c>
      <c r="D2093" s="1" t="s">
        <v>5729</v>
      </c>
      <c r="E2093" s="1" t="s">
        <v>4410</v>
      </c>
      <c r="F2093" s="1" t="s">
        <v>5729</v>
      </c>
      <c r="G2093" s="1" t="s">
        <v>2026</v>
      </c>
      <c r="H2093" s="1" t="s">
        <v>2171</v>
      </c>
      <c r="I2093" s="1" t="s">
        <v>5455</v>
      </c>
      <c r="J2093" s="60" t="s">
        <v>4410</v>
      </c>
    </row>
    <row r="2094" spans="1:10" hidden="1">
      <c r="A2094" s="1" t="s">
        <v>363</v>
      </c>
      <c r="B2094" s="60" t="s">
        <v>4407</v>
      </c>
      <c r="C2094" s="1" t="s">
        <v>5736</v>
      </c>
      <c r="D2094" s="1" t="s">
        <v>5736</v>
      </c>
      <c r="E2094" s="1" t="s">
        <v>4407</v>
      </c>
      <c r="F2094" s="1" t="s">
        <v>5737</v>
      </c>
      <c r="G2094" s="1" t="s">
        <v>2026</v>
      </c>
      <c r="H2094" s="1" t="s">
        <v>2171</v>
      </c>
      <c r="I2094" s="1" t="s">
        <v>5455</v>
      </c>
      <c r="J2094" s="60" t="s">
        <v>4407</v>
      </c>
    </row>
    <row r="2095" spans="1:10" hidden="1">
      <c r="A2095" s="1" t="s">
        <v>5684</v>
      </c>
      <c r="B2095" s="60" t="s">
        <v>5684</v>
      </c>
      <c r="C2095" s="1" t="s">
        <v>5704</v>
      </c>
      <c r="D2095" s="1" t="s">
        <v>5727</v>
      </c>
      <c r="E2095" s="1" t="s">
        <v>5666</v>
      </c>
      <c r="F2095" s="1" t="s">
        <v>5727</v>
      </c>
      <c r="G2095" s="1" t="s">
        <v>2026</v>
      </c>
      <c r="H2095" s="1" t="s">
        <v>2171</v>
      </c>
      <c r="I2095" s="1" t="s">
        <v>5455</v>
      </c>
      <c r="J2095" s="60" t="s">
        <v>5666</v>
      </c>
    </row>
    <row r="2096" spans="1:10" hidden="1">
      <c r="A2096" s="1" t="s">
        <v>364</v>
      </c>
      <c r="B2096" s="60" t="s">
        <v>364</v>
      </c>
      <c r="C2096" s="1" t="s">
        <v>1639</v>
      </c>
      <c r="D2096" s="1" t="s">
        <v>1639</v>
      </c>
      <c r="E2096" s="1" t="s">
        <v>4408</v>
      </c>
      <c r="F2096" s="1" t="s">
        <v>1639</v>
      </c>
      <c r="G2096" s="1" t="s">
        <v>2026</v>
      </c>
      <c r="H2096" s="1" t="s">
        <v>2171</v>
      </c>
      <c r="I2096" s="1" t="s">
        <v>5455</v>
      </c>
      <c r="J2096" s="60" t="s">
        <v>4408</v>
      </c>
    </row>
    <row r="2097" spans="1:10" hidden="1">
      <c r="A2097" s="1" t="s">
        <v>5685</v>
      </c>
      <c r="B2097" s="60" t="s">
        <v>5685</v>
      </c>
      <c r="C2097" s="1" t="s">
        <v>5705</v>
      </c>
      <c r="D2097" s="1" t="s">
        <v>5728</v>
      </c>
      <c r="E2097" s="1" t="s">
        <v>5666</v>
      </c>
      <c r="F2097" s="1" t="s">
        <v>5728</v>
      </c>
      <c r="G2097" s="1" t="s">
        <v>2026</v>
      </c>
      <c r="H2097" s="1" t="s">
        <v>2171</v>
      </c>
      <c r="I2097" s="1" t="s">
        <v>5455</v>
      </c>
      <c r="J2097" s="60" t="s">
        <v>5666</v>
      </c>
    </row>
    <row r="2098" spans="1:10" hidden="1">
      <c r="A2098" s="1" t="s">
        <v>5682</v>
      </c>
      <c r="B2098" s="60" t="s">
        <v>5682</v>
      </c>
      <c r="C2098" s="1" t="s">
        <v>5702</v>
      </c>
      <c r="D2098" s="1" t="s">
        <v>5725</v>
      </c>
      <c r="E2098" s="1" t="s">
        <v>5666</v>
      </c>
      <c r="F2098" s="1" t="s">
        <v>5725</v>
      </c>
      <c r="G2098" s="1" t="s">
        <v>2026</v>
      </c>
      <c r="H2098" s="1" t="s">
        <v>2171</v>
      </c>
      <c r="I2098" s="1" t="s">
        <v>5455</v>
      </c>
      <c r="J2098" s="60" t="s">
        <v>5666</v>
      </c>
    </row>
    <row r="2099" spans="1:10" hidden="1">
      <c r="A2099" s="1" t="s">
        <v>5677</v>
      </c>
      <c r="B2099" s="60" t="s">
        <v>5677</v>
      </c>
      <c r="C2099" s="1" t="s">
        <v>5697</v>
      </c>
      <c r="D2099" s="1" t="s">
        <v>5720</v>
      </c>
      <c r="E2099" s="1" t="s">
        <v>4410</v>
      </c>
      <c r="F2099" s="1" t="s">
        <v>5720</v>
      </c>
      <c r="G2099" s="1" t="s">
        <v>2026</v>
      </c>
      <c r="H2099" s="1" t="s">
        <v>2171</v>
      </c>
      <c r="I2099" s="1" t="s">
        <v>5455</v>
      </c>
      <c r="J2099" s="60" t="s">
        <v>4410</v>
      </c>
    </row>
    <row r="2100" spans="1:10" hidden="1">
      <c r="A2100" s="1" t="s">
        <v>5680</v>
      </c>
      <c r="B2100" s="60" t="s">
        <v>5680</v>
      </c>
      <c r="C2100" s="1" t="s">
        <v>5700</v>
      </c>
      <c r="D2100" s="1" t="s">
        <v>5723</v>
      </c>
      <c r="E2100" s="1" t="s">
        <v>5666</v>
      </c>
      <c r="F2100" s="1" t="s">
        <v>5723</v>
      </c>
      <c r="G2100" s="1" t="s">
        <v>2026</v>
      </c>
      <c r="H2100" s="1" t="s">
        <v>2171</v>
      </c>
      <c r="I2100" s="1" t="s">
        <v>5455</v>
      </c>
      <c r="J2100" s="60" t="s">
        <v>5666</v>
      </c>
    </row>
    <row r="2101" spans="1:10" hidden="1">
      <c r="A2101" s="1" t="s">
        <v>365</v>
      </c>
      <c r="B2101" s="60" t="s">
        <v>365</v>
      </c>
      <c r="C2101" s="1" t="s">
        <v>1701</v>
      </c>
      <c r="D2101" s="1" t="s">
        <v>1701</v>
      </c>
      <c r="E2101" s="1" t="s">
        <v>365</v>
      </c>
      <c r="F2101" s="1" t="s">
        <v>1701</v>
      </c>
      <c r="G2101" s="1" t="s">
        <v>2026</v>
      </c>
      <c r="H2101" s="1" t="s">
        <v>2171</v>
      </c>
      <c r="I2101" s="1" t="s">
        <v>5455</v>
      </c>
      <c r="J2101" s="60" t="s">
        <v>4408</v>
      </c>
    </row>
    <row r="2102" spans="1:10" hidden="1">
      <c r="A2102" s="1" t="s">
        <v>4410</v>
      </c>
      <c r="B2102" s="60" t="s">
        <v>4410</v>
      </c>
      <c r="C2102" s="1" t="s">
        <v>1707</v>
      </c>
      <c r="D2102" s="1" t="s">
        <v>5714</v>
      </c>
      <c r="E2102" s="1" t="s">
        <v>4410</v>
      </c>
      <c r="F2102" s="1" t="s">
        <v>5714</v>
      </c>
      <c r="G2102" s="1" t="s">
        <v>2026</v>
      </c>
      <c r="H2102" s="1" t="s">
        <v>2171</v>
      </c>
      <c r="I2102" s="1" t="s">
        <v>5455</v>
      </c>
      <c r="J2102" s="60" t="s">
        <v>4410</v>
      </c>
    </row>
    <row r="2103" spans="1:10" hidden="1">
      <c r="A2103" s="1" t="s">
        <v>367</v>
      </c>
      <c r="B2103" s="60" t="s">
        <v>4400</v>
      </c>
      <c r="C2103" s="1" t="e">
        <v>#N/A</v>
      </c>
      <c r="D2103" s="1" t="s">
        <v>790</v>
      </c>
      <c r="E2103" s="1" t="s">
        <v>4400</v>
      </c>
      <c r="F2103" s="1" t="e">
        <v>#N/A</v>
      </c>
      <c r="G2103" s="1" t="s">
        <v>2026</v>
      </c>
      <c r="H2103" s="1" t="s">
        <v>2171</v>
      </c>
      <c r="I2103" s="1" t="s">
        <v>5448</v>
      </c>
      <c r="J2103" s="60" t="s">
        <v>367</v>
      </c>
    </row>
    <row r="2104" spans="1:10" hidden="1">
      <c r="A2104" s="1" t="s">
        <v>367</v>
      </c>
      <c r="B2104" s="60" t="s">
        <v>4402</v>
      </c>
      <c r="C2104" s="1" t="e">
        <v>#N/A</v>
      </c>
      <c r="D2104" s="1" t="s">
        <v>1021</v>
      </c>
      <c r="E2104" s="1" t="s">
        <v>4402</v>
      </c>
      <c r="F2104" s="1" t="e">
        <v>#N/A</v>
      </c>
      <c r="G2104" s="1" t="s">
        <v>2026</v>
      </c>
      <c r="H2104" s="1" t="s">
        <v>2171</v>
      </c>
      <c r="I2104" s="1" t="s">
        <v>5448</v>
      </c>
      <c r="J2104" s="60" t="s">
        <v>367</v>
      </c>
    </row>
    <row r="2105" spans="1:10" hidden="1">
      <c r="A2105" s="1" t="s">
        <v>367</v>
      </c>
      <c r="B2105" s="60" t="s">
        <v>4403</v>
      </c>
      <c r="C2105" s="1" t="e">
        <v>#N/A</v>
      </c>
      <c r="D2105" s="1" t="s">
        <v>1084</v>
      </c>
      <c r="E2105" s="1" t="s">
        <v>4403</v>
      </c>
      <c r="F2105" s="1" t="e">
        <v>#N/A</v>
      </c>
      <c r="G2105" s="1" t="s">
        <v>2026</v>
      </c>
      <c r="H2105" s="1" t="s">
        <v>2171</v>
      </c>
      <c r="I2105" s="1" t="s">
        <v>5448</v>
      </c>
      <c r="J2105" s="60" t="s">
        <v>367</v>
      </c>
    </row>
    <row r="2106" spans="1:10" hidden="1">
      <c r="A2106" s="1" t="s">
        <v>367</v>
      </c>
      <c r="B2106" s="60" t="s">
        <v>4404</v>
      </c>
      <c r="C2106" s="1" t="e">
        <v>#N/A</v>
      </c>
      <c r="D2106" s="1" t="s">
        <v>1239</v>
      </c>
      <c r="E2106" s="1" t="s">
        <v>4404</v>
      </c>
      <c r="F2106" s="1" t="e">
        <v>#N/A</v>
      </c>
      <c r="G2106" s="1" t="s">
        <v>2026</v>
      </c>
      <c r="H2106" s="1" t="s">
        <v>2171</v>
      </c>
      <c r="I2106" s="1" t="s">
        <v>5448</v>
      </c>
      <c r="J2106" s="60" t="s">
        <v>367</v>
      </c>
    </row>
    <row r="2107" spans="1:10" hidden="1">
      <c r="A2107" s="1" t="s">
        <v>367</v>
      </c>
      <c r="B2107" s="60" t="s">
        <v>4409</v>
      </c>
      <c r="C2107" s="1" t="e">
        <v>#N/A</v>
      </c>
      <c r="D2107" s="1" t="s">
        <v>1695</v>
      </c>
      <c r="E2107" s="1" t="s">
        <v>4409</v>
      </c>
      <c r="F2107" s="1" t="e">
        <v>#N/A</v>
      </c>
      <c r="G2107" s="1" t="s">
        <v>2026</v>
      </c>
      <c r="H2107" s="1" t="s">
        <v>2171</v>
      </c>
      <c r="I2107" s="1" t="s">
        <v>5448</v>
      </c>
      <c r="J2107" s="60" t="s">
        <v>367</v>
      </c>
    </row>
    <row r="2108" spans="1:10" hidden="1">
      <c r="A2108" s="1" t="s">
        <v>367</v>
      </c>
      <c r="B2108" s="60" t="s">
        <v>4410</v>
      </c>
      <c r="C2108" s="1" t="e">
        <v>#N/A</v>
      </c>
      <c r="D2108" s="1" t="s">
        <v>1707</v>
      </c>
      <c r="E2108" s="1" t="s">
        <v>4410</v>
      </c>
      <c r="F2108" s="1" t="e">
        <v>#N/A</v>
      </c>
      <c r="G2108" s="1" t="s">
        <v>2026</v>
      </c>
      <c r="H2108" s="1" t="s">
        <v>2171</v>
      </c>
      <c r="I2108" s="1" t="s">
        <v>5448</v>
      </c>
      <c r="J2108" s="60" t="s">
        <v>367</v>
      </c>
    </row>
    <row r="2109" spans="1:10" hidden="1">
      <c r="A2109" s="1" t="s">
        <v>367</v>
      </c>
      <c r="B2109" s="60" t="s">
        <v>6754</v>
      </c>
      <c r="C2109" s="1" t="e">
        <v>#N/A</v>
      </c>
      <c r="D2109" s="1" t="s">
        <v>6755</v>
      </c>
      <c r="E2109" s="1" t="s">
        <v>6754</v>
      </c>
      <c r="F2109" s="1" t="s">
        <v>6755</v>
      </c>
      <c r="G2109" s="1" t="s">
        <v>2026</v>
      </c>
      <c r="H2109" s="1" t="s">
        <v>2171</v>
      </c>
      <c r="I2109" s="1" t="s">
        <v>5448</v>
      </c>
      <c r="J2109" s="60" t="s">
        <v>367</v>
      </c>
    </row>
    <row r="2110" spans="1:10" hidden="1">
      <c r="A2110" s="1" t="s">
        <v>368</v>
      </c>
      <c r="B2110" s="60" t="s">
        <v>368</v>
      </c>
      <c r="C2110" s="1" t="s">
        <v>1723</v>
      </c>
      <c r="D2110" s="1" t="s">
        <v>1723</v>
      </c>
      <c r="E2110" s="1" t="s">
        <v>368</v>
      </c>
      <c r="F2110" s="1" t="s">
        <v>1723</v>
      </c>
      <c r="G2110" s="1" t="s">
        <v>2026</v>
      </c>
      <c r="H2110" s="1" t="s">
        <v>2171</v>
      </c>
      <c r="I2110" s="1" t="s">
        <v>5448</v>
      </c>
      <c r="J2110" s="60" t="s">
        <v>368</v>
      </c>
    </row>
    <row r="2111" spans="1:10" hidden="1">
      <c r="A2111" s="1" t="s">
        <v>368</v>
      </c>
      <c r="B2111" s="60" t="s">
        <v>368</v>
      </c>
      <c r="C2111" s="1" t="s">
        <v>1723</v>
      </c>
      <c r="D2111" s="1" t="s">
        <v>5716</v>
      </c>
      <c r="E2111" s="1" t="s">
        <v>4410</v>
      </c>
      <c r="F2111" s="1" t="s">
        <v>5716</v>
      </c>
      <c r="G2111" s="1" t="s">
        <v>2026</v>
      </c>
      <c r="H2111" s="1" t="s">
        <v>2171</v>
      </c>
      <c r="I2111" s="1" t="s">
        <v>5455</v>
      </c>
      <c r="J2111" s="60" t="s">
        <v>4410</v>
      </c>
    </row>
    <row r="2112" spans="1:10" hidden="1">
      <c r="A2112" s="1" t="s">
        <v>5687</v>
      </c>
      <c r="B2112" s="60" t="s">
        <v>5687</v>
      </c>
      <c r="C2112" s="1" t="s">
        <v>5707</v>
      </c>
      <c r="D2112" s="1" t="s">
        <v>5730</v>
      </c>
      <c r="E2112" s="1" t="s">
        <v>4410</v>
      </c>
      <c r="F2112" s="1" t="s">
        <v>5730</v>
      </c>
      <c r="G2112" s="1" t="s">
        <v>2026</v>
      </c>
      <c r="H2112" s="1" t="s">
        <v>2171</v>
      </c>
      <c r="I2112" s="1" t="s">
        <v>5455</v>
      </c>
      <c r="J2112" s="60" t="s">
        <v>4410</v>
      </c>
    </row>
    <row r="2113" spans="1:10" hidden="1">
      <c r="A2113" s="1" t="s">
        <v>370</v>
      </c>
      <c r="B2113" s="60" t="s">
        <v>4415</v>
      </c>
      <c r="C2113" s="1" t="s">
        <v>791</v>
      </c>
      <c r="D2113" s="1" t="s">
        <v>641</v>
      </c>
      <c r="E2113" s="1" t="s">
        <v>4415</v>
      </c>
      <c r="F2113" s="1" t="s">
        <v>791</v>
      </c>
      <c r="G2113" s="1" t="s">
        <v>2008</v>
      </c>
      <c r="H2113" s="1" t="s">
        <v>2164</v>
      </c>
      <c r="I2113" s="1" t="s">
        <v>1975</v>
      </c>
      <c r="J2113" s="60" t="s">
        <v>370</v>
      </c>
    </row>
    <row r="2114" spans="1:10" hidden="1">
      <c r="A2114" s="1" t="s">
        <v>370</v>
      </c>
      <c r="B2114" s="60" t="s">
        <v>4416</v>
      </c>
      <c r="C2114" s="1" t="s">
        <v>791</v>
      </c>
      <c r="D2114" s="1" t="s">
        <v>726</v>
      </c>
      <c r="E2114" s="1" t="s">
        <v>4416</v>
      </c>
      <c r="F2114" s="1" t="s">
        <v>791</v>
      </c>
      <c r="G2114" s="1" t="s">
        <v>2008</v>
      </c>
      <c r="H2114" s="1" t="s">
        <v>2164</v>
      </c>
      <c r="I2114" s="1" t="s">
        <v>1975</v>
      </c>
      <c r="J2114" s="60" t="s">
        <v>370</v>
      </c>
    </row>
    <row r="2115" spans="1:10" hidden="1">
      <c r="A2115" s="1" t="s">
        <v>370</v>
      </c>
      <c r="B2115" s="60" t="s">
        <v>370</v>
      </c>
      <c r="C2115" s="1" t="s">
        <v>791</v>
      </c>
      <c r="D2115" s="1" t="s">
        <v>791</v>
      </c>
      <c r="E2115" s="1" t="s">
        <v>370</v>
      </c>
      <c r="F2115" s="1" t="s">
        <v>791</v>
      </c>
      <c r="G2115" s="1" t="s">
        <v>2008</v>
      </c>
      <c r="H2115" s="1" t="s">
        <v>2164</v>
      </c>
      <c r="I2115" s="1" t="s">
        <v>1975</v>
      </c>
      <c r="J2115" s="60" t="s">
        <v>370</v>
      </c>
    </row>
    <row r="2116" spans="1:10" hidden="1">
      <c r="A2116" s="1" t="s">
        <v>371</v>
      </c>
      <c r="B2116" s="60" t="s">
        <v>371</v>
      </c>
      <c r="C2116" s="1" t="s">
        <v>848</v>
      </c>
      <c r="D2116" s="1" t="s">
        <v>848</v>
      </c>
      <c r="E2116" s="1" t="s">
        <v>371</v>
      </c>
      <c r="F2116" s="1" t="s">
        <v>848</v>
      </c>
      <c r="G2116" s="1" t="s">
        <v>2008</v>
      </c>
      <c r="H2116" s="1" t="s">
        <v>2164</v>
      </c>
      <c r="I2116" s="1" t="s">
        <v>1975</v>
      </c>
      <c r="J2116" s="60" t="s">
        <v>371</v>
      </c>
    </row>
    <row r="2117" spans="1:10" hidden="1">
      <c r="A2117" s="1" t="s">
        <v>371</v>
      </c>
      <c r="B2117" s="60" t="s">
        <v>4417</v>
      </c>
      <c r="C2117" s="1" t="s">
        <v>848</v>
      </c>
      <c r="D2117" s="1" t="s">
        <v>901</v>
      </c>
      <c r="E2117" s="1" t="s">
        <v>4417</v>
      </c>
      <c r="F2117" s="1" t="s">
        <v>848</v>
      </c>
      <c r="G2117" s="1" t="s">
        <v>2008</v>
      </c>
      <c r="H2117" s="1" t="s">
        <v>2164</v>
      </c>
      <c r="I2117" s="1" t="s">
        <v>1975</v>
      </c>
      <c r="J2117" s="60" t="s">
        <v>371</v>
      </c>
    </row>
    <row r="2118" spans="1:10" hidden="1">
      <c r="A2118" s="1" t="s">
        <v>371</v>
      </c>
      <c r="B2118" s="60" t="s">
        <v>4418</v>
      </c>
      <c r="C2118" s="1" t="s">
        <v>848</v>
      </c>
      <c r="D2118" s="1" t="s">
        <v>983</v>
      </c>
      <c r="E2118" s="1" t="s">
        <v>4418</v>
      </c>
      <c r="F2118" s="1" t="s">
        <v>848</v>
      </c>
      <c r="G2118" s="1" t="s">
        <v>2008</v>
      </c>
      <c r="H2118" s="1" t="s">
        <v>2164</v>
      </c>
      <c r="I2118" s="1" t="s">
        <v>1975</v>
      </c>
      <c r="J2118" s="60" t="s">
        <v>371</v>
      </c>
    </row>
    <row r="2119" spans="1:10" hidden="1">
      <c r="A2119" s="1" t="s">
        <v>372</v>
      </c>
      <c r="B2119" s="60" t="s">
        <v>372</v>
      </c>
      <c r="C2119" s="1" t="s">
        <v>943</v>
      </c>
      <c r="D2119" s="1" t="s">
        <v>943</v>
      </c>
      <c r="E2119" s="1" t="s">
        <v>372</v>
      </c>
      <c r="F2119" s="1" t="s">
        <v>943</v>
      </c>
      <c r="G2119" s="1" t="s">
        <v>2008</v>
      </c>
      <c r="H2119" s="1" t="s">
        <v>2164</v>
      </c>
      <c r="I2119" s="1" t="s">
        <v>1975</v>
      </c>
      <c r="J2119" s="60" t="s">
        <v>372</v>
      </c>
    </row>
    <row r="2120" spans="1:10" hidden="1">
      <c r="A2120" s="1" t="s">
        <v>376</v>
      </c>
      <c r="B2120" s="60" t="s">
        <v>376</v>
      </c>
      <c r="C2120" s="1" t="s">
        <v>643</v>
      </c>
      <c r="D2120" s="1" t="s">
        <v>643</v>
      </c>
      <c r="E2120" s="1" t="s">
        <v>376</v>
      </c>
      <c r="F2120" s="1" t="s">
        <v>643</v>
      </c>
      <c r="G2120" s="1" t="s">
        <v>2039</v>
      </c>
      <c r="H2120" s="1" t="s">
        <v>2233</v>
      </c>
      <c r="I2120" s="1" t="s">
        <v>543</v>
      </c>
      <c r="J2120" s="60" t="s">
        <v>376</v>
      </c>
    </row>
    <row r="2121" spans="1:10" hidden="1">
      <c r="A2121" s="1" t="s">
        <v>4477</v>
      </c>
      <c r="B2121" s="60" t="s">
        <v>4478</v>
      </c>
      <c r="C2121" s="1" t="s">
        <v>4479</v>
      </c>
      <c r="D2121" s="1" t="s">
        <v>4480</v>
      </c>
      <c r="E2121" s="1" t="s">
        <v>4478</v>
      </c>
      <c r="F2121" s="1" t="s">
        <v>4479</v>
      </c>
      <c r="G2121" s="1" t="s">
        <v>2039</v>
      </c>
      <c r="H2121" s="1" t="s">
        <v>2817</v>
      </c>
      <c r="I2121" s="1" t="s">
        <v>1983</v>
      </c>
      <c r="J2121" s="60" t="s">
        <v>4477</v>
      </c>
    </row>
    <row r="2122" spans="1:10" hidden="1">
      <c r="A2122" s="1" t="s">
        <v>4477</v>
      </c>
      <c r="B2122" s="60" t="s">
        <v>4477</v>
      </c>
      <c r="C2122" s="1" t="s">
        <v>4479</v>
      </c>
      <c r="D2122" s="1" t="s">
        <v>4479</v>
      </c>
      <c r="E2122" s="1" t="s">
        <v>4477</v>
      </c>
      <c r="F2122" s="1" t="s">
        <v>4479</v>
      </c>
      <c r="G2122" s="1" t="s">
        <v>2039</v>
      </c>
      <c r="H2122" s="1" t="s">
        <v>2817</v>
      </c>
      <c r="I2122" s="1" t="s">
        <v>1983</v>
      </c>
      <c r="J2122" s="60" t="s">
        <v>4477</v>
      </c>
    </row>
    <row r="2123" spans="1:10" hidden="1">
      <c r="A2123" s="1" t="s">
        <v>422</v>
      </c>
      <c r="B2123" s="60" t="s">
        <v>4507</v>
      </c>
      <c r="C2123" s="1" t="s">
        <v>1087</v>
      </c>
      <c r="D2123" s="1" t="s">
        <v>1218</v>
      </c>
      <c r="E2123" s="1" t="s">
        <v>4507</v>
      </c>
      <c r="F2123" s="1" t="s">
        <v>1087</v>
      </c>
      <c r="G2123" s="1" t="s">
        <v>2026</v>
      </c>
      <c r="H2123" s="1" t="s">
        <v>2765</v>
      </c>
      <c r="I2123" s="1" t="s">
        <v>421</v>
      </c>
      <c r="J2123" s="60" t="s">
        <v>422</v>
      </c>
    </row>
    <row r="2124" spans="1:10" hidden="1">
      <c r="A2124" s="1" t="s">
        <v>423</v>
      </c>
      <c r="B2124" s="60" t="s">
        <v>4495</v>
      </c>
      <c r="C2124" s="1" t="s">
        <v>1025</v>
      </c>
      <c r="D2124" s="1" t="s">
        <v>651</v>
      </c>
      <c r="E2124" s="1" t="s">
        <v>4495</v>
      </c>
      <c r="F2124" s="1" t="s">
        <v>1025</v>
      </c>
      <c r="G2124" s="1" t="s">
        <v>2026</v>
      </c>
      <c r="H2124" s="1" t="s">
        <v>2765</v>
      </c>
      <c r="I2124" s="1" t="s">
        <v>548</v>
      </c>
      <c r="J2124" s="60" t="s">
        <v>423</v>
      </c>
    </row>
    <row r="2125" spans="1:10" hidden="1">
      <c r="A2125" s="1" t="s">
        <v>423</v>
      </c>
      <c r="B2125" s="60" t="s">
        <v>4496</v>
      </c>
      <c r="C2125" s="1" t="s">
        <v>1025</v>
      </c>
      <c r="D2125" s="1" t="s">
        <v>733</v>
      </c>
      <c r="E2125" s="1" t="s">
        <v>4496</v>
      </c>
      <c r="F2125" s="1" t="s">
        <v>1025</v>
      </c>
      <c r="G2125" s="1" t="s">
        <v>2026</v>
      </c>
      <c r="H2125" s="1" t="s">
        <v>2765</v>
      </c>
      <c r="I2125" s="1" t="s">
        <v>548</v>
      </c>
      <c r="J2125" s="60" t="s">
        <v>423</v>
      </c>
    </row>
    <row r="2126" spans="1:10" hidden="1">
      <c r="A2126" s="1" t="s">
        <v>423</v>
      </c>
      <c r="B2126" s="60" t="s">
        <v>4497</v>
      </c>
      <c r="C2126" s="1" t="s">
        <v>1025</v>
      </c>
      <c r="D2126" s="1" t="s">
        <v>797</v>
      </c>
      <c r="E2126" s="1" t="s">
        <v>4497</v>
      </c>
      <c r="F2126" s="1" t="s">
        <v>1025</v>
      </c>
      <c r="G2126" s="1" t="s">
        <v>2026</v>
      </c>
      <c r="H2126" s="1" t="s">
        <v>2765</v>
      </c>
      <c r="I2126" s="1" t="s">
        <v>548</v>
      </c>
      <c r="J2126" s="60" t="s">
        <v>423</v>
      </c>
    </row>
    <row r="2127" spans="1:10" hidden="1">
      <c r="A2127" s="1" t="s">
        <v>423</v>
      </c>
      <c r="B2127" s="60" t="s">
        <v>4498</v>
      </c>
      <c r="C2127" s="1" t="s">
        <v>1025</v>
      </c>
      <c r="D2127" s="1" t="s">
        <v>854</v>
      </c>
      <c r="E2127" s="1" t="s">
        <v>4498</v>
      </c>
      <c r="F2127" s="1" t="s">
        <v>1025</v>
      </c>
      <c r="G2127" s="1" t="s">
        <v>2026</v>
      </c>
      <c r="H2127" s="1" t="s">
        <v>2765</v>
      </c>
      <c r="I2127" s="1" t="s">
        <v>548</v>
      </c>
      <c r="J2127" s="60" t="s">
        <v>423</v>
      </c>
    </row>
    <row r="2128" spans="1:10" hidden="1">
      <c r="A2128" s="1" t="s">
        <v>423</v>
      </c>
      <c r="B2128" s="60" t="s">
        <v>4499</v>
      </c>
      <c r="C2128" s="1" t="s">
        <v>1025</v>
      </c>
      <c r="D2128" s="1" t="s">
        <v>904</v>
      </c>
      <c r="E2128" s="1" t="s">
        <v>4499</v>
      </c>
      <c r="F2128" s="1" t="s">
        <v>1025</v>
      </c>
      <c r="G2128" s="1" t="s">
        <v>2026</v>
      </c>
      <c r="H2128" s="1" t="s">
        <v>2765</v>
      </c>
      <c r="I2128" s="1" t="s">
        <v>548</v>
      </c>
      <c r="J2128" s="60" t="s">
        <v>423</v>
      </c>
    </row>
    <row r="2129" spans="1:10" hidden="1">
      <c r="A2129" s="1" t="s">
        <v>423</v>
      </c>
      <c r="B2129" s="60" t="s">
        <v>4500</v>
      </c>
      <c r="C2129" s="1" t="s">
        <v>1025</v>
      </c>
      <c r="D2129" s="1" t="s">
        <v>948</v>
      </c>
      <c r="E2129" s="1" t="s">
        <v>4500</v>
      </c>
      <c r="F2129" s="1" t="s">
        <v>1025</v>
      </c>
      <c r="G2129" s="1" t="s">
        <v>2026</v>
      </c>
      <c r="H2129" s="1" t="s">
        <v>2765</v>
      </c>
      <c r="I2129" s="1" t="s">
        <v>548</v>
      </c>
      <c r="J2129" s="60" t="s">
        <v>423</v>
      </c>
    </row>
    <row r="2130" spans="1:10" hidden="1">
      <c r="A2130" s="1" t="s">
        <v>423</v>
      </c>
      <c r="B2130" s="60" t="s">
        <v>4501</v>
      </c>
      <c r="C2130" s="1" t="s">
        <v>1025</v>
      </c>
      <c r="D2130" s="1" t="s">
        <v>988</v>
      </c>
      <c r="E2130" s="1" t="s">
        <v>4501</v>
      </c>
      <c r="F2130" s="1" t="s">
        <v>1025</v>
      </c>
      <c r="G2130" s="1" t="s">
        <v>2026</v>
      </c>
      <c r="H2130" s="1" t="s">
        <v>2765</v>
      </c>
      <c r="I2130" s="1" t="s">
        <v>548</v>
      </c>
      <c r="J2130" s="60" t="s">
        <v>423</v>
      </c>
    </row>
    <row r="2131" spans="1:10" hidden="1">
      <c r="A2131" s="1" t="s">
        <v>423</v>
      </c>
      <c r="B2131" s="60" t="s">
        <v>423</v>
      </c>
      <c r="C2131" s="1" t="s">
        <v>1025</v>
      </c>
      <c r="D2131" s="1" t="s">
        <v>1025</v>
      </c>
      <c r="E2131" s="1" t="s">
        <v>423</v>
      </c>
      <c r="F2131" s="1" t="s">
        <v>1025</v>
      </c>
      <c r="G2131" s="1" t="s">
        <v>2026</v>
      </c>
      <c r="H2131" s="1" t="s">
        <v>2765</v>
      </c>
      <c r="I2131" s="1" t="s">
        <v>548</v>
      </c>
      <c r="J2131" s="60" t="s">
        <v>423</v>
      </c>
    </row>
    <row r="2132" spans="1:10" hidden="1">
      <c r="A2132" s="1" t="s">
        <v>423</v>
      </c>
      <c r="B2132" s="60" t="s">
        <v>4502</v>
      </c>
      <c r="C2132" s="1" t="s">
        <v>1025</v>
      </c>
      <c r="D2132" s="1" t="s">
        <v>1057</v>
      </c>
      <c r="E2132" s="1" t="s">
        <v>4502</v>
      </c>
      <c r="F2132" s="1" t="s">
        <v>1025</v>
      </c>
      <c r="G2132" s="1" t="s">
        <v>2026</v>
      </c>
      <c r="H2132" s="1" t="s">
        <v>2765</v>
      </c>
      <c r="I2132" s="1" t="s">
        <v>548</v>
      </c>
      <c r="J2132" s="60" t="s">
        <v>423</v>
      </c>
    </row>
    <row r="2133" spans="1:10" hidden="1">
      <c r="A2133" s="1" t="s">
        <v>423</v>
      </c>
      <c r="B2133" s="60" t="s">
        <v>422</v>
      </c>
      <c r="C2133" s="1" t="s">
        <v>1025</v>
      </c>
      <c r="D2133" s="1" t="s">
        <v>1087</v>
      </c>
      <c r="E2133" s="1" t="s">
        <v>422</v>
      </c>
      <c r="F2133" s="1" t="s">
        <v>1025</v>
      </c>
      <c r="G2133" s="1" t="s">
        <v>2026</v>
      </c>
      <c r="H2133" s="1" t="s">
        <v>2765</v>
      </c>
      <c r="I2133" s="1" t="s">
        <v>548</v>
      </c>
      <c r="J2133" s="60" t="s">
        <v>423</v>
      </c>
    </row>
    <row r="2134" spans="1:10" hidden="1">
      <c r="A2134" s="1" t="s">
        <v>423</v>
      </c>
      <c r="B2134" s="60" t="s">
        <v>4503</v>
      </c>
      <c r="C2134" s="1" t="s">
        <v>1025</v>
      </c>
      <c r="D2134" s="1" t="s">
        <v>1117</v>
      </c>
      <c r="E2134" s="1" t="s">
        <v>4503</v>
      </c>
      <c r="F2134" s="1" t="s">
        <v>1025</v>
      </c>
      <c r="G2134" s="1" t="s">
        <v>2026</v>
      </c>
      <c r="H2134" s="1" t="s">
        <v>2765</v>
      </c>
      <c r="I2134" s="1" t="s">
        <v>548</v>
      </c>
      <c r="J2134" s="60" t="s">
        <v>423</v>
      </c>
    </row>
    <row r="2135" spans="1:10" hidden="1">
      <c r="A2135" s="1" t="s">
        <v>423</v>
      </c>
      <c r="B2135" s="60" t="s">
        <v>4504</v>
      </c>
      <c r="C2135" s="1" t="s">
        <v>1025</v>
      </c>
      <c r="D2135" s="1" t="s">
        <v>1145</v>
      </c>
      <c r="E2135" s="1" t="s">
        <v>4504</v>
      </c>
      <c r="F2135" s="1" t="s">
        <v>1025</v>
      </c>
      <c r="G2135" s="1" t="s">
        <v>2026</v>
      </c>
      <c r="H2135" s="1" t="s">
        <v>2765</v>
      </c>
      <c r="I2135" s="1" t="s">
        <v>548</v>
      </c>
      <c r="J2135" s="60" t="s">
        <v>423</v>
      </c>
    </row>
    <row r="2136" spans="1:10" hidden="1">
      <c r="A2136" s="1" t="s">
        <v>423</v>
      </c>
      <c r="B2136" s="60" t="s">
        <v>4505</v>
      </c>
      <c r="C2136" s="1" t="s">
        <v>1025</v>
      </c>
      <c r="D2136" s="1" t="s">
        <v>1171</v>
      </c>
      <c r="E2136" s="1" t="s">
        <v>4505</v>
      </c>
      <c r="F2136" s="1" t="s">
        <v>1025</v>
      </c>
      <c r="G2136" s="1" t="s">
        <v>2026</v>
      </c>
      <c r="H2136" s="1" t="s">
        <v>2765</v>
      </c>
      <c r="I2136" s="1" t="s">
        <v>548</v>
      </c>
      <c r="J2136" s="60" t="s">
        <v>423</v>
      </c>
    </row>
    <row r="2137" spans="1:10" hidden="1">
      <c r="A2137" s="1" t="s">
        <v>423</v>
      </c>
      <c r="B2137" s="60" t="s">
        <v>4506</v>
      </c>
      <c r="C2137" s="1" t="s">
        <v>1025</v>
      </c>
      <c r="D2137" s="1" t="s">
        <v>1195</v>
      </c>
      <c r="E2137" s="1" t="s">
        <v>4506</v>
      </c>
      <c r="F2137" s="1" t="s">
        <v>1025</v>
      </c>
      <c r="G2137" s="1" t="s">
        <v>2026</v>
      </c>
      <c r="H2137" s="1" t="s">
        <v>2765</v>
      </c>
      <c r="I2137" s="1" t="s">
        <v>548</v>
      </c>
      <c r="J2137" s="60" t="s">
        <v>423</v>
      </c>
    </row>
    <row r="2138" spans="1:10" hidden="1">
      <c r="A2138" s="1" t="s">
        <v>423</v>
      </c>
      <c r="B2138" s="60" t="s">
        <v>4507</v>
      </c>
      <c r="C2138" s="1" t="s">
        <v>1025</v>
      </c>
      <c r="D2138" s="1" t="s">
        <v>1218</v>
      </c>
      <c r="E2138" s="1" t="s">
        <v>4507</v>
      </c>
      <c r="F2138" s="1" t="s">
        <v>1025</v>
      </c>
      <c r="G2138" s="1" t="s">
        <v>2026</v>
      </c>
      <c r="H2138" s="1" t="s">
        <v>2765</v>
      </c>
      <c r="I2138" s="1" t="s">
        <v>421</v>
      </c>
      <c r="J2138" s="60" t="s">
        <v>423</v>
      </c>
    </row>
    <row r="2139" spans="1:10" hidden="1">
      <c r="A2139" s="1" t="s">
        <v>423</v>
      </c>
      <c r="B2139" s="60" t="s">
        <v>4508</v>
      </c>
      <c r="C2139" s="1" t="s">
        <v>1025</v>
      </c>
      <c r="D2139" s="1" t="s">
        <v>1262</v>
      </c>
      <c r="E2139" s="1" t="s">
        <v>4508</v>
      </c>
      <c r="F2139" s="1" t="s">
        <v>1025</v>
      </c>
      <c r="G2139" s="1" t="s">
        <v>2026</v>
      </c>
      <c r="H2139" s="1" t="s">
        <v>2765</v>
      </c>
      <c r="I2139" s="1" t="s">
        <v>421</v>
      </c>
      <c r="J2139" s="60" t="s">
        <v>423</v>
      </c>
    </row>
    <row r="2140" spans="1:10" hidden="1">
      <c r="A2140" s="1" t="s">
        <v>423</v>
      </c>
      <c r="B2140" s="60" t="s">
        <v>4509</v>
      </c>
      <c r="C2140" s="1" t="s">
        <v>1025</v>
      </c>
      <c r="D2140" s="1" t="s">
        <v>1283</v>
      </c>
      <c r="E2140" s="1" t="s">
        <v>4509</v>
      </c>
      <c r="F2140" s="1" t="s">
        <v>1025</v>
      </c>
      <c r="G2140" s="1" t="s">
        <v>2026</v>
      </c>
      <c r="H2140" s="1" t="s">
        <v>2765</v>
      </c>
      <c r="I2140" s="1" t="s">
        <v>548</v>
      </c>
      <c r="J2140" s="60" t="s">
        <v>423</v>
      </c>
    </row>
    <row r="2141" spans="1:10" hidden="1">
      <c r="A2141" s="1" t="s">
        <v>423</v>
      </c>
      <c r="B2141" s="60" t="s">
        <v>4510</v>
      </c>
      <c r="C2141" s="1" t="s">
        <v>1025</v>
      </c>
      <c r="D2141" s="1" t="s">
        <v>1302</v>
      </c>
      <c r="E2141" s="1" t="s">
        <v>4510</v>
      </c>
      <c r="F2141" s="1" t="s">
        <v>1025</v>
      </c>
      <c r="G2141" s="1" t="s">
        <v>2026</v>
      </c>
      <c r="H2141" s="1" t="s">
        <v>2765</v>
      </c>
      <c r="I2141" s="1" t="s">
        <v>548</v>
      </c>
      <c r="J2141" s="60" t="s">
        <v>423</v>
      </c>
    </row>
    <row r="2142" spans="1:10" hidden="1">
      <c r="A2142" s="1" t="s">
        <v>423</v>
      </c>
      <c r="B2142" s="60" t="s">
        <v>4511</v>
      </c>
      <c r="C2142" s="1" t="s">
        <v>1025</v>
      </c>
      <c r="D2142" s="1" t="s">
        <v>1321</v>
      </c>
      <c r="E2142" s="1" t="s">
        <v>4511</v>
      </c>
      <c r="F2142" s="1" t="s">
        <v>1025</v>
      </c>
      <c r="G2142" s="1" t="s">
        <v>2026</v>
      </c>
      <c r="H2142" s="1" t="s">
        <v>2765</v>
      </c>
      <c r="I2142" s="1" t="s">
        <v>548</v>
      </c>
      <c r="J2142" s="60" t="s">
        <v>423</v>
      </c>
    </row>
    <row r="2143" spans="1:10" hidden="1">
      <c r="A2143" s="1" t="s">
        <v>423</v>
      </c>
      <c r="B2143" s="60" t="s">
        <v>4512</v>
      </c>
      <c r="C2143" s="1" t="s">
        <v>1025</v>
      </c>
      <c r="D2143" s="1" t="s">
        <v>1338</v>
      </c>
      <c r="E2143" s="1" t="s">
        <v>4512</v>
      </c>
      <c r="F2143" s="1" t="s">
        <v>1025</v>
      </c>
      <c r="G2143" s="1" t="s">
        <v>2026</v>
      </c>
      <c r="H2143" s="1" t="s">
        <v>2765</v>
      </c>
      <c r="I2143" s="1" t="s">
        <v>548</v>
      </c>
      <c r="J2143" s="60" t="s">
        <v>423</v>
      </c>
    </row>
    <row r="2144" spans="1:10" hidden="1">
      <c r="A2144" s="1" t="s">
        <v>423</v>
      </c>
      <c r="B2144" s="60" t="s">
        <v>4513</v>
      </c>
      <c r="C2144" s="1" t="s">
        <v>1025</v>
      </c>
      <c r="D2144" s="1" t="s">
        <v>1356</v>
      </c>
      <c r="E2144" s="1" t="s">
        <v>4513</v>
      </c>
      <c r="F2144" s="1" t="s">
        <v>1025</v>
      </c>
      <c r="G2144" s="1" t="s">
        <v>2026</v>
      </c>
      <c r="H2144" s="1" t="s">
        <v>2765</v>
      </c>
      <c r="I2144" s="1" t="s">
        <v>548</v>
      </c>
      <c r="J2144" s="60" t="s">
        <v>423</v>
      </c>
    </row>
    <row r="2145" spans="1:10" hidden="1">
      <c r="A2145" s="1" t="s">
        <v>423</v>
      </c>
      <c r="B2145" s="60" t="s">
        <v>4514</v>
      </c>
      <c r="C2145" s="1" t="s">
        <v>1025</v>
      </c>
      <c r="D2145" s="1" t="s">
        <v>1372</v>
      </c>
      <c r="E2145" s="1" t="s">
        <v>4514</v>
      </c>
      <c r="F2145" s="1" t="s">
        <v>1025</v>
      </c>
      <c r="G2145" s="1" t="s">
        <v>2026</v>
      </c>
      <c r="H2145" s="1" t="s">
        <v>2765</v>
      </c>
      <c r="I2145" s="1" t="s">
        <v>548</v>
      </c>
      <c r="J2145" s="60" t="s">
        <v>423</v>
      </c>
    </row>
    <row r="2146" spans="1:10" hidden="1">
      <c r="A2146" s="1" t="s">
        <v>423</v>
      </c>
      <c r="B2146" s="60" t="s">
        <v>4515</v>
      </c>
      <c r="C2146" s="1" t="s">
        <v>1025</v>
      </c>
      <c r="D2146" s="1" t="s">
        <v>1387</v>
      </c>
      <c r="E2146" s="1" t="s">
        <v>4515</v>
      </c>
      <c r="F2146" s="1" t="s">
        <v>1025</v>
      </c>
      <c r="G2146" s="1" t="s">
        <v>2026</v>
      </c>
      <c r="H2146" s="1" t="s">
        <v>2765</v>
      </c>
      <c r="I2146" s="1" t="s">
        <v>548</v>
      </c>
      <c r="J2146" s="60" t="s">
        <v>423</v>
      </c>
    </row>
    <row r="2147" spans="1:10" hidden="1">
      <c r="A2147" s="1" t="s">
        <v>423</v>
      </c>
      <c r="B2147" s="60" t="s">
        <v>4516</v>
      </c>
      <c r="C2147" s="1" t="s">
        <v>1025</v>
      </c>
      <c r="D2147" s="1" t="s">
        <v>1403</v>
      </c>
      <c r="E2147" s="1" t="s">
        <v>4516</v>
      </c>
      <c r="F2147" s="1" t="s">
        <v>1025</v>
      </c>
      <c r="G2147" s="1" t="s">
        <v>2026</v>
      </c>
      <c r="H2147" s="1" t="s">
        <v>2765</v>
      </c>
      <c r="I2147" s="1" t="s">
        <v>548</v>
      </c>
      <c r="J2147" s="60" t="s">
        <v>423</v>
      </c>
    </row>
    <row r="2148" spans="1:10" hidden="1">
      <c r="A2148" s="1" t="s">
        <v>423</v>
      </c>
      <c r="B2148" s="60" t="s">
        <v>4517</v>
      </c>
      <c r="C2148" s="1" t="s">
        <v>1025</v>
      </c>
      <c r="D2148" s="1" t="s">
        <v>1417</v>
      </c>
      <c r="E2148" s="1" t="s">
        <v>4517</v>
      </c>
      <c r="F2148" s="1" t="s">
        <v>1025</v>
      </c>
      <c r="G2148" s="1" t="s">
        <v>2026</v>
      </c>
      <c r="H2148" s="1" t="s">
        <v>2765</v>
      </c>
      <c r="I2148" s="1" t="s">
        <v>548</v>
      </c>
      <c r="J2148" s="60" t="s">
        <v>423</v>
      </c>
    </row>
    <row r="2149" spans="1:10" hidden="1">
      <c r="A2149" s="1" t="s">
        <v>423</v>
      </c>
      <c r="B2149" s="60" t="s">
        <v>4518</v>
      </c>
      <c r="C2149" s="1" t="s">
        <v>1025</v>
      </c>
      <c r="D2149" s="1" t="s">
        <v>1432</v>
      </c>
      <c r="E2149" s="1" t="s">
        <v>4518</v>
      </c>
      <c r="F2149" s="1" t="s">
        <v>1025</v>
      </c>
      <c r="G2149" s="1" t="s">
        <v>2026</v>
      </c>
      <c r="H2149" s="1" t="s">
        <v>2765</v>
      </c>
      <c r="I2149" s="1" t="s">
        <v>421</v>
      </c>
      <c r="J2149" s="60" t="s">
        <v>423</v>
      </c>
    </row>
    <row r="2150" spans="1:10" hidden="1">
      <c r="A2150" s="1" t="s">
        <v>423</v>
      </c>
      <c r="B2150" s="60" t="s">
        <v>4519</v>
      </c>
      <c r="C2150" s="1" t="s">
        <v>1025</v>
      </c>
      <c r="D2150" s="1" t="s">
        <v>1447</v>
      </c>
      <c r="E2150" s="1" t="s">
        <v>4519</v>
      </c>
      <c r="F2150" s="1" t="s">
        <v>1025</v>
      </c>
      <c r="G2150" s="1" t="s">
        <v>2026</v>
      </c>
      <c r="H2150" s="1" t="s">
        <v>2765</v>
      </c>
      <c r="I2150" s="1" t="s">
        <v>548</v>
      </c>
      <c r="J2150" s="60" t="s">
        <v>423</v>
      </c>
    </row>
    <row r="2151" spans="1:10" hidden="1">
      <c r="A2151" s="1" t="s">
        <v>423</v>
      </c>
      <c r="B2151" s="60" t="s">
        <v>4520</v>
      </c>
      <c r="C2151" s="1" t="s">
        <v>1025</v>
      </c>
      <c r="D2151" s="1" t="s">
        <v>1463</v>
      </c>
      <c r="E2151" s="1" t="s">
        <v>4520</v>
      </c>
      <c r="F2151" s="1" t="s">
        <v>1025</v>
      </c>
      <c r="G2151" s="1" t="s">
        <v>2026</v>
      </c>
      <c r="H2151" s="1" t="s">
        <v>2765</v>
      </c>
      <c r="I2151" s="1" t="s">
        <v>548</v>
      </c>
      <c r="J2151" s="60" t="s">
        <v>423</v>
      </c>
    </row>
    <row r="2152" spans="1:10" hidden="1">
      <c r="A2152" s="1" t="s">
        <v>423</v>
      </c>
      <c r="B2152" s="60" t="s">
        <v>4521</v>
      </c>
      <c r="C2152" s="1" t="s">
        <v>1025</v>
      </c>
      <c r="D2152" s="1" t="s">
        <v>1475</v>
      </c>
      <c r="E2152" s="1" t="s">
        <v>4521</v>
      </c>
      <c r="F2152" s="1" t="s">
        <v>1025</v>
      </c>
      <c r="G2152" s="1" t="s">
        <v>2026</v>
      </c>
      <c r="H2152" s="1" t="s">
        <v>2765</v>
      </c>
      <c r="I2152" s="1" t="s">
        <v>548</v>
      </c>
      <c r="J2152" s="60" t="s">
        <v>423</v>
      </c>
    </row>
    <row r="2153" spans="1:10" hidden="1">
      <c r="A2153" s="1" t="s">
        <v>423</v>
      </c>
      <c r="B2153" s="60" t="s">
        <v>4522</v>
      </c>
      <c r="C2153" s="1" t="s">
        <v>1025</v>
      </c>
      <c r="D2153" s="1" t="s">
        <v>1489</v>
      </c>
      <c r="E2153" s="1" t="s">
        <v>4522</v>
      </c>
      <c r="F2153" s="1" t="s">
        <v>1025</v>
      </c>
      <c r="G2153" s="1" t="s">
        <v>2026</v>
      </c>
      <c r="H2153" s="1" t="s">
        <v>2765</v>
      </c>
      <c r="I2153" s="1" t="s">
        <v>548</v>
      </c>
      <c r="J2153" s="60" t="s">
        <v>423</v>
      </c>
    </row>
    <row r="2154" spans="1:10" hidden="1">
      <c r="A2154" s="1" t="s">
        <v>423</v>
      </c>
      <c r="B2154" s="60" t="s">
        <v>4523</v>
      </c>
      <c r="C2154" s="1" t="s">
        <v>1025</v>
      </c>
      <c r="D2154" s="1" t="s">
        <v>1501</v>
      </c>
      <c r="E2154" s="1" t="s">
        <v>4523</v>
      </c>
      <c r="F2154" s="1" t="s">
        <v>1025</v>
      </c>
      <c r="G2154" s="1" t="s">
        <v>2026</v>
      </c>
      <c r="H2154" s="1" t="s">
        <v>2765</v>
      </c>
      <c r="I2154" s="1" t="s">
        <v>548</v>
      </c>
      <c r="J2154" s="60" t="s">
        <v>423</v>
      </c>
    </row>
    <row r="2155" spans="1:10" hidden="1">
      <c r="A2155" s="1" t="s">
        <v>423</v>
      </c>
      <c r="B2155" s="60" t="s">
        <v>4501</v>
      </c>
      <c r="C2155" s="1" t="s">
        <v>1025</v>
      </c>
      <c r="D2155" s="1" t="s">
        <v>988</v>
      </c>
      <c r="E2155" s="1" t="s">
        <v>423</v>
      </c>
      <c r="F2155" s="1" t="s">
        <v>1025</v>
      </c>
      <c r="G2155" s="1" t="s">
        <v>2026</v>
      </c>
      <c r="H2155" s="1" t="s">
        <v>2765</v>
      </c>
      <c r="I2155" s="1" t="s">
        <v>548</v>
      </c>
      <c r="J2155" s="60" t="s">
        <v>423</v>
      </c>
    </row>
    <row r="2156" spans="1:10" hidden="1">
      <c r="A2156" s="1" t="s">
        <v>423</v>
      </c>
      <c r="B2156" s="60" t="s">
        <v>423</v>
      </c>
      <c r="C2156" s="1" t="s">
        <v>1025</v>
      </c>
      <c r="D2156" s="1" t="s">
        <v>1025</v>
      </c>
      <c r="E2156" s="1" t="s">
        <v>423</v>
      </c>
      <c r="F2156" s="1" t="s">
        <v>1025</v>
      </c>
      <c r="G2156" s="1" t="s">
        <v>2026</v>
      </c>
      <c r="H2156" s="1" t="s">
        <v>2765</v>
      </c>
      <c r="I2156" s="1" t="s">
        <v>548</v>
      </c>
      <c r="J2156" s="60" t="s">
        <v>423</v>
      </c>
    </row>
    <row r="2157" spans="1:10" hidden="1">
      <c r="A2157" s="1" t="s">
        <v>423</v>
      </c>
      <c r="B2157" s="60" t="s">
        <v>422</v>
      </c>
      <c r="C2157" s="1" t="s">
        <v>1025</v>
      </c>
      <c r="D2157" s="1" t="s">
        <v>1087</v>
      </c>
      <c r="E2157" s="1" t="s">
        <v>423</v>
      </c>
      <c r="F2157" s="1" t="s">
        <v>1025</v>
      </c>
      <c r="G2157" s="1" t="s">
        <v>2026</v>
      </c>
      <c r="H2157" s="1" t="s">
        <v>2765</v>
      </c>
      <c r="I2157" s="1" t="s">
        <v>548</v>
      </c>
      <c r="J2157" s="60" t="s">
        <v>423</v>
      </c>
    </row>
    <row r="2158" spans="1:10" hidden="1">
      <c r="A2158" s="1" t="s">
        <v>423</v>
      </c>
      <c r="B2158" s="60" t="s">
        <v>4512</v>
      </c>
      <c r="C2158" s="1" t="s">
        <v>1025</v>
      </c>
      <c r="D2158" s="1" t="s">
        <v>1338</v>
      </c>
      <c r="E2158" s="1" t="s">
        <v>423</v>
      </c>
      <c r="F2158" s="1" t="s">
        <v>1025</v>
      </c>
      <c r="G2158" s="1" t="s">
        <v>2026</v>
      </c>
      <c r="H2158" s="1" t="s">
        <v>2765</v>
      </c>
      <c r="I2158" s="1" t="s">
        <v>548</v>
      </c>
      <c r="J2158" s="60" t="s">
        <v>423</v>
      </c>
    </row>
    <row r="2159" spans="1:10" hidden="1">
      <c r="A2159" s="1" t="s">
        <v>381</v>
      </c>
      <c r="B2159" s="60" t="s">
        <v>381</v>
      </c>
      <c r="C2159" s="1" t="s">
        <v>645</v>
      </c>
      <c r="D2159" s="1" t="s">
        <v>645</v>
      </c>
      <c r="E2159" s="1" t="s">
        <v>381</v>
      </c>
      <c r="F2159" s="1" t="s">
        <v>645</v>
      </c>
      <c r="G2159" s="1" t="s">
        <v>2123</v>
      </c>
      <c r="H2159" s="1" t="s">
        <v>2271</v>
      </c>
      <c r="I2159" s="1" t="s">
        <v>544</v>
      </c>
      <c r="J2159" s="60" t="s">
        <v>381</v>
      </c>
    </row>
    <row r="2160" spans="1:10" hidden="1">
      <c r="A2160" s="1" t="s">
        <v>385</v>
      </c>
      <c r="B2160" s="60" t="s">
        <v>4429</v>
      </c>
      <c r="C2160" s="1" t="s">
        <v>850</v>
      </c>
      <c r="D2160" s="1" t="s">
        <v>729</v>
      </c>
      <c r="E2160" s="1" t="s">
        <v>4429</v>
      </c>
      <c r="F2160" s="1" t="s">
        <v>850</v>
      </c>
      <c r="G2160" s="1" t="s">
        <v>2026</v>
      </c>
      <c r="H2160" s="1" t="s">
        <v>2027</v>
      </c>
      <c r="I2160" s="1" t="s">
        <v>546</v>
      </c>
      <c r="J2160" s="60" t="s">
        <v>4429</v>
      </c>
    </row>
    <row r="2161" spans="1:10" hidden="1">
      <c r="A2161" s="1" t="s">
        <v>383</v>
      </c>
      <c r="B2161" s="60" t="s">
        <v>383</v>
      </c>
      <c r="C2161" s="1" t="s">
        <v>646</v>
      </c>
      <c r="D2161" s="1" t="s">
        <v>646</v>
      </c>
      <c r="E2161" s="1" t="s">
        <v>383</v>
      </c>
      <c r="F2161" s="1" t="s">
        <v>646</v>
      </c>
      <c r="G2161" s="1" t="s">
        <v>2026</v>
      </c>
      <c r="H2161" s="1" t="s">
        <v>2171</v>
      </c>
      <c r="I2161" s="1" t="s">
        <v>545</v>
      </c>
      <c r="J2161" s="60" t="s">
        <v>383</v>
      </c>
    </row>
    <row r="2162" spans="1:10" hidden="1">
      <c r="A2162" s="1" t="s">
        <v>383</v>
      </c>
      <c r="B2162" s="60" t="s">
        <v>4426</v>
      </c>
      <c r="C2162" s="1" t="s">
        <v>646</v>
      </c>
      <c r="D2162" s="1" t="s">
        <v>728</v>
      </c>
      <c r="E2162" s="1" t="s">
        <v>4426</v>
      </c>
      <c r="F2162" s="1" t="s">
        <v>646</v>
      </c>
      <c r="G2162" s="1" t="s">
        <v>2026</v>
      </c>
      <c r="H2162" s="1" t="s">
        <v>2171</v>
      </c>
      <c r="I2162" s="1" t="s">
        <v>545</v>
      </c>
      <c r="J2162" s="60" t="s">
        <v>383</v>
      </c>
    </row>
    <row r="2163" spans="1:10" hidden="1">
      <c r="A2163" s="1" t="s">
        <v>383</v>
      </c>
      <c r="B2163" s="60" t="s">
        <v>4427</v>
      </c>
      <c r="C2163" s="1" t="s">
        <v>646</v>
      </c>
      <c r="D2163" s="1" t="s">
        <v>792</v>
      </c>
      <c r="E2163" s="1" t="s">
        <v>4427</v>
      </c>
      <c r="F2163" s="1" t="s">
        <v>646</v>
      </c>
      <c r="G2163" s="1" t="s">
        <v>2026</v>
      </c>
      <c r="H2163" s="1" t="s">
        <v>2171</v>
      </c>
      <c r="I2163" s="1" t="s">
        <v>545</v>
      </c>
      <c r="J2163" s="60" t="s">
        <v>383</v>
      </c>
    </row>
    <row r="2164" spans="1:10" hidden="1">
      <c r="A2164" s="1" t="s">
        <v>383</v>
      </c>
      <c r="B2164" s="60" t="s">
        <v>4428</v>
      </c>
      <c r="C2164" s="1" t="s">
        <v>646</v>
      </c>
      <c r="D2164" s="1" t="s">
        <v>849</v>
      </c>
      <c r="E2164" s="1" t="s">
        <v>4428</v>
      </c>
      <c r="F2164" s="1" t="s">
        <v>646</v>
      </c>
      <c r="G2164" s="1" t="s">
        <v>2026</v>
      </c>
      <c r="H2164" s="1" t="s">
        <v>2171</v>
      </c>
      <c r="I2164" s="1" t="s">
        <v>545</v>
      </c>
      <c r="J2164" s="60" t="s">
        <v>383</v>
      </c>
    </row>
    <row r="2165" spans="1:10" hidden="1">
      <c r="A2165" s="1" t="s">
        <v>379</v>
      </c>
      <c r="B2165" s="60" t="s">
        <v>379</v>
      </c>
      <c r="C2165" s="1" t="s">
        <v>644</v>
      </c>
      <c r="D2165" s="1" t="s">
        <v>644</v>
      </c>
      <c r="E2165" s="1" t="s">
        <v>379</v>
      </c>
      <c r="F2165" s="1" t="s">
        <v>644</v>
      </c>
      <c r="G2165" s="1" t="s">
        <v>2039</v>
      </c>
      <c r="H2165" s="1" t="s">
        <v>2277</v>
      </c>
      <c r="I2165" s="1" t="s">
        <v>1977</v>
      </c>
      <c r="J2165" s="60" t="s">
        <v>379</v>
      </c>
    </row>
    <row r="2166" spans="1:10" hidden="1">
      <c r="A2166" s="1" t="s">
        <v>374</v>
      </c>
      <c r="B2166" s="60" t="s">
        <v>3757</v>
      </c>
      <c r="C2166" s="1" t="s">
        <v>642</v>
      </c>
      <c r="D2166" s="1" t="s">
        <v>3758</v>
      </c>
      <c r="E2166" s="1" t="s">
        <v>3757</v>
      </c>
      <c r="F2166" s="1" t="s">
        <v>642</v>
      </c>
      <c r="G2166" s="1" t="s">
        <v>2039</v>
      </c>
      <c r="H2166" s="1" t="s">
        <v>2328</v>
      </c>
      <c r="I2166" s="1" t="s">
        <v>1961</v>
      </c>
      <c r="J2166" s="60" t="s">
        <v>374</v>
      </c>
    </row>
    <row r="2167" spans="1:10" hidden="1">
      <c r="A2167" s="1" t="s">
        <v>374</v>
      </c>
      <c r="B2167" s="60" t="s">
        <v>3759</v>
      </c>
      <c r="C2167" s="1" t="s">
        <v>642</v>
      </c>
      <c r="D2167" s="1" t="s">
        <v>3760</v>
      </c>
      <c r="E2167" s="1" t="s">
        <v>3759</v>
      </c>
      <c r="F2167" s="1" t="s">
        <v>642</v>
      </c>
      <c r="G2167" s="1" t="s">
        <v>2039</v>
      </c>
      <c r="H2167" s="1" t="s">
        <v>2328</v>
      </c>
      <c r="I2167" s="1" t="s">
        <v>1961</v>
      </c>
      <c r="J2167" s="60" t="s">
        <v>374</v>
      </c>
    </row>
    <row r="2168" spans="1:10" hidden="1">
      <c r="A2168" s="1" t="s">
        <v>374</v>
      </c>
      <c r="B2168" s="60" t="s">
        <v>374</v>
      </c>
      <c r="C2168" s="1" t="s">
        <v>642</v>
      </c>
      <c r="D2168" s="1" t="s">
        <v>642</v>
      </c>
      <c r="E2168" s="1" t="s">
        <v>374</v>
      </c>
      <c r="F2168" s="1" t="s">
        <v>642</v>
      </c>
      <c r="G2168" s="1" t="s">
        <v>2039</v>
      </c>
      <c r="H2168" s="1" t="s">
        <v>2328</v>
      </c>
      <c r="I2168" s="1" t="s">
        <v>542</v>
      </c>
      <c r="J2168" s="60" t="s">
        <v>374</v>
      </c>
    </row>
    <row r="2169" spans="1:10" hidden="1">
      <c r="A2169" s="1" t="s">
        <v>374</v>
      </c>
      <c r="B2169" s="60" t="s">
        <v>4419</v>
      </c>
      <c r="C2169" s="1" t="s">
        <v>642</v>
      </c>
      <c r="D2169" s="1" t="s">
        <v>727</v>
      </c>
      <c r="E2169" s="1" t="s">
        <v>4419</v>
      </c>
      <c r="F2169" s="1" t="s">
        <v>642</v>
      </c>
      <c r="G2169" s="1" t="s">
        <v>2039</v>
      </c>
      <c r="H2169" s="1" t="s">
        <v>2328</v>
      </c>
      <c r="I2169" s="1" t="s">
        <v>542</v>
      </c>
      <c r="J2169" s="60" t="s">
        <v>374</v>
      </c>
    </row>
    <row r="2170" spans="1:10" hidden="1">
      <c r="A2170" s="1" t="s">
        <v>4431</v>
      </c>
      <c r="B2170" s="60" t="s">
        <v>4431</v>
      </c>
      <c r="C2170" s="1" t="s">
        <v>4432</v>
      </c>
      <c r="D2170" s="1" t="s">
        <v>4432</v>
      </c>
      <c r="E2170" s="1" t="s">
        <v>4431</v>
      </c>
      <c r="F2170" s="1" t="s">
        <v>4432</v>
      </c>
      <c r="G2170" s="1" t="s">
        <v>2039</v>
      </c>
      <c r="H2170" s="1" t="s">
        <v>2233</v>
      </c>
      <c r="I2170" s="1" t="s">
        <v>1978</v>
      </c>
      <c r="J2170" s="60" t="s">
        <v>4431</v>
      </c>
    </row>
    <row r="2171" spans="1:10" hidden="1">
      <c r="A2171" s="1" t="s">
        <v>4433</v>
      </c>
      <c r="B2171" s="60" t="s">
        <v>4433</v>
      </c>
      <c r="C2171" s="1" t="s">
        <v>4434</v>
      </c>
      <c r="D2171" s="1" t="s">
        <v>4434</v>
      </c>
      <c r="E2171" s="1" t="s">
        <v>4433</v>
      </c>
      <c r="F2171" s="1" t="s">
        <v>4434</v>
      </c>
      <c r="G2171" s="1" t="s">
        <v>2039</v>
      </c>
      <c r="H2171" s="1" t="s">
        <v>2233</v>
      </c>
      <c r="I2171" s="1" t="s">
        <v>4435</v>
      </c>
      <c r="J2171" s="60" t="s">
        <v>4433</v>
      </c>
    </row>
    <row r="2172" spans="1:10" hidden="1">
      <c r="A2172" s="1" t="s">
        <v>4481</v>
      </c>
      <c r="B2172" s="60" t="s">
        <v>4481</v>
      </c>
      <c r="C2172" s="1" t="s">
        <v>4482</v>
      </c>
      <c r="D2172" s="1" t="s">
        <v>4482</v>
      </c>
      <c r="E2172" s="1" t="s">
        <v>4481</v>
      </c>
      <c r="F2172" s="1" t="s">
        <v>4482</v>
      </c>
      <c r="G2172" s="1" t="s">
        <v>2049</v>
      </c>
      <c r="H2172" s="1" t="s">
        <v>2120</v>
      </c>
      <c r="I2172" s="1" t="s">
        <v>1984</v>
      </c>
      <c r="J2172" s="60" t="s">
        <v>4481</v>
      </c>
    </row>
    <row r="2173" spans="1:10" hidden="1">
      <c r="A2173" s="1" t="s">
        <v>4481</v>
      </c>
      <c r="B2173" s="60" t="s">
        <v>4483</v>
      </c>
      <c r="C2173" s="1" t="s">
        <v>4482</v>
      </c>
      <c r="D2173" s="1" t="s">
        <v>4484</v>
      </c>
      <c r="E2173" s="1" t="s">
        <v>4483</v>
      </c>
      <c r="F2173" s="1" t="s">
        <v>4482</v>
      </c>
      <c r="G2173" s="1" t="s">
        <v>2049</v>
      </c>
      <c r="H2173" s="1" t="s">
        <v>2120</v>
      </c>
      <c r="I2173" s="1" t="s">
        <v>1984</v>
      </c>
      <c r="J2173" s="60" t="s">
        <v>4481</v>
      </c>
    </row>
    <row r="2174" spans="1:10" hidden="1">
      <c r="A2174" s="1" t="s">
        <v>2932</v>
      </c>
      <c r="B2174" s="60" t="s">
        <v>2933</v>
      </c>
      <c r="C2174" s="1" t="s">
        <v>2934</v>
      </c>
      <c r="D2174" s="1" t="s">
        <v>2935</v>
      </c>
      <c r="E2174" s="1" t="s">
        <v>2933</v>
      </c>
      <c r="F2174" s="1" t="s">
        <v>2934</v>
      </c>
      <c r="G2174" s="1" t="s">
        <v>2049</v>
      </c>
      <c r="H2174" s="1" t="s">
        <v>2215</v>
      </c>
      <c r="I2174" s="1" t="s">
        <v>1945</v>
      </c>
      <c r="J2174" s="60" t="s">
        <v>2932</v>
      </c>
    </row>
    <row r="2175" spans="1:10" hidden="1">
      <c r="A2175" s="1" t="s">
        <v>2932</v>
      </c>
      <c r="B2175" s="60" t="s">
        <v>2936</v>
      </c>
      <c r="C2175" s="1" t="s">
        <v>2934</v>
      </c>
      <c r="D2175" s="1" t="s">
        <v>2937</v>
      </c>
      <c r="E2175" s="1" t="s">
        <v>2936</v>
      </c>
      <c r="F2175" s="1" t="s">
        <v>2934</v>
      </c>
      <c r="G2175" s="1" t="s">
        <v>2049</v>
      </c>
      <c r="H2175" s="1" t="s">
        <v>2215</v>
      </c>
      <c r="I2175" s="1" t="s">
        <v>1945</v>
      </c>
      <c r="J2175" s="60" t="s">
        <v>2932</v>
      </c>
    </row>
    <row r="2176" spans="1:10" hidden="1">
      <c r="A2176" s="1" t="s">
        <v>2932</v>
      </c>
      <c r="B2176" s="60" t="s">
        <v>2938</v>
      </c>
      <c r="C2176" s="1" t="s">
        <v>2934</v>
      </c>
      <c r="D2176" s="1" t="s">
        <v>2939</v>
      </c>
      <c r="E2176" s="1" t="s">
        <v>2938</v>
      </c>
      <c r="F2176" s="1" t="s">
        <v>2934</v>
      </c>
      <c r="G2176" s="1" t="s">
        <v>2049</v>
      </c>
      <c r="H2176" s="1" t="s">
        <v>2215</v>
      </c>
      <c r="I2176" s="1" t="s">
        <v>1945</v>
      </c>
      <c r="J2176" s="60" t="s">
        <v>2932</v>
      </c>
    </row>
    <row r="2177" spans="1:10" hidden="1">
      <c r="A2177" s="1" t="s">
        <v>2932</v>
      </c>
      <c r="B2177" s="60" t="s">
        <v>2940</v>
      </c>
      <c r="C2177" s="1" t="s">
        <v>2934</v>
      </c>
      <c r="D2177" s="1" t="s">
        <v>2941</v>
      </c>
      <c r="E2177" s="1" t="s">
        <v>2940</v>
      </c>
      <c r="F2177" s="1" t="s">
        <v>2934</v>
      </c>
      <c r="G2177" s="1" t="s">
        <v>2049</v>
      </c>
      <c r="H2177" s="1" t="s">
        <v>2215</v>
      </c>
      <c r="I2177" s="1" t="s">
        <v>1945</v>
      </c>
      <c r="J2177" s="60" t="s">
        <v>2932</v>
      </c>
    </row>
    <row r="2178" spans="1:10" hidden="1">
      <c r="A2178" s="1" t="s">
        <v>2932</v>
      </c>
      <c r="B2178" s="60" t="s">
        <v>2942</v>
      </c>
      <c r="C2178" s="1" t="s">
        <v>2934</v>
      </c>
      <c r="D2178" s="1" t="s">
        <v>2943</v>
      </c>
      <c r="E2178" s="1" t="s">
        <v>2942</v>
      </c>
      <c r="F2178" s="1" t="s">
        <v>2934</v>
      </c>
      <c r="G2178" s="1" t="s">
        <v>2049</v>
      </c>
      <c r="H2178" s="1" t="s">
        <v>2215</v>
      </c>
      <c r="I2178" s="1" t="s">
        <v>1945</v>
      </c>
      <c r="J2178" s="60" t="s">
        <v>2932</v>
      </c>
    </row>
    <row r="2179" spans="1:10" hidden="1">
      <c r="A2179" s="1" t="s">
        <v>2932</v>
      </c>
      <c r="B2179" s="60" t="s">
        <v>2944</v>
      </c>
      <c r="C2179" s="1" t="s">
        <v>2934</v>
      </c>
      <c r="D2179" s="1" t="s">
        <v>2945</v>
      </c>
      <c r="E2179" s="1" t="s">
        <v>2944</v>
      </c>
      <c r="F2179" s="1" t="s">
        <v>2934</v>
      </c>
      <c r="G2179" s="1" t="s">
        <v>2049</v>
      </c>
      <c r="H2179" s="1" t="s">
        <v>2215</v>
      </c>
      <c r="I2179" s="1" t="s">
        <v>2946</v>
      </c>
      <c r="J2179" s="60" t="s">
        <v>2932</v>
      </c>
    </row>
    <row r="2180" spans="1:10" hidden="1">
      <c r="A2180" s="1" t="s">
        <v>2932</v>
      </c>
      <c r="B2180" s="60" t="s">
        <v>2947</v>
      </c>
      <c r="C2180" s="1" t="s">
        <v>2934</v>
      </c>
      <c r="D2180" s="1" t="s">
        <v>2948</v>
      </c>
      <c r="E2180" s="1" t="s">
        <v>2947</v>
      </c>
      <c r="F2180" s="1" t="s">
        <v>2934</v>
      </c>
      <c r="G2180" s="1" t="s">
        <v>2049</v>
      </c>
      <c r="H2180" s="1" t="s">
        <v>2215</v>
      </c>
      <c r="I2180" s="1" t="s">
        <v>1945</v>
      </c>
      <c r="J2180" s="60" t="s">
        <v>2932</v>
      </c>
    </row>
    <row r="2181" spans="1:10" hidden="1">
      <c r="A2181" s="1" t="s">
        <v>2932</v>
      </c>
      <c r="B2181" s="60" t="s">
        <v>2949</v>
      </c>
      <c r="C2181" s="1" t="s">
        <v>2934</v>
      </c>
      <c r="D2181" s="1" t="s">
        <v>2950</v>
      </c>
      <c r="E2181" s="1" t="s">
        <v>2949</v>
      </c>
      <c r="F2181" s="1" t="s">
        <v>2934</v>
      </c>
      <c r="G2181" s="1" t="s">
        <v>2049</v>
      </c>
      <c r="H2181" s="1" t="s">
        <v>2215</v>
      </c>
      <c r="I2181" s="1" t="s">
        <v>1945</v>
      </c>
      <c r="J2181" s="60" t="s">
        <v>2932</v>
      </c>
    </row>
    <row r="2182" spans="1:10" hidden="1">
      <c r="A2182" s="1" t="s">
        <v>2932</v>
      </c>
      <c r="B2182" s="60" t="s">
        <v>2951</v>
      </c>
      <c r="C2182" s="1" t="s">
        <v>2934</v>
      </c>
      <c r="D2182" s="1" t="s">
        <v>2952</v>
      </c>
      <c r="E2182" s="1" t="s">
        <v>2951</v>
      </c>
      <c r="F2182" s="1" t="s">
        <v>2934</v>
      </c>
      <c r="G2182" s="1" t="s">
        <v>2049</v>
      </c>
      <c r="H2182" s="1" t="s">
        <v>2215</v>
      </c>
      <c r="I2182" s="1" t="s">
        <v>1945</v>
      </c>
      <c r="J2182" s="60" t="s">
        <v>2932</v>
      </c>
    </row>
    <row r="2183" spans="1:10" hidden="1">
      <c r="A2183" s="1" t="s">
        <v>2932</v>
      </c>
      <c r="B2183" s="60" t="s">
        <v>2953</v>
      </c>
      <c r="C2183" s="1" t="s">
        <v>2934</v>
      </c>
      <c r="D2183" s="1" t="s">
        <v>2954</v>
      </c>
      <c r="E2183" s="1" t="s">
        <v>2953</v>
      </c>
      <c r="F2183" s="1" t="s">
        <v>2934</v>
      </c>
      <c r="G2183" s="1" t="s">
        <v>2049</v>
      </c>
      <c r="H2183" s="1" t="s">
        <v>2215</v>
      </c>
      <c r="I2183" s="1" t="s">
        <v>1945</v>
      </c>
      <c r="J2183" s="60" t="s">
        <v>2932</v>
      </c>
    </row>
    <row r="2184" spans="1:10" hidden="1">
      <c r="A2184" s="1" t="s">
        <v>2932</v>
      </c>
      <c r="B2184" s="60" t="s">
        <v>2955</v>
      </c>
      <c r="C2184" s="1" t="s">
        <v>2934</v>
      </c>
      <c r="D2184" s="1" t="s">
        <v>2956</v>
      </c>
      <c r="E2184" s="1" t="s">
        <v>2955</v>
      </c>
      <c r="F2184" s="1" t="s">
        <v>2934</v>
      </c>
      <c r="G2184" s="1" t="s">
        <v>2049</v>
      </c>
      <c r="H2184" s="1" t="s">
        <v>2215</v>
      </c>
      <c r="I2184" s="1" t="s">
        <v>1945</v>
      </c>
      <c r="J2184" s="60" t="s">
        <v>2932</v>
      </c>
    </row>
    <row r="2185" spans="1:10" hidden="1">
      <c r="A2185" s="1" t="s">
        <v>2932</v>
      </c>
      <c r="B2185" s="60" t="s">
        <v>2957</v>
      </c>
      <c r="C2185" s="1" t="s">
        <v>2934</v>
      </c>
      <c r="D2185" s="1" t="s">
        <v>2958</v>
      </c>
      <c r="E2185" s="1" t="s">
        <v>2957</v>
      </c>
      <c r="F2185" s="1" t="s">
        <v>2934</v>
      </c>
      <c r="G2185" s="1" t="s">
        <v>2049</v>
      </c>
      <c r="H2185" s="1" t="s">
        <v>2215</v>
      </c>
      <c r="I2185" s="1" t="s">
        <v>1945</v>
      </c>
      <c r="J2185" s="60" t="s">
        <v>2932</v>
      </c>
    </row>
    <row r="2186" spans="1:10" hidden="1">
      <c r="A2186" s="1" t="s">
        <v>2932</v>
      </c>
      <c r="B2186" s="60" t="s">
        <v>2959</v>
      </c>
      <c r="C2186" s="1" t="s">
        <v>2934</v>
      </c>
      <c r="D2186" s="1" t="s">
        <v>2960</v>
      </c>
      <c r="E2186" s="1" t="s">
        <v>2959</v>
      </c>
      <c r="F2186" s="1" t="s">
        <v>2934</v>
      </c>
      <c r="G2186" s="1" t="s">
        <v>2049</v>
      </c>
      <c r="H2186" s="1" t="s">
        <v>2215</v>
      </c>
      <c r="I2186" s="1" t="s">
        <v>1945</v>
      </c>
      <c r="J2186" s="60" t="s">
        <v>2932</v>
      </c>
    </row>
    <row r="2187" spans="1:10" hidden="1">
      <c r="A2187" s="1" t="s">
        <v>2932</v>
      </c>
      <c r="B2187" s="60" t="s">
        <v>2961</v>
      </c>
      <c r="C2187" s="1" t="s">
        <v>2934</v>
      </c>
      <c r="D2187" s="1" t="s">
        <v>2962</v>
      </c>
      <c r="E2187" s="1" t="s">
        <v>2961</v>
      </c>
      <c r="F2187" s="1" t="s">
        <v>2934</v>
      </c>
      <c r="G2187" s="1" t="s">
        <v>2049</v>
      </c>
      <c r="H2187" s="1" t="s">
        <v>2215</v>
      </c>
      <c r="I2187" s="1" t="s">
        <v>1945</v>
      </c>
      <c r="J2187" s="60" t="s">
        <v>2932</v>
      </c>
    </row>
    <row r="2188" spans="1:10" hidden="1">
      <c r="A2188" s="1" t="s">
        <v>2932</v>
      </c>
      <c r="B2188" s="60" t="s">
        <v>2963</v>
      </c>
      <c r="C2188" s="1" t="s">
        <v>2934</v>
      </c>
      <c r="D2188" s="1" t="s">
        <v>2964</v>
      </c>
      <c r="E2188" s="1" t="s">
        <v>2963</v>
      </c>
      <c r="F2188" s="1" t="s">
        <v>2934</v>
      </c>
      <c r="G2188" s="1" t="s">
        <v>2049</v>
      </c>
      <c r="H2188" s="1" t="s">
        <v>2215</v>
      </c>
      <c r="I2188" s="1" t="s">
        <v>1945</v>
      </c>
      <c r="J2188" s="60" t="s">
        <v>2932</v>
      </c>
    </row>
    <row r="2189" spans="1:10" hidden="1">
      <c r="A2189" s="1" t="s">
        <v>2932</v>
      </c>
      <c r="B2189" s="60" t="s">
        <v>2965</v>
      </c>
      <c r="C2189" s="1" t="s">
        <v>2934</v>
      </c>
      <c r="D2189" s="1" t="s">
        <v>2966</v>
      </c>
      <c r="E2189" s="1" t="s">
        <v>2965</v>
      </c>
      <c r="F2189" s="1" t="s">
        <v>2934</v>
      </c>
      <c r="G2189" s="1" t="s">
        <v>2049</v>
      </c>
      <c r="H2189" s="1" t="s">
        <v>2215</v>
      </c>
      <c r="I2189" s="1" t="s">
        <v>1945</v>
      </c>
      <c r="J2189" s="60" t="s">
        <v>2932</v>
      </c>
    </row>
    <row r="2190" spans="1:10" hidden="1">
      <c r="A2190" s="1" t="s">
        <v>2932</v>
      </c>
      <c r="B2190" s="60" t="s">
        <v>2967</v>
      </c>
      <c r="C2190" s="1" t="s">
        <v>2934</v>
      </c>
      <c r="D2190" s="1" t="s">
        <v>2968</v>
      </c>
      <c r="E2190" s="1" t="s">
        <v>2967</v>
      </c>
      <c r="F2190" s="1" t="s">
        <v>2934</v>
      </c>
      <c r="G2190" s="1" t="s">
        <v>2049</v>
      </c>
      <c r="H2190" s="1" t="s">
        <v>2215</v>
      </c>
      <c r="I2190" s="1" t="s">
        <v>1945</v>
      </c>
      <c r="J2190" s="60" t="s">
        <v>2932</v>
      </c>
    </row>
    <row r="2191" spans="1:10" hidden="1">
      <c r="A2191" s="1" t="s">
        <v>2932</v>
      </c>
      <c r="B2191" s="60" t="s">
        <v>2969</v>
      </c>
      <c r="C2191" s="1" t="s">
        <v>2934</v>
      </c>
      <c r="D2191" s="1" t="s">
        <v>2970</v>
      </c>
      <c r="E2191" s="1" t="s">
        <v>2969</v>
      </c>
      <c r="F2191" s="1" t="s">
        <v>2934</v>
      </c>
      <c r="G2191" s="1" t="s">
        <v>2049</v>
      </c>
      <c r="H2191" s="1" t="s">
        <v>2215</v>
      </c>
      <c r="I2191" s="1" t="s">
        <v>1945</v>
      </c>
      <c r="J2191" s="60" t="s">
        <v>2932</v>
      </c>
    </row>
    <row r="2192" spans="1:10" hidden="1">
      <c r="A2192" s="1" t="s">
        <v>2932</v>
      </c>
      <c r="B2192" s="60" t="s">
        <v>2971</v>
      </c>
      <c r="C2192" s="1" t="s">
        <v>2934</v>
      </c>
      <c r="D2192" s="1" t="s">
        <v>2972</v>
      </c>
      <c r="E2192" s="1" t="s">
        <v>2971</v>
      </c>
      <c r="F2192" s="1" t="s">
        <v>2934</v>
      </c>
      <c r="G2192" s="1" t="s">
        <v>2049</v>
      </c>
      <c r="H2192" s="1" t="s">
        <v>2215</v>
      </c>
      <c r="I2192" s="1" t="s">
        <v>1945</v>
      </c>
      <c r="J2192" s="60" t="s">
        <v>2932</v>
      </c>
    </row>
    <row r="2193" spans="1:10" hidden="1">
      <c r="A2193" s="1" t="s">
        <v>2932</v>
      </c>
      <c r="B2193" s="60" t="s">
        <v>2973</v>
      </c>
      <c r="C2193" s="1" t="s">
        <v>2934</v>
      </c>
      <c r="D2193" s="1" t="s">
        <v>2974</v>
      </c>
      <c r="E2193" s="1" t="s">
        <v>2973</v>
      </c>
      <c r="F2193" s="1" t="s">
        <v>2934</v>
      </c>
      <c r="G2193" s="1" t="s">
        <v>2049</v>
      </c>
      <c r="H2193" s="1" t="s">
        <v>2215</v>
      </c>
      <c r="I2193" s="1" t="s">
        <v>1945</v>
      </c>
      <c r="J2193" s="60" t="s">
        <v>2932</v>
      </c>
    </row>
    <row r="2194" spans="1:10" hidden="1">
      <c r="A2194" s="1" t="s">
        <v>2932</v>
      </c>
      <c r="B2194" s="60" t="s">
        <v>2975</v>
      </c>
      <c r="C2194" s="1" t="s">
        <v>2934</v>
      </c>
      <c r="D2194" s="1" t="s">
        <v>2976</v>
      </c>
      <c r="E2194" s="1" t="s">
        <v>2975</v>
      </c>
      <c r="F2194" s="1" t="s">
        <v>2934</v>
      </c>
      <c r="G2194" s="1" t="s">
        <v>2049</v>
      </c>
      <c r="H2194" s="1" t="s">
        <v>2215</v>
      </c>
      <c r="I2194" s="1" t="s">
        <v>1945</v>
      </c>
      <c r="J2194" s="60" t="s">
        <v>2932</v>
      </c>
    </row>
    <row r="2195" spans="1:10" hidden="1">
      <c r="A2195" s="1" t="s">
        <v>2932</v>
      </c>
      <c r="B2195" s="60" t="s">
        <v>2977</v>
      </c>
      <c r="C2195" s="1" t="s">
        <v>2934</v>
      </c>
      <c r="D2195" s="1" t="s">
        <v>2978</v>
      </c>
      <c r="E2195" s="1" t="s">
        <v>2977</v>
      </c>
      <c r="F2195" s="1" t="s">
        <v>2934</v>
      </c>
      <c r="G2195" s="1" t="s">
        <v>2049</v>
      </c>
      <c r="H2195" s="1" t="s">
        <v>2215</v>
      </c>
      <c r="I2195" s="1" t="s">
        <v>1945</v>
      </c>
      <c r="J2195" s="60" t="s">
        <v>2932</v>
      </c>
    </row>
    <row r="2196" spans="1:10" hidden="1">
      <c r="A2196" s="1" t="s">
        <v>2932</v>
      </c>
      <c r="B2196" s="60" t="s">
        <v>2979</v>
      </c>
      <c r="C2196" s="1" t="s">
        <v>2934</v>
      </c>
      <c r="D2196" s="1" t="s">
        <v>2980</v>
      </c>
      <c r="E2196" s="1" t="s">
        <v>2979</v>
      </c>
      <c r="F2196" s="1" t="s">
        <v>2934</v>
      </c>
      <c r="G2196" s="1" t="s">
        <v>2049</v>
      </c>
      <c r="H2196" s="1" t="s">
        <v>2215</v>
      </c>
      <c r="I2196" s="1" t="s">
        <v>1945</v>
      </c>
      <c r="J2196" s="60" t="s">
        <v>2932</v>
      </c>
    </row>
    <row r="2197" spans="1:10" hidden="1">
      <c r="A2197" s="1" t="s">
        <v>2932</v>
      </c>
      <c r="B2197" s="60" t="s">
        <v>2981</v>
      </c>
      <c r="C2197" s="1" t="s">
        <v>2934</v>
      </c>
      <c r="D2197" s="1" t="s">
        <v>2982</v>
      </c>
      <c r="E2197" s="1" t="s">
        <v>2981</v>
      </c>
      <c r="F2197" s="1" t="s">
        <v>2934</v>
      </c>
      <c r="G2197" s="1" t="s">
        <v>2049</v>
      </c>
      <c r="H2197" s="1" t="s">
        <v>2215</v>
      </c>
      <c r="I2197" s="1" t="s">
        <v>1945</v>
      </c>
      <c r="J2197" s="60" t="s">
        <v>2932</v>
      </c>
    </row>
    <row r="2198" spans="1:10" hidden="1">
      <c r="A2198" s="1" t="s">
        <v>2932</v>
      </c>
      <c r="B2198" s="60" t="s">
        <v>2983</v>
      </c>
      <c r="C2198" s="1" t="s">
        <v>2934</v>
      </c>
      <c r="D2198" s="1" t="s">
        <v>2984</v>
      </c>
      <c r="E2198" s="1" t="s">
        <v>2983</v>
      </c>
      <c r="F2198" s="1" t="s">
        <v>2934</v>
      </c>
      <c r="G2198" s="1" t="s">
        <v>2049</v>
      </c>
      <c r="H2198" s="1" t="s">
        <v>2215</v>
      </c>
      <c r="I2198" s="1" t="s">
        <v>1945</v>
      </c>
      <c r="J2198" s="60" t="s">
        <v>2932</v>
      </c>
    </row>
    <row r="2199" spans="1:10" hidden="1">
      <c r="A2199" s="1" t="s">
        <v>2932</v>
      </c>
      <c r="B2199" s="60" t="s">
        <v>2985</v>
      </c>
      <c r="C2199" s="1" t="s">
        <v>2934</v>
      </c>
      <c r="D2199" s="1" t="s">
        <v>2986</v>
      </c>
      <c r="E2199" s="1" t="s">
        <v>2985</v>
      </c>
      <c r="F2199" s="1" t="s">
        <v>2934</v>
      </c>
      <c r="G2199" s="1" t="s">
        <v>2049</v>
      </c>
      <c r="H2199" s="1" t="s">
        <v>2215</v>
      </c>
      <c r="I2199" s="1" t="s">
        <v>1945</v>
      </c>
      <c r="J2199" s="60" t="s">
        <v>2932</v>
      </c>
    </row>
    <row r="2200" spans="1:10" hidden="1">
      <c r="A2200" s="1" t="s">
        <v>2932</v>
      </c>
      <c r="B2200" s="60" t="s">
        <v>2987</v>
      </c>
      <c r="C2200" s="1" t="s">
        <v>2934</v>
      </c>
      <c r="D2200" s="1" t="s">
        <v>2988</v>
      </c>
      <c r="E2200" s="1" t="s">
        <v>2987</v>
      </c>
      <c r="F2200" s="1" t="s">
        <v>2934</v>
      </c>
      <c r="G2200" s="1" t="s">
        <v>2049</v>
      </c>
      <c r="H2200" s="1" t="s">
        <v>2215</v>
      </c>
      <c r="I2200" s="1" t="s">
        <v>1945</v>
      </c>
      <c r="J2200" s="60" t="s">
        <v>2932</v>
      </c>
    </row>
    <row r="2201" spans="1:10" hidden="1">
      <c r="A2201" s="1" t="s">
        <v>2932</v>
      </c>
      <c r="B2201" s="60" t="s">
        <v>2932</v>
      </c>
      <c r="C2201" s="1" t="s">
        <v>2934</v>
      </c>
      <c r="D2201" s="1" t="s">
        <v>2934</v>
      </c>
      <c r="E2201" s="1" t="s">
        <v>2932</v>
      </c>
      <c r="F2201" s="1" t="s">
        <v>2934</v>
      </c>
      <c r="G2201" s="1" t="s">
        <v>2049</v>
      </c>
      <c r="H2201" s="1" t="s">
        <v>2215</v>
      </c>
      <c r="I2201" s="1" t="s">
        <v>1945</v>
      </c>
      <c r="J2201" s="60" t="s">
        <v>2932</v>
      </c>
    </row>
    <row r="2202" spans="1:10" hidden="1">
      <c r="A2202" s="1" t="s">
        <v>2932</v>
      </c>
      <c r="B2202" s="60" t="s">
        <v>2989</v>
      </c>
      <c r="C2202" s="1" t="s">
        <v>2934</v>
      </c>
      <c r="D2202" s="1" t="s">
        <v>2990</v>
      </c>
      <c r="E2202" s="1" t="s">
        <v>2989</v>
      </c>
      <c r="F2202" s="1" t="s">
        <v>2934</v>
      </c>
      <c r="G2202" s="1" t="s">
        <v>2049</v>
      </c>
      <c r="H2202" s="1" t="s">
        <v>2215</v>
      </c>
      <c r="I2202" s="1" t="s">
        <v>1945</v>
      </c>
      <c r="J2202" s="60" t="s">
        <v>2932</v>
      </c>
    </row>
    <row r="2203" spans="1:10" hidden="1">
      <c r="A2203" s="1" t="s">
        <v>2932</v>
      </c>
      <c r="B2203" s="60" t="s">
        <v>2991</v>
      </c>
      <c r="C2203" s="1" t="s">
        <v>2934</v>
      </c>
      <c r="D2203" s="1" t="s">
        <v>2992</v>
      </c>
      <c r="E2203" s="1" t="s">
        <v>2991</v>
      </c>
      <c r="F2203" s="1" t="s">
        <v>2934</v>
      </c>
      <c r="G2203" s="1" t="s">
        <v>2049</v>
      </c>
      <c r="H2203" s="1" t="s">
        <v>2215</v>
      </c>
      <c r="I2203" s="1" t="s">
        <v>1945</v>
      </c>
      <c r="J2203" s="60" t="s">
        <v>2932</v>
      </c>
    </row>
    <row r="2204" spans="1:10" hidden="1">
      <c r="A2204" s="1" t="s">
        <v>2932</v>
      </c>
      <c r="B2204" s="60" t="s">
        <v>2993</v>
      </c>
      <c r="C2204" s="1" t="s">
        <v>2934</v>
      </c>
      <c r="D2204" s="1" t="s">
        <v>2994</v>
      </c>
      <c r="E2204" s="1" t="s">
        <v>2993</v>
      </c>
      <c r="F2204" s="1" t="s">
        <v>2934</v>
      </c>
      <c r="G2204" s="1" t="s">
        <v>2049</v>
      </c>
      <c r="H2204" s="1" t="s">
        <v>2215</v>
      </c>
      <c r="I2204" s="1" t="s">
        <v>1945</v>
      </c>
      <c r="J2204" s="60" t="s">
        <v>2932</v>
      </c>
    </row>
    <row r="2205" spans="1:10" hidden="1">
      <c r="A2205" s="1" t="s">
        <v>2932</v>
      </c>
      <c r="B2205" s="60" t="s">
        <v>2995</v>
      </c>
      <c r="C2205" s="1" t="s">
        <v>2934</v>
      </c>
      <c r="D2205" s="1" t="s">
        <v>2996</v>
      </c>
      <c r="E2205" s="1" t="s">
        <v>2995</v>
      </c>
      <c r="F2205" s="1" t="s">
        <v>2934</v>
      </c>
      <c r="G2205" s="1" t="s">
        <v>2049</v>
      </c>
      <c r="H2205" s="1" t="s">
        <v>2215</v>
      </c>
      <c r="I2205" s="1" t="s">
        <v>1945</v>
      </c>
      <c r="J2205" s="60" t="s">
        <v>2932</v>
      </c>
    </row>
    <row r="2206" spans="1:10" hidden="1">
      <c r="A2206" s="1" t="s">
        <v>2932</v>
      </c>
      <c r="B2206" s="60" t="s">
        <v>2997</v>
      </c>
      <c r="C2206" s="1" t="s">
        <v>2934</v>
      </c>
      <c r="D2206" s="1" t="s">
        <v>2998</v>
      </c>
      <c r="E2206" s="1" t="s">
        <v>2997</v>
      </c>
      <c r="F2206" s="1" t="s">
        <v>2934</v>
      </c>
      <c r="G2206" s="1" t="s">
        <v>2049</v>
      </c>
      <c r="H2206" s="1" t="s">
        <v>2215</v>
      </c>
      <c r="I2206" s="1" t="s">
        <v>1945</v>
      </c>
      <c r="J2206" s="60" t="s">
        <v>2932</v>
      </c>
    </row>
    <row r="2207" spans="1:10" hidden="1">
      <c r="A2207" s="1" t="s">
        <v>2932</v>
      </c>
      <c r="B2207" s="60" t="s">
        <v>2999</v>
      </c>
      <c r="C2207" s="1" t="s">
        <v>2934</v>
      </c>
      <c r="D2207" s="1" t="s">
        <v>3000</v>
      </c>
      <c r="E2207" s="1" t="s">
        <v>2999</v>
      </c>
      <c r="F2207" s="1" t="s">
        <v>2934</v>
      </c>
      <c r="G2207" s="1" t="s">
        <v>2049</v>
      </c>
      <c r="H2207" s="1" t="s">
        <v>2215</v>
      </c>
      <c r="I2207" s="1" t="s">
        <v>1945</v>
      </c>
      <c r="J2207" s="60" t="s">
        <v>2932</v>
      </c>
    </row>
    <row r="2208" spans="1:10" hidden="1">
      <c r="A2208" s="1" t="s">
        <v>2932</v>
      </c>
      <c r="B2208" s="60" t="s">
        <v>3001</v>
      </c>
      <c r="C2208" s="1" t="s">
        <v>2934</v>
      </c>
      <c r="D2208" s="1" t="s">
        <v>3002</v>
      </c>
      <c r="E2208" s="1" t="s">
        <v>3001</v>
      </c>
      <c r="F2208" s="1" t="s">
        <v>2934</v>
      </c>
      <c r="G2208" s="1" t="s">
        <v>2049</v>
      </c>
      <c r="H2208" s="1" t="s">
        <v>2215</v>
      </c>
      <c r="I2208" s="1" t="s">
        <v>1945</v>
      </c>
      <c r="J2208" s="60" t="s">
        <v>2932</v>
      </c>
    </row>
    <row r="2209" spans="1:10" hidden="1">
      <c r="A2209" s="1" t="s">
        <v>2932</v>
      </c>
      <c r="B2209" s="60" t="s">
        <v>3003</v>
      </c>
      <c r="C2209" s="1" t="s">
        <v>2934</v>
      </c>
      <c r="D2209" s="1" t="s">
        <v>3004</v>
      </c>
      <c r="E2209" s="1" t="s">
        <v>3003</v>
      </c>
      <c r="F2209" s="1" t="s">
        <v>2934</v>
      </c>
      <c r="G2209" s="1" t="s">
        <v>2049</v>
      </c>
      <c r="H2209" s="1" t="s">
        <v>2215</v>
      </c>
      <c r="I2209" s="1" t="s">
        <v>1945</v>
      </c>
      <c r="J2209" s="60" t="s">
        <v>2932</v>
      </c>
    </row>
    <row r="2210" spans="1:10" hidden="1">
      <c r="A2210" s="1" t="s">
        <v>427</v>
      </c>
      <c r="B2210" s="60" t="s">
        <v>427</v>
      </c>
      <c r="C2210" s="1" t="s">
        <v>653</v>
      </c>
      <c r="D2210" s="1" t="s">
        <v>653</v>
      </c>
      <c r="E2210" s="1" t="s">
        <v>427</v>
      </c>
      <c r="F2210" s="1" t="s">
        <v>653</v>
      </c>
      <c r="G2210" s="1" t="s">
        <v>2026</v>
      </c>
      <c r="H2210" s="1" t="s">
        <v>3636</v>
      </c>
      <c r="I2210" s="1" t="s">
        <v>550</v>
      </c>
      <c r="J2210" s="60" t="s">
        <v>427</v>
      </c>
    </row>
    <row r="2211" spans="1:10" hidden="1">
      <c r="A2211" s="1" t="s">
        <v>427</v>
      </c>
      <c r="B2211" s="60" t="s">
        <v>4536</v>
      </c>
      <c r="C2211" s="1" t="s">
        <v>653</v>
      </c>
      <c r="D2211" s="1" t="s">
        <v>735</v>
      </c>
      <c r="E2211" s="1" t="s">
        <v>4536</v>
      </c>
      <c r="F2211" s="1" t="s">
        <v>653</v>
      </c>
      <c r="G2211" s="1" t="s">
        <v>2026</v>
      </c>
      <c r="H2211" s="1" t="s">
        <v>3636</v>
      </c>
      <c r="I2211" s="1" t="s">
        <v>550</v>
      </c>
      <c r="J2211" s="60" t="s">
        <v>427</v>
      </c>
    </row>
    <row r="2212" spans="1:10" hidden="1">
      <c r="A2212" s="1" t="s">
        <v>4485</v>
      </c>
      <c r="B2212" s="60" t="s">
        <v>4486</v>
      </c>
      <c r="C2212" s="1" t="s">
        <v>4487</v>
      </c>
      <c r="D2212" s="1" t="s">
        <v>4488</v>
      </c>
      <c r="E2212" s="1" t="s">
        <v>4486</v>
      </c>
      <c r="F2212" s="1" t="s">
        <v>4487</v>
      </c>
      <c r="G2212" s="1" t="s">
        <v>2039</v>
      </c>
      <c r="H2212" s="1" t="s">
        <v>2233</v>
      </c>
      <c r="I2212" s="1" t="s">
        <v>1985</v>
      </c>
      <c r="J2212" s="60" t="s">
        <v>4485</v>
      </c>
    </row>
    <row r="2213" spans="1:10" hidden="1">
      <c r="A2213" s="1" t="s">
        <v>4485</v>
      </c>
      <c r="B2213" s="60" t="s">
        <v>4489</v>
      </c>
      <c r="C2213" s="1" t="s">
        <v>4487</v>
      </c>
      <c r="D2213" s="1" t="s">
        <v>4490</v>
      </c>
      <c r="E2213" s="1" t="s">
        <v>4489</v>
      </c>
      <c r="F2213" s="1" t="s">
        <v>4487</v>
      </c>
      <c r="G2213" s="1" t="s">
        <v>2039</v>
      </c>
      <c r="H2213" s="1" t="s">
        <v>2233</v>
      </c>
      <c r="I2213" s="1" t="s">
        <v>1985</v>
      </c>
      <c r="J2213" s="60" t="s">
        <v>4485</v>
      </c>
    </row>
    <row r="2214" spans="1:10" hidden="1">
      <c r="A2214" s="1" t="s">
        <v>4485</v>
      </c>
      <c r="B2214" s="60" t="s">
        <v>4491</v>
      </c>
      <c r="C2214" s="1" t="s">
        <v>4487</v>
      </c>
      <c r="D2214" s="1" t="s">
        <v>4492</v>
      </c>
      <c r="E2214" s="1" t="s">
        <v>4491</v>
      </c>
      <c r="F2214" s="1" t="s">
        <v>4487</v>
      </c>
      <c r="G2214" s="1" t="s">
        <v>2039</v>
      </c>
      <c r="H2214" s="1" t="s">
        <v>2233</v>
      </c>
      <c r="I2214" s="1" t="s">
        <v>1985</v>
      </c>
      <c r="J2214" s="60" t="s">
        <v>4485</v>
      </c>
    </row>
    <row r="2215" spans="1:10" hidden="1">
      <c r="A2215" s="1" t="s">
        <v>4485</v>
      </c>
      <c r="B2215" s="60" t="s">
        <v>4485</v>
      </c>
      <c r="C2215" s="1" t="s">
        <v>4487</v>
      </c>
      <c r="D2215" s="1" t="s">
        <v>4487</v>
      </c>
      <c r="E2215" s="1" t="s">
        <v>4485</v>
      </c>
      <c r="F2215" s="1" t="s">
        <v>4487</v>
      </c>
      <c r="G2215" s="1" t="s">
        <v>2039</v>
      </c>
      <c r="H2215" s="1" t="s">
        <v>2233</v>
      </c>
      <c r="I2215" s="1" t="s">
        <v>1985</v>
      </c>
      <c r="J2215" s="60" t="s">
        <v>4485</v>
      </c>
    </row>
    <row r="2216" spans="1:10" hidden="1">
      <c r="A2216" s="1" t="s">
        <v>4485</v>
      </c>
      <c r="B2216" s="60" t="s">
        <v>4493</v>
      </c>
      <c r="C2216" s="1" t="s">
        <v>4487</v>
      </c>
      <c r="D2216" s="1" t="s">
        <v>4494</v>
      </c>
      <c r="E2216" s="1" t="s">
        <v>4493</v>
      </c>
      <c r="F2216" s="1" t="s">
        <v>4487</v>
      </c>
      <c r="G2216" s="1" t="s">
        <v>2039</v>
      </c>
      <c r="H2216" s="1" t="s">
        <v>2233</v>
      </c>
      <c r="I2216" s="1" t="s">
        <v>1985</v>
      </c>
      <c r="J2216" s="60" t="s">
        <v>4485</v>
      </c>
    </row>
    <row r="2217" spans="1:10" hidden="1">
      <c r="A2217" s="1" t="s">
        <v>4485</v>
      </c>
      <c r="B2217" s="60" t="s">
        <v>4489</v>
      </c>
      <c r="C2217" s="1" t="s">
        <v>4487</v>
      </c>
      <c r="D2217" s="1" t="s">
        <v>4490</v>
      </c>
      <c r="E2217" s="1" t="s">
        <v>4489</v>
      </c>
      <c r="F2217" s="1" t="s">
        <v>4487</v>
      </c>
      <c r="G2217" s="1" t="s">
        <v>2039</v>
      </c>
      <c r="H2217" s="1" t="s">
        <v>2233</v>
      </c>
      <c r="I2217" s="1" t="s">
        <v>550</v>
      </c>
      <c r="J2217" s="60" t="s">
        <v>4485</v>
      </c>
    </row>
    <row r="2218" spans="1:10" hidden="1">
      <c r="A2218" s="1" t="s">
        <v>4485</v>
      </c>
      <c r="B2218" s="60" t="s">
        <v>4485</v>
      </c>
      <c r="C2218" s="1" t="s">
        <v>4487</v>
      </c>
      <c r="D2218" s="1" t="s">
        <v>4487</v>
      </c>
      <c r="E2218" s="1" t="s">
        <v>4485</v>
      </c>
      <c r="F2218" s="1" t="s">
        <v>4487</v>
      </c>
      <c r="G2218" s="1" t="s">
        <v>2039</v>
      </c>
      <c r="H2218" s="1" t="s">
        <v>2233</v>
      </c>
      <c r="I2218" s="1" t="s">
        <v>550</v>
      </c>
      <c r="J2218" s="60" t="s">
        <v>4485</v>
      </c>
    </row>
    <row r="2219" spans="1:10" hidden="1">
      <c r="A2219" s="1" t="s">
        <v>436</v>
      </c>
      <c r="B2219" s="60" t="s">
        <v>436</v>
      </c>
      <c r="C2219" s="1" t="s">
        <v>656</v>
      </c>
      <c r="D2219" s="1" t="s">
        <v>656</v>
      </c>
      <c r="E2219" s="1" t="s">
        <v>436</v>
      </c>
      <c r="F2219" s="1" t="s">
        <v>656</v>
      </c>
      <c r="G2219" s="1" t="s">
        <v>2039</v>
      </c>
      <c r="H2219" s="1" t="s">
        <v>2222</v>
      </c>
      <c r="I2219" s="1" t="s">
        <v>553</v>
      </c>
      <c r="J2219" s="60" t="s">
        <v>436</v>
      </c>
    </row>
    <row r="2220" spans="1:10" hidden="1">
      <c r="A2220" s="1" t="s">
        <v>433</v>
      </c>
      <c r="B2220" s="60" t="s">
        <v>433</v>
      </c>
      <c r="C2220" s="1" t="s">
        <v>800</v>
      </c>
      <c r="D2220" s="1" t="s">
        <v>800</v>
      </c>
      <c r="E2220" s="1" t="s">
        <v>433</v>
      </c>
      <c r="F2220" s="1" t="s">
        <v>800</v>
      </c>
      <c r="G2220" s="1" t="s">
        <v>2123</v>
      </c>
      <c r="H2220" s="1" t="s">
        <v>2271</v>
      </c>
      <c r="I2220" s="1" t="s">
        <v>552</v>
      </c>
      <c r="J2220" s="60" t="s">
        <v>433</v>
      </c>
    </row>
    <row r="2221" spans="1:10" hidden="1">
      <c r="A2221" s="1" t="s">
        <v>433</v>
      </c>
      <c r="B2221" s="60" t="s">
        <v>4553</v>
      </c>
      <c r="C2221" s="1" t="s">
        <v>800</v>
      </c>
      <c r="D2221" s="1" t="s">
        <v>857</v>
      </c>
      <c r="E2221" s="1" t="s">
        <v>433</v>
      </c>
      <c r="F2221" s="1" t="s">
        <v>800</v>
      </c>
      <c r="G2221" s="1" t="s">
        <v>2123</v>
      </c>
      <c r="H2221" s="1" t="s">
        <v>2271</v>
      </c>
      <c r="I2221" s="1" t="s">
        <v>552</v>
      </c>
      <c r="J2221" s="60" t="s">
        <v>433</v>
      </c>
    </row>
    <row r="2222" spans="1:10" hidden="1">
      <c r="A2222" s="1" t="s">
        <v>433</v>
      </c>
      <c r="B2222" s="60" t="s">
        <v>4554</v>
      </c>
      <c r="C2222" s="1" t="s">
        <v>800</v>
      </c>
      <c r="D2222" s="1" t="s">
        <v>907</v>
      </c>
      <c r="E2222" s="1" t="s">
        <v>433</v>
      </c>
      <c r="F2222" s="1" t="s">
        <v>800</v>
      </c>
      <c r="G2222" s="1" t="s">
        <v>2123</v>
      </c>
      <c r="H2222" s="1" t="s">
        <v>2271</v>
      </c>
      <c r="I2222" s="1" t="s">
        <v>552</v>
      </c>
      <c r="J2222" s="60" t="s">
        <v>433</v>
      </c>
    </row>
    <row r="2223" spans="1:10" hidden="1">
      <c r="A2223" s="1" t="s">
        <v>433</v>
      </c>
      <c r="B2223" s="60" t="s">
        <v>4555</v>
      </c>
      <c r="C2223" s="1" t="s">
        <v>800</v>
      </c>
      <c r="D2223" s="1" t="s">
        <v>950</v>
      </c>
      <c r="E2223" s="1" t="s">
        <v>433</v>
      </c>
      <c r="F2223" s="1" t="s">
        <v>800</v>
      </c>
      <c r="G2223" s="1" t="s">
        <v>2123</v>
      </c>
      <c r="H2223" s="1" t="s">
        <v>2271</v>
      </c>
      <c r="I2223" s="1" t="s">
        <v>552</v>
      </c>
      <c r="J2223" s="60" t="s">
        <v>433</v>
      </c>
    </row>
    <row r="2224" spans="1:10" hidden="1">
      <c r="A2224" s="101" t="s">
        <v>4557</v>
      </c>
      <c r="B2224" s="60" t="s">
        <v>4557</v>
      </c>
      <c r="C2224" s="1" t="s">
        <v>800</v>
      </c>
      <c r="D2224" s="1" t="s">
        <v>1027</v>
      </c>
      <c r="E2224" s="1" t="s">
        <v>433</v>
      </c>
      <c r="F2224" s="1" t="s">
        <v>800</v>
      </c>
      <c r="G2224" s="1" t="s">
        <v>2123</v>
      </c>
      <c r="H2224" s="1" t="s">
        <v>2271</v>
      </c>
      <c r="I2224" s="1" t="s">
        <v>552</v>
      </c>
      <c r="J2224" s="60" t="s">
        <v>4557</v>
      </c>
    </row>
    <row r="2225" spans="1:10" hidden="1">
      <c r="A2225" s="1" t="s">
        <v>433</v>
      </c>
      <c r="B2225" s="60" t="s">
        <v>4558</v>
      </c>
      <c r="C2225" s="1" t="s">
        <v>800</v>
      </c>
      <c r="D2225" s="1" t="s">
        <v>1059</v>
      </c>
      <c r="E2225" s="1" t="s">
        <v>433</v>
      </c>
      <c r="F2225" s="1" t="s">
        <v>800</v>
      </c>
      <c r="G2225" s="1" t="s">
        <v>2123</v>
      </c>
      <c r="H2225" s="1" t="s">
        <v>2271</v>
      </c>
      <c r="I2225" s="1" t="s">
        <v>552</v>
      </c>
      <c r="J2225" s="60" t="s">
        <v>433</v>
      </c>
    </row>
    <row r="2226" spans="1:10" hidden="1">
      <c r="A2226" s="1" t="s">
        <v>433</v>
      </c>
      <c r="B2226" s="60" t="s">
        <v>4559</v>
      </c>
      <c r="C2226" s="1" t="s">
        <v>800</v>
      </c>
      <c r="D2226" s="1" t="s">
        <v>1089</v>
      </c>
      <c r="E2226" s="1" t="s">
        <v>433</v>
      </c>
      <c r="F2226" s="1" t="s">
        <v>800</v>
      </c>
      <c r="G2226" s="1" t="s">
        <v>2123</v>
      </c>
      <c r="H2226" s="1" t="s">
        <v>2271</v>
      </c>
      <c r="I2226" s="1" t="s">
        <v>552</v>
      </c>
      <c r="J2226" s="60" t="s">
        <v>433</v>
      </c>
    </row>
    <row r="2227" spans="1:10" hidden="1">
      <c r="A2227" s="1" t="s">
        <v>433</v>
      </c>
      <c r="B2227" s="60" t="s">
        <v>4560</v>
      </c>
      <c r="C2227" s="1" t="s">
        <v>800</v>
      </c>
      <c r="D2227" s="1" t="s">
        <v>1119</v>
      </c>
      <c r="E2227" s="1" t="s">
        <v>433</v>
      </c>
      <c r="F2227" s="1" t="s">
        <v>800</v>
      </c>
      <c r="G2227" s="1" t="s">
        <v>2123</v>
      </c>
      <c r="H2227" s="1" t="s">
        <v>2271</v>
      </c>
      <c r="I2227" s="1" t="s">
        <v>552</v>
      </c>
      <c r="J2227" s="60" t="s">
        <v>433</v>
      </c>
    </row>
    <row r="2228" spans="1:10" hidden="1">
      <c r="A2228" s="1" t="s">
        <v>433</v>
      </c>
      <c r="B2228" s="60" t="s">
        <v>4561</v>
      </c>
      <c r="C2228" s="1" t="s">
        <v>800</v>
      </c>
      <c r="D2228" s="1" t="s">
        <v>1147</v>
      </c>
      <c r="E2228" s="1" t="s">
        <v>433</v>
      </c>
      <c r="F2228" s="1" t="s">
        <v>800</v>
      </c>
      <c r="G2228" s="1" t="s">
        <v>2123</v>
      </c>
      <c r="H2228" s="1" t="s">
        <v>2271</v>
      </c>
      <c r="I2228" s="1" t="s">
        <v>552</v>
      </c>
      <c r="J2228" s="60" t="s">
        <v>433</v>
      </c>
    </row>
    <row r="2229" spans="1:10" hidden="1">
      <c r="A2229" s="1" t="s">
        <v>433</v>
      </c>
      <c r="B2229" s="60" t="s">
        <v>4562</v>
      </c>
      <c r="C2229" s="1" t="s">
        <v>800</v>
      </c>
      <c r="D2229" s="1" t="s">
        <v>1173</v>
      </c>
      <c r="E2229" s="1" t="s">
        <v>433</v>
      </c>
      <c r="F2229" s="1" t="s">
        <v>800</v>
      </c>
      <c r="G2229" s="1" t="s">
        <v>2123</v>
      </c>
      <c r="H2229" s="1" t="s">
        <v>2271</v>
      </c>
      <c r="I2229" s="1" t="s">
        <v>552</v>
      </c>
      <c r="J2229" s="60" t="s">
        <v>433</v>
      </c>
    </row>
    <row r="2230" spans="1:10" hidden="1">
      <c r="A2230" s="1" t="s">
        <v>433</v>
      </c>
      <c r="B2230" s="60" t="s">
        <v>4564</v>
      </c>
      <c r="C2230" s="1" t="s">
        <v>800</v>
      </c>
      <c r="D2230" s="1" t="s">
        <v>1219</v>
      </c>
      <c r="E2230" s="1" t="s">
        <v>433</v>
      </c>
      <c r="F2230" s="1" t="s">
        <v>800</v>
      </c>
      <c r="G2230" s="1" t="s">
        <v>2123</v>
      </c>
      <c r="H2230" s="1" t="s">
        <v>2271</v>
      </c>
      <c r="I2230" s="1" t="s">
        <v>552</v>
      </c>
      <c r="J2230" s="60" t="s">
        <v>433</v>
      </c>
    </row>
    <row r="2231" spans="1:10" hidden="1">
      <c r="A2231" s="60" t="s">
        <v>4565</v>
      </c>
      <c r="B2231" s="60" t="s">
        <v>4565</v>
      </c>
      <c r="C2231" s="1" t="s">
        <v>800</v>
      </c>
      <c r="D2231" s="1" t="s">
        <v>1240</v>
      </c>
      <c r="E2231" s="1" t="s">
        <v>433</v>
      </c>
      <c r="F2231" s="1" t="s">
        <v>800</v>
      </c>
      <c r="G2231" s="1" t="s">
        <v>2123</v>
      </c>
      <c r="H2231" s="1" t="s">
        <v>2271</v>
      </c>
      <c r="I2231" s="1" t="s">
        <v>552</v>
      </c>
      <c r="J2231" s="60" t="s">
        <v>4565</v>
      </c>
    </row>
    <row r="2232" spans="1:10" hidden="1">
      <c r="A2232" s="1" t="s">
        <v>433</v>
      </c>
      <c r="B2232" s="60" t="s">
        <v>4566</v>
      </c>
      <c r="C2232" s="1" t="s">
        <v>800</v>
      </c>
      <c r="D2232" s="1" t="s">
        <v>1263</v>
      </c>
      <c r="E2232" s="1" t="s">
        <v>433</v>
      </c>
      <c r="F2232" s="1" t="s">
        <v>800</v>
      </c>
      <c r="G2232" s="1" t="s">
        <v>2123</v>
      </c>
      <c r="H2232" s="1" t="s">
        <v>2271</v>
      </c>
      <c r="I2232" s="1" t="s">
        <v>552</v>
      </c>
      <c r="J2232" s="60" t="s">
        <v>433</v>
      </c>
    </row>
    <row r="2233" spans="1:10" hidden="1">
      <c r="A2233" s="1" t="s">
        <v>434</v>
      </c>
      <c r="B2233" s="60" t="s">
        <v>4550</v>
      </c>
      <c r="C2233" s="1" t="s">
        <v>4551</v>
      </c>
      <c r="D2233" s="1" t="s">
        <v>655</v>
      </c>
      <c r="E2233" s="1" t="s">
        <v>434</v>
      </c>
      <c r="F2233" s="1" t="s">
        <v>4551</v>
      </c>
      <c r="G2233" s="1" t="s">
        <v>2123</v>
      </c>
      <c r="H2233" s="1" t="s">
        <v>2271</v>
      </c>
      <c r="I2233" s="1" t="s">
        <v>552</v>
      </c>
      <c r="J2233" s="60" t="s">
        <v>434</v>
      </c>
    </row>
    <row r="2234" spans="1:10" hidden="1">
      <c r="A2234" s="1" t="s">
        <v>434</v>
      </c>
      <c r="B2234" s="60" t="s">
        <v>4552</v>
      </c>
      <c r="C2234" s="1" t="s">
        <v>4551</v>
      </c>
      <c r="D2234" s="1" t="s">
        <v>737</v>
      </c>
      <c r="E2234" s="1" t="s">
        <v>434</v>
      </c>
      <c r="F2234" s="1" t="s">
        <v>4551</v>
      </c>
      <c r="G2234" s="1" t="s">
        <v>2123</v>
      </c>
      <c r="H2234" s="1" t="s">
        <v>2271</v>
      </c>
      <c r="I2234" s="1" t="s">
        <v>552</v>
      </c>
      <c r="J2234" s="60" t="s">
        <v>434</v>
      </c>
    </row>
    <row r="2235" spans="1:10" hidden="1">
      <c r="A2235" s="1" t="s">
        <v>434</v>
      </c>
      <c r="B2235" s="60" t="s">
        <v>4556</v>
      </c>
      <c r="C2235" s="1" t="s">
        <v>4551</v>
      </c>
      <c r="D2235" s="1" t="s">
        <v>990</v>
      </c>
      <c r="E2235" s="1" t="s">
        <v>434</v>
      </c>
      <c r="F2235" s="1" t="s">
        <v>4551</v>
      </c>
      <c r="G2235" s="1" t="s">
        <v>2123</v>
      </c>
      <c r="H2235" s="1" t="s">
        <v>2271</v>
      </c>
      <c r="I2235" s="1" t="s">
        <v>552</v>
      </c>
      <c r="J2235" s="60" t="s">
        <v>434</v>
      </c>
    </row>
    <row r="2236" spans="1:10" hidden="1">
      <c r="A2236" s="1" t="s">
        <v>434</v>
      </c>
      <c r="B2236" s="60" t="s">
        <v>4563</v>
      </c>
      <c r="C2236" s="1" t="s">
        <v>4551</v>
      </c>
      <c r="D2236" s="1" t="s">
        <v>1196</v>
      </c>
      <c r="E2236" s="1" t="s">
        <v>434</v>
      </c>
      <c r="F2236" s="1" t="s">
        <v>4551</v>
      </c>
      <c r="G2236" s="1" t="s">
        <v>2123</v>
      </c>
      <c r="H2236" s="1" t="s">
        <v>2271</v>
      </c>
      <c r="I2236" s="1" t="s">
        <v>552</v>
      </c>
      <c r="J2236" s="60" t="s">
        <v>434</v>
      </c>
    </row>
    <row r="2237" spans="1:10" hidden="1">
      <c r="A2237" s="1" t="s">
        <v>4567</v>
      </c>
      <c r="B2237" s="60" t="s">
        <v>4567</v>
      </c>
      <c r="C2237" s="1" t="s">
        <v>4568</v>
      </c>
      <c r="D2237" s="1" t="s">
        <v>4568</v>
      </c>
      <c r="E2237" s="1" t="s">
        <v>4567</v>
      </c>
      <c r="F2237" s="1" t="s">
        <v>4568</v>
      </c>
      <c r="G2237" s="1" t="s">
        <v>2123</v>
      </c>
      <c r="H2237" s="1" t="s">
        <v>2124</v>
      </c>
      <c r="I2237" s="1" t="s">
        <v>1987</v>
      </c>
      <c r="J2237" s="60" t="s">
        <v>4567</v>
      </c>
    </row>
    <row r="2238" spans="1:10" hidden="1">
      <c r="A2238" s="1" t="s">
        <v>438</v>
      </c>
      <c r="B2238" s="60" t="s">
        <v>4571</v>
      </c>
      <c r="C2238" s="1" t="s">
        <v>908</v>
      </c>
      <c r="D2238" s="1" t="s">
        <v>657</v>
      </c>
      <c r="E2238" s="1" t="s">
        <v>4571</v>
      </c>
      <c r="F2238" s="1" t="s">
        <v>908</v>
      </c>
      <c r="G2238" s="1" t="s">
        <v>2026</v>
      </c>
      <c r="H2238" s="1" t="s">
        <v>2031</v>
      </c>
      <c r="I2238" s="1" t="s">
        <v>554</v>
      </c>
      <c r="J2238" s="60" t="s">
        <v>438</v>
      </c>
    </row>
    <row r="2239" spans="1:10" hidden="1">
      <c r="A2239" s="1" t="s">
        <v>438</v>
      </c>
      <c r="B2239" s="60" t="s">
        <v>4572</v>
      </c>
      <c r="C2239" s="1" t="s">
        <v>908</v>
      </c>
      <c r="D2239" s="1" t="s">
        <v>738</v>
      </c>
      <c r="E2239" s="1" t="s">
        <v>4572</v>
      </c>
      <c r="F2239" s="1" t="s">
        <v>908</v>
      </c>
      <c r="G2239" s="1" t="s">
        <v>2026</v>
      </c>
      <c r="H2239" s="1" t="s">
        <v>2031</v>
      </c>
      <c r="I2239" s="1" t="s">
        <v>554</v>
      </c>
      <c r="J2239" s="60" t="s">
        <v>438</v>
      </c>
    </row>
    <row r="2240" spans="1:10" hidden="1">
      <c r="A2240" s="1" t="s">
        <v>438</v>
      </c>
      <c r="B2240" s="60" t="s">
        <v>4573</v>
      </c>
      <c r="C2240" s="1" t="s">
        <v>908</v>
      </c>
      <c r="D2240" s="1" t="s">
        <v>801</v>
      </c>
      <c r="E2240" s="1" t="s">
        <v>4573</v>
      </c>
      <c r="F2240" s="1" t="s">
        <v>908</v>
      </c>
      <c r="G2240" s="1" t="s">
        <v>2026</v>
      </c>
      <c r="H2240" s="1" t="s">
        <v>2031</v>
      </c>
      <c r="I2240" s="1" t="s">
        <v>554</v>
      </c>
      <c r="J2240" s="60" t="s">
        <v>438</v>
      </c>
    </row>
    <row r="2241" spans="1:26" hidden="1">
      <c r="A2241" s="1" t="s">
        <v>438</v>
      </c>
      <c r="B2241" s="60" t="s">
        <v>4574</v>
      </c>
      <c r="C2241" s="1" t="s">
        <v>908</v>
      </c>
      <c r="D2241" s="1" t="s">
        <v>858</v>
      </c>
      <c r="E2241" s="1" t="s">
        <v>4574</v>
      </c>
      <c r="F2241" s="1" t="s">
        <v>908</v>
      </c>
      <c r="G2241" s="1" t="s">
        <v>2026</v>
      </c>
      <c r="H2241" s="1" t="s">
        <v>2031</v>
      </c>
      <c r="I2241" s="1" t="s">
        <v>554</v>
      </c>
      <c r="J2241" s="60" t="s">
        <v>438</v>
      </c>
    </row>
    <row r="2242" spans="1:26" hidden="1">
      <c r="A2242" s="1" t="s">
        <v>438</v>
      </c>
      <c r="B2242" s="60" t="s">
        <v>438</v>
      </c>
      <c r="C2242" s="1" t="s">
        <v>908</v>
      </c>
      <c r="D2242" s="1" t="s">
        <v>908</v>
      </c>
      <c r="E2242" s="1" t="s">
        <v>438</v>
      </c>
      <c r="F2242" s="1" t="s">
        <v>908</v>
      </c>
      <c r="G2242" s="1" t="s">
        <v>2026</v>
      </c>
      <c r="H2242" s="1" t="s">
        <v>2031</v>
      </c>
      <c r="I2242" s="1" t="s">
        <v>554</v>
      </c>
      <c r="J2242" s="60" t="s">
        <v>438</v>
      </c>
    </row>
    <row r="2243" spans="1:26" hidden="1">
      <c r="A2243" s="1" t="s">
        <v>440</v>
      </c>
      <c r="B2243" s="60" t="s">
        <v>440</v>
      </c>
      <c r="C2243" s="1" t="s">
        <v>859</v>
      </c>
      <c r="D2243" s="1" t="s">
        <v>859</v>
      </c>
      <c r="E2243" s="1" t="s">
        <v>440</v>
      </c>
      <c r="F2243" s="1" t="s">
        <v>859</v>
      </c>
      <c r="G2243" s="1" t="s">
        <v>2026</v>
      </c>
      <c r="H2243" s="1" t="s">
        <v>3636</v>
      </c>
      <c r="I2243" s="1" t="s">
        <v>555</v>
      </c>
      <c r="J2243" s="60" t="s">
        <v>440</v>
      </c>
    </row>
    <row r="2244" spans="1:26" s="60" customFormat="1" hidden="1">
      <c r="A2244" s="60" t="s">
        <v>440</v>
      </c>
      <c r="B2244" s="60" t="s">
        <v>6820</v>
      </c>
      <c r="C2244" s="60" t="s">
        <v>6819</v>
      </c>
      <c r="D2244" s="60" t="s">
        <v>6819</v>
      </c>
      <c r="E2244" s="60" t="s">
        <v>440</v>
      </c>
      <c r="F2244" s="60" t="s">
        <v>6819</v>
      </c>
      <c r="G2244" s="60" t="s">
        <v>2026</v>
      </c>
      <c r="H2244" s="60" t="s">
        <v>3636</v>
      </c>
      <c r="I2244" s="60" t="s">
        <v>555</v>
      </c>
      <c r="J2244" s="60" t="s">
        <v>440</v>
      </c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</row>
    <row r="2245" spans="1:26" hidden="1">
      <c r="A2245" s="1" t="s">
        <v>441</v>
      </c>
      <c r="B2245" s="60" t="s">
        <v>441</v>
      </c>
      <c r="C2245" s="1" t="s">
        <v>1339</v>
      </c>
      <c r="D2245" s="1" t="s">
        <v>1339</v>
      </c>
      <c r="E2245" s="1" t="s">
        <v>440</v>
      </c>
      <c r="F2245" s="1" t="s">
        <v>1339</v>
      </c>
      <c r="G2245" s="1" t="s">
        <v>2026</v>
      </c>
      <c r="H2245" s="1" t="s">
        <v>3636</v>
      </c>
      <c r="I2245" s="1" t="s">
        <v>555</v>
      </c>
      <c r="J2245" s="60" t="s">
        <v>440</v>
      </c>
    </row>
    <row r="2246" spans="1:26" s="60" customFormat="1" hidden="1">
      <c r="A2246" s="60" t="s">
        <v>442</v>
      </c>
      <c r="B2246" s="60" t="s">
        <v>442</v>
      </c>
      <c r="C2246" s="60" t="s">
        <v>1404</v>
      </c>
      <c r="D2246" s="60" t="s">
        <v>1404</v>
      </c>
      <c r="E2246" s="60" t="s">
        <v>440</v>
      </c>
      <c r="F2246" s="60" t="s">
        <v>1404</v>
      </c>
      <c r="G2246" s="60" t="s">
        <v>2026</v>
      </c>
      <c r="H2246" s="60" t="s">
        <v>3636</v>
      </c>
      <c r="I2246" s="60" t="s">
        <v>555</v>
      </c>
      <c r="J2246" s="60" t="s">
        <v>440</v>
      </c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</row>
    <row r="2247" spans="1:26" hidden="1">
      <c r="A2247" s="1" t="s">
        <v>444</v>
      </c>
      <c r="B2247" s="60" t="s">
        <v>444</v>
      </c>
      <c r="C2247" s="1" t="s">
        <v>1433</v>
      </c>
      <c r="D2247" s="1" t="s">
        <v>1433</v>
      </c>
      <c r="E2247" s="1" t="s">
        <v>440</v>
      </c>
      <c r="F2247" s="1" t="s">
        <v>1433</v>
      </c>
      <c r="G2247" s="1" t="s">
        <v>2026</v>
      </c>
      <c r="H2247" s="1" t="s">
        <v>3636</v>
      </c>
      <c r="I2247" s="1" t="s">
        <v>555</v>
      </c>
      <c r="J2247" s="60" t="s">
        <v>440</v>
      </c>
    </row>
    <row r="2248" spans="1:26" hidden="1">
      <c r="A2248" s="1" t="s">
        <v>4576</v>
      </c>
      <c r="B2248" s="60" t="s">
        <v>4576</v>
      </c>
      <c r="C2248" s="1" t="s">
        <v>1418</v>
      </c>
      <c r="D2248" s="1" t="s">
        <v>1448</v>
      </c>
      <c r="E2248" s="1" t="s">
        <v>440</v>
      </c>
      <c r="F2248" s="1" t="s">
        <v>1418</v>
      </c>
      <c r="G2248" s="1" t="s">
        <v>2026</v>
      </c>
      <c r="H2248" s="1" t="s">
        <v>3636</v>
      </c>
      <c r="I2248" s="1" t="s">
        <v>555</v>
      </c>
      <c r="J2248" s="60" t="s">
        <v>440</v>
      </c>
    </row>
    <row r="2249" spans="1:26" hidden="1">
      <c r="A2249" s="1" t="s">
        <v>445</v>
      </c>
      <c r="B2249" s="60" t="s">
        <v>445</v>
      </c>
      <c r="C2249" s="1" t="s">
        <v>1552</v>
      </c>
      <c r="D2249" s="1" t="s">
        <v>1552</v>
      </c>
      <c r="E2249" s="1" t="s">
        <v>440</v>
      </c>
      <c r="F2249" s="1" t="s">
        <v>1552</v>
      </c>
      <c r="G2249" s="1" t="s">
        <v>2026</v>
      </c>
      <c r="H2249" s="1" t="s">
        <v>3636</v>
      </c>
      <c r="I2249" s="1" t="s">
        <v>555</v>
      </c>
      <c r="J2249" s="60" t="s">
        <v>440</v>
      </c>
    </row>
    <row r="2250" spans="1:26" s="60" customFormat="1" hidden="1">
      <c r="A2250" s="60" t="s">
        <v>443</v>
      </c>
      <c r="B2250" s="60" t="s">
        <v>6948</v>
      </c>
      <c r="C2250" s="60" t="s">
        <v>6949</v>
      </c>
      <c r="D2250" s="60" t="s">
        <v>6949</v>
      </c>
      <c r="E2250" s="60" t="s">
        <v>440</v>
      </c>
      <c r="F2250" s="60" t="s">
        <v>6949</v>
      </c>
      <c r="G2250" s="60" t="s">
        <v>2026</v>
      </c>
      <c r="H2250" s="60" t="s">
        <v>3636</v>
      </c>
      <c r="I2250" s="60" t="s">
        <v>555</v>
      </c>
      <c r="J2250" s="60" t="s">
        <v>440</v>
      </c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</row>
    <row r="2251" spans="1:26" hidden="1">
      <c r="A2251" s="1" t="s">
        <v>4575</v>
      </c>
      <c r="B2251" s="60" t="s">
        <v>4575</v>
      </c>
      <c r="C2251" s="1" t="s">
        <v>1322</v>
      </c>
      <c r="D2251" s="1" t="s">
        <v>1322</v>
      </c>
      <c r="E2251" s="1" t="s">
        <v>440</v>
      </c>
      <c r="F2251" s="1" t="s">
        <v>1322</v>
      </c>
      <c r="G2251" s="1" t="s">
        <v>2026</v>
      </c>
      <c r="H2251" s="1" t="s">
        <v>3636</v>
      </c>
      <c r="I2251" s="1" t="s">
        <v>555</v>
      </c>
      <c r="J2251" s="60" t="s">
        <v>440</v>
      </c>
    </row>
    <row r="2252" spans="1:26" hidden="1">
      <c r="A2252" s="1" t="s">
        <v>4469</v>
      </c>
      <c r="B2252" s="60" t="s">
        <v>4470</v>
      </c>
      <c r="C2252" s="1" t="s">
        <v>4471</v>
      </c>
      <c r="D2252" s="1" t="s">
        <v>4472</v>
      </c>
      <c r="E2252" s="1" t="s">
        <v>4470</v>
      </c>
      <c r="F2252" s="1" t="s">
        <v>4471</v>
      </c>
      <c r="G2252" s="1" t="s">
        <v>2049</v>
      </c>
      <c r="H2252" s="1" t="s">
        <v>2120</v>
      </c>
      <c r="I2252" s="1" t="s">
        <v>1981</v>
      </c>
      <c r="J2252" s="60" t="s">
        <v>4469</v>
      </c>
    </row>
    <row r="2253" spans="1:26" hidden="1">
      <c r="A2253" s="1" t="s">
        <v>4469</v>
      </c>
      <c r="B2253" s="60" t="s">
        <v>4473</v>
      </c>
      <c r="C2253" s="1" t="s">
        <v>4471</v>
      </c>
      <c r="D2253" s="1" t="s">
        <v>4474</v>
      </c>
      <c r="E2253" s="1" t="s">
        <v>4473</v>
      </c>
      <c r="F2253" s="1" t="s">
        <v>4471</v>
      </c>
      <c r="G2253" s="1" t="s">
        <v>2049</v>
      </c>
      <c r="H2253" s="1" t="s">
        <v>2120</v>
      </c>
      <c r="I2253" s="1" t="s">
        <v>1981</v>
      </c>
      <c r="J2253" s="60" t="s">
        <v>4469</v>
      </c>
    </row>
    <row r="2254" spans="1:26" hidden="1">
      <c r="A2254" s="1" t="s">
        <v>4469</v>
      </c>
      <c r="B2254" s="60" t="s">
        <v>4569</v>
      </c>
      <c r="C2254" s="1" t="s">
        <v>4471</v>
      </c>
      <c r="D2254" s="1" t="s">
        <v>4570</v>
      </c>
      <c r="E2254" s="1" t="s">
        <v>4569</v>
      </c>
      <c r="F2254" s="1" t="s">
        <v>4471</v>
      </c>
      <c r="G2254" s="1" t="s">
        <v>2049</v>
      </c>
      <c r="H2254" s="1" t="s">
        <v>2120</v>
      </c>
      <c r="I2254" s="1" t="s">
        <v>1988</v>
      </c>
      <c r="J2254" s="60" t="s">
        <v>4469</v>
      </c>
    </row>
    <row r="2255" spans="1:26" hidden="1">
      <c r="A2255" s="1" t="s">
        <v>4469</v>
      </c>
      <c r="B2255" s="60" t="s">
        <v>4469</v>
      </c>
      <c r="C2255" s="1" t="s">
        <v>4471</v>
      </c>
      <c r="D2255" s="1" t="s">
        <v>4471</v>
      </c>
      <c r="E2255" s="1" t="s">
        <v>4469</v>
      </c>
      <c r="F2255" s="1" t="s">
        <v>4471</v>
      </c>
      <c r="G2255" s="1" t="s">
        <v>2049</v>
      </c>
      <c r="H2255" s="1" t="s">
        <v>2120</v>
      </c>
      <c r="I2255" s="1" t="s">
        <v>1988</v>
      </c>
      <c r="J2255" s="60" t="s">
        <v>4469</v>
      </c>
    </row>
    <row r="2256" spans="1:26" hidden="1">
      <c r="A2256" s="1" t="s">
        <v>429</v>
      </c>
      <c r="B2256" s="60" t="s">
        <v>429</v>
      </c>
      <c r="C2256" s="1" t="s">
        <v>654</v>
      </c>
      <c r="D2256" s="1" t="s">
        <v>654</v>
      </c>
      <c r="E2256" s="1" t="s">
        <v>429</v>
      </c>
      <c r="F2256" s="1" t="s">
        <v>654</v>
      </c>
      <c r="G2256" s="1" t="s">
        <v>2123</v>
      </c>
      <c r="H2256" s="1" t="s">
        <v>2379</v>
      </c>
      <c r="I2256" s="1" t="s">
        <v>551</v>
      </c>
      <c r="J2256" s="60" t="s">
        <v>429</v>
      </c>
    </row>
    <row r="2257" spans="1:10" hidden="1">
      <c r="A2257" s="1" t="s">
        <v>430</v>
      </c>
      <c r="B2257" s="60" t="s">
        <v>430</v>
      </c>
      <c r="C2257" s="1" t="s">
        <v>736</v>
      </c>
      <c r="D2257" s="1" t="s">
        <v>736</v>
      </c>
      <c r="E2257" s="1" t="s">
        <v>430</v>
      </c>
      <c r="F2257" s="1" t="s">
        <v>736</v>
      </c>
      <c r="G2257" s="1" t="s">
        <v>2123</v>
      </c>
      <c r="H2257" s="1" t="s">
        <v>2379</v>
      </c>
      <c r="I2257" s="1" t="s">
        <v>551</v>
      </c>
      <c r="J2257" s="60" t="s">
        <v>430</v>
      </c>
    </row>
    <row r="2258" spans="1:10" hidden="1">
      <c r="A2258" s="1" t="s">
        <v>430</v>
      </c>
      <c r="B2258" s="60" t="s">
        <v>4537</v>
      </c>
      <c r="C2258" s="1" t="s">
        <v>736</v>
      </c>
      <c r="D2258" s="1" t="s">
        <v>799</v>
      </c>
      <c r="E2258" s="1" t="s">
        <v>4537</v>
      </c>
      <c r="F2258" s="1" t="s">
        <v>736</v>
      </c>
      <c r="G2258" s="1" t="s">
        <v>2123</v>
      </c>
      <c r="H2258" s="1" t="s">
        <v>2379</v>
      </c>
      <c r="I2258" s="1" t="s">
        <v>551</v>
      </c>
      <c r="J2258" s="60" t="s">
        <v>430</v>
      </c>
    </row>
    <row r="2259" spans="1:10" hidden="1">
      <c r="A2259" s="1" t="s">
        <v>430</v>
      </c>
      <c r="B2259" s="60" t="s">
        <v>4538</v>
      </c>
      <c r="C2259" s="1" t="s">
        <v>736</v>
      </c>
      <c r="D2259" s="1" t="s">
        <v>856</v>
      </c>
      <c r="E2259" s="1" t="s">
        <v>4538</v>
      </c>
      <c r="F2259" s="1" t="s">
        <v>736</v>
      </c>
      <c r="G2259" s="1" t="s">
        <v>2123</v>
      </c>
      <c r="H2259" s="1" t="s">
        <v>2379</v>
      </c>
      <c r="I2259" s="1" t="s">
        <v>551</v>
      </c>
      <c r="J2259" s="60" t="s">
        <v>430</v>
      </c>
    </row>
    <row r="2260" spans="1:10" hidden="1">
      <c r="A2260" s="1" t="s">
        <v>430</v>
      </c>
      <c r="B2260" s="60" t="s">
        <v>4539</v>
      </c>
      <c r="C2260" s="1" t="s">
        <v>736</v>
      </c>
      <c r="D2260" s="1" t="s">
        <v>906</v>
      </c>
      <c r="E2260" s="1" t="s">
        <v>4539</v>
      </c>
      <c r="F2260" s="1" t="s">
        <v>736</v>
      </c>
      <c r="G2260" s="1" t="s">
        <v>2123</v>
      </c>
      <c r="H2260" s="1" t="s">
        <v>2379</v>
      </c>
      <c r="I2260" s="1" t="s">
        <v>551</v>
      </c>
      <c r="J2260" s="60" t="s">
        <v>430</v>
      </c>
    </row>
    <row r="2261" spans="1:10" hidden="1">
      <c r="A2261" s="1" t="s">
        <v>4411</v>
      </c>
      <c r="B2261" s="60" t="s">
        <v>4412</v>
      </c>
      <c r="C2261" s="1" t="s">
        <v>4413</v>
      </c>
      <c r="D2261" s="1" t="s">
        <v>4414</v>
      </c>
      <c r="E2261" s="1" t="s">
        <v>4412</v>
      </c>
      <c r="F2261" s="1" t="s">
        <v>4413</v>
      </c>
      <c r="G2261" s="1" t="s">
        <v>2039</v>
      </c>
      <c r="H2261" s="1" t="s">
        <v>2817</v>
      </c>
      <c r="I2261" s="1" t="s">
        <v>1974</v>
      </c>
      <c r="J2261" s="60" t="s">
        <v>4411</v>
      </c>
    </row>
    <row r="2262" spans="1:10" hidden="1">
      <c r="A2262" s="1" t="s">
        <v>4411</v>
      </c>
      <c r="B2262" s="60" t="s">
        <v>4540</v>
      </c>
      <c r="C2262" s="1" t="s">
        <v>4413</v>
      </c>
      <c r="D2262" s="1" t="s">
        <v>4541</v>
      </c>
      <c r="E2262" s="1" t="s">
        <v>4540</v>
      </c>
      <c r="F2262" s="1" t="s">
        <v>4413</v>
      </c>
      <c r="G2262" s="1" t="s">
        <v>2039</v>
      </c>
      <c r="H2262" s="1" t="s">
        <v>2817</v>
      </c>
      <c r="I2262" s="1" t="s">
        <v>1986</v>
      </c>
      <c r="J2262" s="60" t="s">
        <v>4411</v>
      </c>
    </row>
    <row r="2263" spans="1:10" hidden="1">
      <c r="A2263" s="1" t="s">
        <v>4411</v>
      </c>
      <c r="B2263" s="60" t="s">
        <v>4411</v>
      </c>
      <c r="C2263" s="1" t="s">
        <v>4413</v>
      </c>
      <c r="D2263" s="1" t="s">
        <v>4413</v>
      </c>
      <c r="E2263" s="1" t="s">
        <v>4411</v>
      </c>
      <c r="F2263" s="1" t="s">
        <v>4413</v>
      </c>
      <c r="G2263" s="1" t="s">
        <v>2039</v>
      </c>
      <c r="H2263" s="1" t="s">
        <v>2817</v>
      </c>
      <c r="I2263" s="1" t="s">
        <v>1986</v>
      </c>
      <c r="J2263" s="60" t="s">
        <v>4411</v>
      </c>
    </row>
    <row r="2264" spans="1:10" hidden="1">
      <c r="A2264" s="1" t="s">
        <v>4411</v>
      </c>
      <c r="B2264" s="60" t="s">
        <v>4542</v>
      </c>
      <c r="C2264" s="1" t="s">
        <v>4413</v>
      </c>
      <c r="D2264" s="1" t="s">
        <v>4543</v>
      </c>
      <c r="E2264" s="1" t="s">
        <v>4542</v>
      </c>
      <c r="F2264" s="1" t="s">
        <v>4413</v>
      </c>
      <c r="G2264" s="1" t="s">
        <v>2039</v>
      </c>
      <c r="H2264" s="1" t="s">
        <v>2817</v>
      </c>
      <c r="I2264" s="1" t="s">
        <v>1986</v>
      </c>
      <c r="J2264" s="60" t="s">
        <v>4411</v>
      </c>
    </row>
    <row r="2265" spans="1:10" hidden="1">
      <c r="A2265" s="1" t="s">
        <v>4411</v>
      </c>
      <c r="B2265" s="60" t="s">
        <v>4544</v>
      </c>
      <c r="C2265" s="1" t="s">
        <v>4413</v>
      </c>
      <c r="D2265" s="1" t="s">
        <v>4545</v>
      </c>
      <c r="E2265" s="1" t="s">
        <v>4544</v>
      </c>
      <c r="F2265" s="1" t="s">
        <v>4413</v>
      </c>
      <c r="G2265" s="1" t="s">
        <v>2039</v>
      </c>
      <c r="H2265" s="1" t="s">
        <v>2817</v>
      </c>
      <c r="I2265" s="1" t="s">
        <v>1986</v>
      </c>
      <c r="J2265" s="60" t="s">
        <v>4411</v>
      </c>
    </row>
    <row r="2266" spans="1:10" hidden="1">
      <c r="A2266" s="1" t="s">
        <v>4411</v>
      </c>
      <c r="B2266" s="60" t="s">
        <v>4546</v>
      </c>
      <c r="C2266" s="1" t="s">
        <v>4413</v>
      </c>
      <c r="D2266" s="1" t="s">
        <v>4547</v>
      </c>
      <c r="E2266" s="1" t="s">
        <v>4546</v>
      </c>
      <c r="F2266" s="1" t="s">
        <v>4413</v>
      </c>
      <c r="G2266" s="1" t="s">
        <v>2039</v>
      </c>
      <c r="H2266" s="1" t="s">
        <v>2817</v>
      </c>
      <c r="I2266" s="1" t="s">
        <v>1986</v>
      </c>
      <c r="J2266" s="60" t="s">
        <v>4411</v>
      </c>
    </row>
    <row r="2267" spans="1:10" hidden="1">
      <c r="A2267" s="1" t="s">
        <v>4548</v>
      </c>
      <c r="B2267" s="60" t="s">
        <v>4548</v>
      </c>
      <c r="C2267" s="1" t="s">
        <v>4549</v>
      </c>
      <c r="D2267" s="1" t="s">
        <v>4549</v>
      </c>
      <c r="E2267" s="1" t="s">
        <v>4548</v>
      </c>
      <c r="F2267" s="1" t="s">
        <v>4549</v>
      </c>
      <c r="G2267" s="1" t="s">
        <v>2039</v>
      </c>
      <c r="H2267" s="1" t="s">
        <v>2817</v>
      </c>
      <c r="I2267" s="1" t="s">
        <v>1986</v>
      </c>
      <c r="J2267" s="60" t="s">
        <v>4548</v>
      </c>
    </row>
    <row r="2268" spans="1:10" hidden="1">
      <c r="A2268" s="1" t="s">
        <v>447</v>
      </c>
      <c r="B2268" s="60" t="s">
        <v>4586</v>
      </c>
      <c r="C2268" s="1" t="s">
        <v>4587</v>
      </c>
      <c r="D2268" s="1" t="s">
        <v>658</v>
      </c>
      <c r="E2268" s="1" t="s">
        <v>4586</v>
      </c>
      <c r="F2268" s="1" t="s">
        <v>4587</v>
      </c>
      <c r="G2268" s="1" t="s">
        <v>2026</v>
      </c>
      <c r="H2268" s="1" t="s">
        <v>2117</v>
      </c>
      <c r="I2268" s="1" t="s">
        <v>556</v>
      </c>
      <c r="J2268" s="60" t="s">
        <v>4586</v>
      </c>
    </row>
    <row r="2269" spans="1:10" hidden="1">
      <c r="A2269" s="1" t="s">
        <v>447</v>
      </c>
      <c r="B2269" s="60" t="s">
        <v>4590</v>
      </c>
      <c r="C2269" s="1" t="s">
        <v>4587</v>
      </c>
      <c r="D2269" s="1" t="s">
        <v>5253</v>
      </c>
      <c r="E2269" s="1" t="s">
        <v>4586</v>
      </c>
      <c r="F2269" s="1" t="s">
        <v>4587</v>
      </c>
      <c r="G2269" s="1" t="s">
        <v>2026</v>
      </c>
      <c r="H2269" s="1" t="s">
        <v>2117</v>
      </c>
      <c r="I2269" s="1" t="s">
        <v>556</v>
      </c>
      <c r="J2269" s="60" t="s">
        <v>4586</v>
      </c>
    </row>
    <row r="2270" spans="1:10" hidden="1">
      <c r="A2270" s="1" t="s">
        <v>4578</v>
      </c>
      <c r="B2270" s="60" t="s">
        <v>4579</v>
      </c>
      <c r="C2270" s="1" t="s">
        <v>4580</v>
      </c>
      <c r="D2270" s="1" t="s">
        <v>4581</v>
      </c>
      <c r="E2270" s="1" t="s">
        <v>4579</v>
      </c>
      <c r="F2270" s="1" t="s">
        <v>4580</v>
      </c>
      <c r="G2270" s="1" t="s">
        <v>2039</v>
      </c>
      <c r="H2270" s="1" t="s">
        <v>2817</v>
      </c>
      <c r="I2270" s="1" t="s">
        <v>1989</v>
      </c>
      <c r="J2270" s="60" t="s">
        <v>4578</v>
      </c>
    </row>
    <row r="2271" spans="1:10" hidden="1">
      <c r="A2271" s="1" t="s">
        <v>4578</v>
      </c>
      <c r="B2271" s="60" t="s">
        <v>4582</v>
      </c>
      <c r="C2271" s="1" t="s">
        <v>4580</v>
      </c>
      <c r="D2271" s="1" t="s">
        <v>4583</v>
      </c>
      <c r="E2271" s="1" t="s">
        <v>4582</v>
      </c>
      <c r="F2271" s="1" t="s">
        <v>4580</v>
      </c>
      <c r="G2271" s="1" t="s">
        <v>2039</v>
      </c>
      <c r="H2271" s="1" t="s">
        <v>2817</v>
      </c>
      <c r="I2271" s="1" t="s">
        <v>1989</v>
      </c>
      <c r="J2271" s="60" t="s">
        <v>4578</v>
      </c>
    </row>
    <row r="2272" spans="1:10" hidden="1">
      <c r="A2272" s="1" t="s">
        <v>4578</v>
      </c>
      <c r="B2272" s="60" t="s">
        <v>4578</v>
      </c>
      <c r="C2272" s="1" t="s">
        <v>4580</v>
      </c>
      <c r="D2272" s="1" t="s">
        <v>4580</v>
      </c>
      <c r="E2272" s="1" t="s">
        <v>4578</v>
      </c>
      <c r="F2272" s="1" t="s">
        <v>4580</v>
      </c>
      <c r="G2272" s="1" t="s">
        <v>2039</v>
      </c>
      <c r="H2272" s="1" t="s">
        <v>2817</v>
      </c>
      <c r="I2272" s="1" t="s">
        <v>1989</v>
      </c>
      <c r="J2272" s="60" t="s">
        <v>4578</v>
      </c>
    </row>
    <row r="2273" spans="1:10" hidden="1">
      <c r="A2273" s="1" t="s">
        <v>4578</v>
      </c>
      <c r="B2273" s="60" t="s">
        <v>4584</v>
      </c>
      <c r="C2273" s="1" t="s">
        <v>4580</v>
      </c>
      <c r="D2273" s="1" t="s">
        <v>4585</v>
      </c>
      <c r="E2273" s="1" t="s">
        <v>4584</v>
      </c>
      <c r="F2273" s="1" t="s">
        <v>4580</v>
      </c>
      <c r="G2273" s="1" t="s">
        <v>2039</v>
      </c>
      <c r="H2273" s="1" t="s">
        <v>2817</v>
      </c>
      <c r="I2273" s="1" t="s">
        <v>1989</v>
      </c>
      <c r="J2273" s="60" t="s">
        <v>4578</v>
      </c>
    </row>
    <row r="2274" spans="1:10" hidden="1">
      <c r="A2274" s="1" t="s">
        <v>5753</v>
      </c>
      <c r="B2274" s="59" t="s">
        <v>5812</v>
      </c>
      <c r="C2274" s="1" t="s">
        <v>5813</v>
      </c>
      <c r="D2274" s="1" t="s">
        <v>5814</v>
      </c>
      <c r="E2274" s="1" t="s">
        <v>5753</v>
      </c>
      <c r="F2274" s="1" t="s">
        <v>5814</v>
      </c>
      <c r="G2274" s="1" t="s">
        <v>2286</v>
      </c>
      <c r="H2274" s="1" t="s">
        <v>2286</v>
      </c>
      <c r="I2274" s="1" t="s">
        <v>5763</v>
      </c>
      <c r="J2274" s="59" t="s">
        <v>5753</v>
      </c>
    </row>
    <row r="2275" spans="1:10" hidden="1">
      <c r="A2275" s="1" t="s">
        <v>5753</v>
      </c>
      <c r="B2275" s="59" t="s">
        <v>5815</v>
      </c>
      <c r="C2275" s="1" t="s">
        <v>5813</v>
      </c>
      <c r="D2275" s="1" t="s">
        <v>5816</v>
      </c>
      <c r="E2275" s="1" t="s">
        <v>5753</v>
      </c>
      <c r="F2275" s="1" t="s">
        <v>5816</v>
      </c>
      <c r="G2275" s="1" t="s">
        <v>2286</v>
      </c>
      <c r="H2275" s="1" t="s">
        <v>2286</v>
      </c>
      <c r="I2275" s="1" t="s">
        <v>5763</v>
      </c>
      <c r="J2275" s="59" t="s">
        <v>5753</v>
      </c>
    </row>
    <row r="2276" spans="1:10" hidden="1">
      <c r="A2276" s="1" t="s">
        <v>5753</v>
      </c>
      <c r="B2276" s="59" t="s">
        <v>6124</v>
      </c>
      <c r="C2276" s="1" t="s">
        <v>5813</v>
      </c>
      <c r="D2276" s="1" t="s">
        <v>6125</v>
      </c>
      <c r="E2276" s="1" t="s">
        <v>5753</v>
      </c>
      <c r="F2276" s="1" t="s">
        <v>6125</v>
      </c>
      <c r="G2276" s="1" t="s">
        <v>2286</v>
      </c>
      <c r="H2276" s="1" t="s">
        <v>2286</v>
      </c>
      <c r="I2276" s="1" t="s">
        <v>5763</v>
      </c>
      <c r="J2276" s="59" t="s">
        <v>5753</v>
      </c>
    </row>
    <row r="2277" spans="1:10" hidden="1">
      <c r="A2277" s="1" t="s">
        <v>5753</v>
      </c>
      <c r="B2277" s="59" t="s">
        <v>6126</v>
      </c>
      <c r="C2277" s="1" t="s">
        <v>5813</v>
      </c>
      <c r="D2277" s="1" t="s">
        <v>6127</v>
      </c>
      <c r="E2277" s="1" t="s">
        <v>5753</v>
      </c>
      <c r="F2277" s="1" t="s">
        <v>6127</v>
      </c>
      <c r="G2277" s="1" t="s">
        <v>2286</v>
      </c>
      <c r="H2277" s="1" t="s">
        <v>2286</v>
      </c>
      <c r="I2277" s="1" t="s">
        <v>5763</v>
      </c>
      <c r="J2277" s="59" t="s">
        <v>5753</v>
      </c>
    </row>
    <row r="2278" spans="1:10" hidden="1">
      <c r="A2278" s="1" t="s">
        <v>5753</v>
      </c>
      <c r="B2278" s="59" t="s">
        <v>6128</v>
      </c>
      <c r="C2278" s="1" t="s">
        <v>5813</v>
      </c>
      <c r="D2278" s="1" t="s">
        <v>6129</v>
      </c>
      <c r="E2278" s="1" t="s">
        <v>5753</v>
      </c>
      <c r="F2278" s="1" t="s">
        <v>6129</v>
      </c>
      <c r="G2278" s="1" t="s">
        <v>2286</v>
      </c>
      <c r="H2278" s="1" t="s">
        <v>2286</v>
      </c>
      <c r="I2278" s="1" t="s">
        <v>5763</v>
      </c>
      <c r="J2278" s="59" t="s">
        <v>5753</v>
      </c>
    </row>
    <row r="2279" spans="1:10" hidden="1">
      <c r="A2279" s="1" t="s">
        <v>5753</v>
      </c>
      <c r="B2279" s="59" t="s">
        <v>6130</v>
      </c>
      <c r="C2279" s="1" t="s">
        <v>5813</v>
      </c>
      <c r="D2279" s="1" t="s">
        <v>6131</v>
      </c>
      <c r="E2279" s="1" t="s">
        <v>5753</v>
      </c>
      <c r="F2279" s="1" t="s">
        <v>6131</v>
      </c>
      <c r="G2279" s="1" t="s">
        <v>2286</v>
      </c>
      <c r="H2279" s="1" t="s">
        <v>2286</v>
      </c>
      <c r="I2279" s="1" t="s">
        <v>5763</v>
      </c>
      <c r="J2279" s="59" t="s">
        <v>5753</v>
      </c>
    </row>
    <row r="2280" spans="1:10" hidden="1">
      <c r="A2280" s="1" t="s">
        <v>5753</v>
      </c>
      <c r="B2280" s="59" t="s">
        <v>6132</v>
      </c>
      <c r="C2280" s="1" t="s">
        <v>5813</v>
      </c>
      <c r="D2280" s="1" t="s">
        <v>6133</v>
      </c>
      <c r="E2280" s="1" t="s">
        <v>5753</v>
      </c>
      <c r="F2280" s="1" t="s">
        <v>6133</v>
      </c>
      <c r="G2280" s="1" t="s">
        <v>2286</v>
      </c>
      <c r="H2280" s="1" t="s">
        <v>2286</v>
      </c>
      <c r="I2280" s="1" t="s">
        <v>5763</v>
      </c>
      <c r="J2280" s="59" t="s">
        <v>5753</v>
      </c>
    </row>
    <row r="2281" spans="1:10" hidden="1">
      <c r="A2281" s="1" t="s">
        <v>5753</v>
      </c>
      <c r="B2281" s="59" t="s">
        <v>6134</v>
      </c>
      <c r="C2281" s="1" t="s">
        <v>5813</v>
      </c>
      <c r="D2281" s="1" t="s">
        <v>6135</v>
      </c>
      <c r="E2281" s="1" t="s">
        <v>5753</v>
      </c>
      <c r="F2281" s="1" t="s">
        <v>6135</v>
      </c>
      <c r="G2281" s="1" t="s">
        <v>2286</v>
      </c>
      <c r="H2281" s="1" t="s">
        <v>2286</v>
      </c>
      <c r="I2281" s="1" t="s">
        <v>5763</v>
      </c>
      <c r="J2281" s="59" t="s">
        <v>5753</v>
      </c>
    </row>
    <row r="2282" spans="1:10" hidden="1">
      <c r="A2282" s="1" t="s">
        <v>5753</v>
      </c>
      <c r="B2282" s="59" t="s">
        <v>6136</v>
      </c>
      <c r="C2282" s="1" t="s">
        <v>5813</v>
      </c>
      <c r="D2282" s="1" t="s">
        <v>6137</v>
      </c>
      <c r="E2282" s="1" t="s">
        <v>5753</v>
      </c>
      <c r="F2282" s="1" t="s">
        <v>6137</v>
      </c>
      <c r="G2282" s="1" t="s">
        <v>2286</v>
      </c>
      <c r="H2282" s="1" t="s">
        <v>2286</v>
      </c>
      <c r="I2282" s="1" t="s">
        <v>5763</v>
      </c>
      <c r="J2282" s="59" t="s">
        <v>5753</v>
      </c>
    </row>
    <row r="2283" spans="1:10" hidden="1">
      <c r="A2283" s="1" t="s">
        <v>5753</v>
      </c>
      <c r="B2283" s="59" t="s">
        <v>6138</v>
      </c>
      <c r="C2283" s="1" t="s">
        <v>5813</v>
      </c>
      <c r="D2283" s="1" t="s">
        <v>6139</v>
      </c>
      <c r="E2283" s="1" t="s">
        <v>5753</v>
      </c>
      <c r="F2283" s="1" t="s">
        <v>6139</v>
      </c>
      <c r="G2283" s="1" t="s">
        <v>2286</v>
      </c>
      <c r="H2283" s="1" t="s">
        <v>2286</v>
      </c>
      <c r="I2283" s="1" t="s">
        <v>5763</v>
      </c>
      <c r="J2283" s="59" t="s">
        <v>5753</v>
      </c>
    </row>
    <row r="2284" spans="1:10" hidden="1">
      <c r="A2284" s="1" t="s">
        <v>5753</v>
      </c>
      <c r="B2284" s="59" t="s">
        <v>6140</v>
      </c>
      <c r="C2284" s="1" t="s">
        <v>5813</v>
      </c>
      <c r="D2284" s="1" t="s">
        <v>6141</v>
      </c>
      <c r="E2284" s="1" t="s">
        <v>5753</v>
      </c>
      <c r="F2284" s="1" t="s">
        <v>6141</v>
      </c>
      <c r="G2284" s="1" t="s">
        <v>2286</v>
      </c>
      <c r="H2284" s="1" t="s">
        <v>2286</v>
      </c>
      <c r="I2284" s="1" t="s">
        <v>5763</v>
      </c>
      <c r="J2284" s="59" t="s">
        <v>5753</v>
      </c>
    </row>
    <row r="2285" spans="1:10" hidden="1">
      <c r="A2285" s="1" t="s">
        <v>5753</v>
      </c>
      <c r="B2285" s="59" t="s">
        <v>6142</v>
      </c>
      <c r="C2285" s="1" t="s">
        <v>5813</v>
      </c>
      <c r="D2285" s="1" t="s">
        <v>6143</v>
      </c>
      <c r="E2285" s="1" t="s">
        <v>5753</v>
      </c>
      <c r="F2285" s="1" t="s">
        <v>6143</v>
      </c>
      <c r="G2285" s="1" t="s">
        <v>2286</v>
      </c>
      <c r="H2285" s="1" t="s">
        <v>2286</v>
      </c>
      <c r="I2285" s="1" t="s">
        <v>5763</v>
      </c>
      <c r="J2285" s="59" t="s">
        <v>5753</v>
      </c>
    </row>
    <row r="2286" spans="1:10" hidden="1">
      <c r="A2286" s="1" t="s">
        <v>5753</v>
      </c>
      <c r="B2286" s="59" t="s">
        <v>6144</v>
      </c>
      <c r="C2286" s="1" t="s">
        <v>5813</v>
      </c>
      <c r="D2286" s="1" t="s">
        <v>6145</v>
      </c>
      <c r="E2286" s="1" t="s">
        <v>5753</v>
      </c>
      <c r="F2286" s="1" t="s">
        <v>6145</v>
      </c>
      <c r="G2286" s="1" t="s">
        <v>2286</v>
      </c>
      <c r="H2286" s="1" t="s">
        <v>2286</v>
      </c>
      <c r="I2286" s="1" t="s">
        <v>5763</v>
      </c>
      <c r="J2286" s="59" t="s">
        <v>5753</v>
      </c>
    </row>
    <row r="2287" spans="1:10" hidden="1">
      <c r="A2287" s="1" t="s">
        <v>5753</v>
      </c>
      <c r="B2287" s="59" t="s">
        <v>6146</v>
      </c>
      <c r="C2287" s="1" t="s">
        <v>5813</v>
      </c>
      <c r="D2287" s="1" t="s">
        <v>6147</v>
      </c>
      <c r="E2287" s="1" t="s">
        <v>5753</v>
      </c>
      <c r="F2287" s="1" t="s">
        <v>6147</v>
      </c>
      <c r="G2287" s="1" t="s">
        <v>2286</v>
      </c>
      <c r="H2287" s="1" t="s">
        <v>2286</v>
      </c>
      <c r="I2287" s="1" t="s">
        <v>5763</v>
      </c>
      <c r="J2287" s="59" t="s">
        <v>5753</v>
      </c>
    </row>
    <row r="2288" spans="1:10" hidden="1">
      <c r="A2288" s="1" t="s">
        <v>5753</v>
      </c>
      <c r="B2288" s="59" t="s">
        <v>6446</v>
      </c>
      <c r="C2288" s="1" t="s">
        <v>5813</v>
      </c>
      <c r="D2288" s="1" t="s">
        <v>6447</v>
      </c>
      <c r="E2288" s="1" t="s">
        <v>5753</v>
      </c>
      <c r="F2288" s="1" t="s">
        <v>6447</v>
      </c>
      <c r="G2288" s="1" t="s">
        <v>2286</v>
      </c>
      <c r="H2288" s="1" t="s">
        <v>2286</v>
      </c>
      <c r="I2288" s="1" t="s">
        <v>5763</v>
      </c>
      <c r="J2288" s="59" t="s">
        <v>5753</v>
      </c>
    </row>
    <row r="2289" spans="1:10" hidden="1">
      <c r="A2289" s="1" t="s">
        <v>5753</v>
      </c>
      <c r="B2289" s="59" t="s">
        <v>6448</v>
      </c>
      <c r="C2289" s="1" t="s">
        <v>5813</v>
      </c>
      <c r="D2289" s="1" t="s">
        <v>6449</v>
      </c>
      <c r="E2289" s="1" t="s">
        <v>5753</v>
      </c>
      <c r="F2289" s="1" t="s">
        <v>6449</v>
      </c>
      <c r="G2289" s="1" t="s">
        <v>2286</v>
      </c>
      <c r="H2289" s="1" t="s">
        <v>2286</v>
      </c>
      <c r="I2289" s="1" t="s">
        <v>5763</v>
      </c>
      <c r="J2289" s="59" t="s">
        <v>5753</v>
      </c>
    </row>
    <row r="2290" spans="1:10" hidden="1">
      <c r="A2290" s="1" t="s">
        <v>5753</v>
      </c>
      <c r="B2290" s="59" t="s">
        <v>6450</v>
      </c>
      <c r="C2290" s="1" t="s">
        <v>5813</v>
      </c>
      <c r="D2290" s="1" t="s">
        <v>6451</v>
      </c>
      <c r="E2290" s="1" t="s">
        <v>5753</v>
      </c>
      <c r="F2290" s="1" t="s">
        <v>6451</v>
      </c>
      <c r="G2290" s="1" t="s">
        <v>2286</v>
      </c>
      <c r="H2290" s="1" t="s">
        <v>2286</v>
      </c>
      <c r="I2290" s="1" t="s">
        <v>5763</v>
      </c>
      <c r="J2290" s="59" t="s">
        <v>5753</v>
      </c>
    </row>
    <row r="2291" spans="1:10" hidden="1">
      <c r="A2291" s="1" t="s">
        <v>5753</v>
      </c>
      <c r="B2291" s="59" t="s">
        <v>6452</v>
      </c>
      <c r="C2291" s="1" t="s">
        <v>5813</v>
      </c>
      <c r="D2291" s="1" t="s">
        <v>6453</v>
      </c>
      <c r="E2291" s="1" t="s">
        <v>5753</v>
      </c>
      <c r="F2291" s="1" t="s">
        <v>6453</v>
      </c>
      <c r="G2291" s="1" t="s">
        <v>2286</v>
      </c>
      <c r="H2291" s="1" t="s">
        <v>2286</v>
      </c>
      <c r="I2291" s="1" t="s">
        <v>5763</v>
      </c>
      <c r="J2291" s="59" t="s">
        <v>5753</v>
      </c>
    </row>
    <row r="2292" spans="1:10" hidden="1">
      <c r="A2292" s="1" t="s">
        <v>5753</v>
      </c>
      <c r="B2292" s="59" t="s">
        <v>6454</v>
      </c>
      <c r="C2292" s="1" t="s">
        <v>5813</v>
      </c>
      <c r="D2292" s="1" t="s">
        <v>6455</v>
      </c>
      <c r="E2292" s="1" t="s">
        <v>5753</v>
      </c>
      <c r="F2292" s="1" t="s">
        <v>6455</v>
      </c>
      <c r="G2292" s="1" t="s">
        <v>2286</v>
      </c>
      <c r="H2292" s="1" t="s">
        <v>2286</v>
      </c>
      <c r="I2292" s="1" t="s">
        <v>5763</v>
      </c>
      <c r="J2292" s="59" t="s">
        <v>5753</v>
      </c>
    </row>
    <row r="2293" spans="1:10" hidden="1">
      <c r="A2293" s="1" t="s">
        <v>5753</v>
      </c>
      <c r="B2293" s="59" t="s">
        <v>6456</v>
      </c>
      <c r="C2293" s="1" t="s">
        <v>5813</v>
      </c>
      <c r="D2293" s="1" t="s">
        <v>6457</v>
      </c>
      <c r="E2293" s="1" t="s">
        <v>5753</v>
      </c>
      <c r="F2293" s="1" t="s">
        <v>6457</v>
      </c>
      <c r="G2293" s="1" t="s">
        <v>2286</v>
      </c>
      <c r="H2293" s="1" t="s">
        <v>2286</v>
      </c>
      <c r="I2293" s="1" t="s">
        <v>5763</v>
      </c>
      <c r="J2293" s="59" t="s">
        <v>5753</v>
      </c>
    </row>
    <row r="2294" spans="1:10" hidden="1">
      <c r="A2294" s="1" t="s">
        <v>5753</v>
      </c>
      <c r="B2294" s="59" t="s">
        <v>6458</v>
      </c>
      <c r="C2294" s="1" t="s">
        <v>5813</v>
      </c>
      <c r="D2294" s="1" t="s">
        <v>6459</v>
      </c>
      <c r="E2294" s="1" t="s">
        <v>5753</v>
      </c>
      <c r="F2294" s="1" t="s">
        <v>6459</v>
      </c>
      <c r="G2294" s="1" t="s">
        <v>2286</v>
      </c>
      <c r="H2294" s="1" t="s">
        <v>2286</v>
      </c>
      <c r="I2294" s="1" t="s">
        <v>5763</v>
      </c>
      <c r="J2294" s="59" t="s">
        <v>5753</v>
      </c>
    </row>
    <row r="2295" spans="1:10" hidden="1">
      <c r="A2295" s="1" t="s">
        <v>5753</v>
      </c>
      <c r="B2295" s="59" t="s">
        <v>6460</v>
      </c>
      <c r="C2295" s="1" t="s">
        <v>5813</v>
      </c>
      <c r="D2295" s="1" t="s">
        <v>6461</v>
      </c>
      <c r="E2295" s="1" t="s">
        <v>5753</v>
      </c>
      <c r="F2295" s="1" t="s">
        <v>6461</v>
      </c>
      <c r="G2295" s="1" t="s">
        <v>2286</v>
      </c>
      <c r="H2295" s="1" t="s">
        <v>2286</v>
      </c>
      <c r="I2295" s="1" t="s">
        <v>5763</v>
      </c>
      <c r="J2295" s="59" t="s">
        <v>5753</v>
      </c>
    </row>
    <row r="2296" spans="1:10" hidden="1">
      <c r="A2296" s="1" t="s">
        <v>5753</v>
      </c>
      <c r="B2296" s="59" t="s">
        <v>6462</v>
      </c>
      <c r="C2296" s="1" t="s">
        <v>5813</v>
      </c>
      <c r="D2296" s="1" t="s">
        <v>6463</v>
      </c>
      <c r="E2296" s="1" t="s">
        <v>5753</v>
      </c>
      <c r="F2296" s="1" t="s">
        <v>6463</v>
      </c>
      <c r="G2296" s="1" t="s">
        <v>2286</v>
      </c>
      <c r="H2296" s="1" t="s">
        <v>2286</v>
      </c>
      <c r="I2296" s="1" t="s">
        <v>5763</v>
      </c>
      <c r="J2296" s="59" t="s">
        <v>5753</v>
      </c>
    </row>
    <row r="2297" spans="1:10" hidden="1">
      <c r="A2297" s="1" t="s">
        <v>5753</v>
      </c>
      <c r="B2297" s="59" t="s">
        <v>6464</v>
      </c>
      <c r="C2297" s="1" t="s">
        <v>5813</v>
      </c>
      <c r="D2297" s="1" t="s">
        <v>6465</v>
      </c>
      <c r="E2297" s="1" t="s">
        <v>5753</v>
      </c>
      <c r="F2297" s="1" t="s">
        <v>6465</v>
      </c>
      <c r="G2297" s="1" t="s">
        <v>2286</v>
      </c>
      <c r="H2297" s="1" t="s">
        <v>2286</v>
      </c>
      <c r="I2297" s="1" t="s">
        <v>5763</v>
      </c>
      <c r="J2297" s="59" t="s">
        <v>5753</v>
      </c>
    </row>
    <row r="2298" spans="1:10" hidden="1">
      <c r="A2298" s="1" t="s">
        <v>5753</v>
      </c>
      <c r="B2298" s="59" t="s">
        <v>4707</v>
      </c>
      <c r="C2298" s="1" t="s">
        <v>5813</v>
      </c>
      <c r="D2298" s="1" t="s">
        <v>6466</v>
      </c>
      <c r="E2298" s="1" t="s">
        <v>5753</v>
      </c>
      <c r="F2298" s="1" t="s">
        <v>6466</v>
      </c>
      <c r="G2298" s="1" t="s">
        <v>2286</v>
      </c>
      <c r="H2298" s="1" t="s">
        <v>2286</v>
      </c>
      <c r="I2298" s="1" t="s">
        <v>5763</v>
      </c>
      <c r="J2298" s="59" t="s">
        <v>5753</v>
      </c>
    </row>
    <row r="2299" spans="1:10" hidden="1">
      <c r="A2299" s="1" t="s">
        <v>5753</v>
      </c>
      <c r="B2299" s="59" t="s">
        <v>6467</v>
      </c>
      <c r="C2299" s="1" t="s">
        <v>5813</v>
      </c>
      <c r="D2299" s="1" t="s">
        <v>6468</v>
      </c>
      <c r="E2299" s="1" t="s">
        <v>5753</v>
      </c>
      <c r="F2299" s="1" t="s">
        <v>6468</v>
      </c>
      <c r="G2299" s="1" t="s">
        <v>2286</v>
      </c>
      <c r="H2299" s="1" t="s">
        <v>2286</v>
      </c>
      <c r="I2299" s="1" t="s">
        <v>5763</v>
      </c>
      <c r="J2299" s="59" t="s">
        <v>5753</v>
      </c>
    </row>
    <row r="2300" spans="1:10" hidden="1">
      <c r="A2300" s="1" t="s">
        <v>5753</v>
      </c>
      <c r="B2300" s="59" t="s">
        <v>6469</v>
      </c>
      <c r="C2300" s="1" t="s">
        <v>5813</v>
      </c>
      <c r="D2300" s="1" t="s">
        <v>6470</v>
      </c>
      <c r="E2300" s="1" t="s">
        <v>5753</v>
      </c>
      <c r="F2300" s="1" t="s">
        <v>6470</v>
      </c>
      <c r="G2300" s="1" t="s">
        <v>2286</v>
      </c>
      <c r="H2300" s="1" t="s">
        <v>2286</v>
      </c>
      <c r="I2300" s="1" t="s">
        <v>5763</v>
      </c>
      <c r="J2300" s="59" t="s">
        <v>5753</v>
      </c>
    </row>
    <row r="2301" spans="1:10" hidden="1">
      <c r="A2301" s="1" t="s">
        <v>5753</v>
      </c>
      <c r="B2301" s="59" t="s">
        <v>4711</v>
      </c>
      <c r="C2301" s="1" t="s">
        <v>5813</v>
      </c>
      <c r="D2301" s="1" t="s">
        <v>6471</v>
      </c>
      <c r="E2301" s="1" t="s">
        <v>5753</v>
      </c>
      <c r="F2301" s="1" t="s">
        <v>6471</v>
      </c>
      <c r="G2301" s="1" t="s">
        <v>2286</v>
      </c>
      <c r="H2301" s="1" t="s">
        <v>2286</v>
      </c>
      <c r="I2301" s="1" t="s">
        <v>5763</v>
      </c>
      <c r="J2301" s="59" t="s">
        <v>5753</v>
      </c>
    </row>
    <row r="2302" spans="1:10" hidden="1">
      <c r="A2302" s="1" t="s">
        <v>5753</v>
      </c>
      <c r="B2302" s="59" t="s">
        <v>6472</v>
      </c>
      <c r="C2302" s="1" t="s">
        <v>5813</v>
      </c>
      <c r="D2302" s="1" t="s">
        <v>6473</v>
      </c>
      <c r="E2302" s="1" t="s">
        <v>5753</v>
      </c>
      <c r="F2302" s="1" t="s">
        <v>6473</v>
      </c>
      <c r="G2302" s="1" t="s">
        <v>2286</v>
      </c>
      <c r="H2302" s="1" t="s">
        <v>2286</v>
      </c>
      <c r="I2302" s="1" t="s">
        <v>5763</v>
      </c>
      <c r="J2302" s="59" t="s">
        <v>5753</v>
      </c>
    </row>
    <row r="2303" spans="1:10" hidden="1">
      <c r="A2303" s="1" t="s">
        <v>5753</v>
      </c>
      <c r="B2303" s="59" t="s">
        <v>6474</v>
      </c>
      <c r="C2303" s="1" t="s">
        <v>5813</v>
      </c>
      <c r="D2303" s="1" t="s">
        <v>6475</v>
      </c>
      <c r="E2303" s="1" t="s">
        <v>5753</v>
      </c>
      <c r="F2303" s="1" t="s">
        <v>6475</v>
      </c>
      <c r="G2303" s="1" t="s">
        <v>2286</v>
      </c>
      <c r="H2303" s="1" t="s">
        <v>2286</v>
      </c>
      <c r="I2303" s="1" t="s">
        <v>5763</v>
      </c>
      <c r="J2303" s="59" t="s">
        <v>5753</v>
      </c>
    </row>
    <row r="2304" spans="1:10" hidden="1">
      <c r="A2304" s="1" t="s">
        <v>5753</v>
      </c>
      <c r="B2304" s="59" t="s">
        <v>6476</v>
      </c>
      <c r="C2304" s="1" t="s">
        <v>5813</v>
      </c>
      <c r="D2304" s="1" t="s">
        <v>6477</v>
      </c>
      <c r="E2304" s="1" t="s">
        <v>5753</v>
      </c>
      <c r="F2304" s="1" t="s">
        <v>6477</v>
      </c>
      <c r="G2304" s="1" t="s">
        <v>2286</v>
      </c>
      <c r="H2304" s="1" t="s">
        <v>2286</v>
      </c>
      <c r="I2304" s="1" t="s">
        <v>5763</v>
      </c>
      <c r="J2304" s="59" t="s">
        <v>5753</v>
      </c>
    </row>
    <row r="2305" spans="1:10" hidden="1">
      <c r="A2305" s="1" t="s">
        <v>5753</v>
      </c>
      <c r="B2305" s="59" t="s">
        <v>6478</v>
      </c>
      <c r="C2305" s="1" t="s">
        <v>5813</v>
      </c>
      <c r="D2305" s="1" t="s">
        <v>6479</v>
      </c>
      <c r="E2305" s="1" t="s">
        <v>5753</v>
      </c>
      <c r="F2305" s="1" t="s">
        <v>6479</v>
      </c>
      <c r="G2305" s="1" t="s">
        <v>2286</v>
      </c>
      <c r="H2305" s="1" t="s">
        <v>2286</v>
      </c>
      <c r="I2305" s="1" t="s">
        <v>5763</v>
      </c>
      <c r="J2305" s="59" t="s">
        <v>5753</v>
      </c>
    </row>
    <row r="2306" spans="1:10" hidden="1">
      <c r="A2306" s="1" t="s">
        <v>5753</v>
      </c>
      <c r="B2306" s="59" t="s">
        <v>6480</v>
      </c>
      <c r="C2306" s="1" t="s">
        <v>5813</v>
      </c>
      <c r="D2306" s="1" t="s">
        <v>6481</v>
      </c>
      <c r="E2306" s="1" t="s">
        <v>5753</v>
      </c>
      <c r="F2306" s="1" t="s">
        <v>6481</v>
      </c>
      <c r="G2306" s="1" t="s">
        <v>2286</v>
      </c>
      <c r="H2306" s="1" t="s">
        <v>2286</v>
      </c>
      <c r="I2306" s="1" t="s">
        <v>5763</v>
      </c>
      <c r="J2306" s="59" t="s">
        <v>5753</v>
      </c>
    </row>
    <row r="2307" spans="1:10" hidden="1">
      <c r="A2307" s="1" t="s">
        <v>5753</v>
      </c>
      <c r="B2307" s="59" t="s">
        <v>6482</v>
      </c>
      <c r="C2307" s="1" t="s">
        <v>5813</v>
      </c>
      <c r="D2307" s="1" t="s">
        <v>6483</v>
      </c>
      <c r="E2307" s="1" t="s">
        <v>5753</v>
      </c>
      <c r="F2307" s="1" t="s">
        <v>6483</v>
      </c>
      <c r="G2307" s="1" t="s">
        <v>2286</v>
      </c>
      <c r="H2307" s="1" t="s">
        <v>2286</v>
      </c>
      <c r="I2307" s="1" t="s">
        <v>5763</v>
      </c>
      <c r="J2307" s="59" t="s">
        <v>5753</v>
      </c>
    </row>
    <row r="2308" spans="1:10" hidden="1">
      <c r="A2308" s="1" t="s">
        <v>5753</v>
      </c>
      <c r="B2308" s="59" t="s">
        <v>6484</v>
      </c>
      <c r="C2308" s="1" t="s">
        <v>5813</v>
      </c>
      <c r="D2308" s="1" t="s">
        <v>6485</v>
      </c>
      <c r="E2308" s="1" t="s">
        <v>5753</v>
      </c>
      <c r="F2308" s="1" t="s">
        <v>6485</v>
      </c>
      <c r="G2308" s="1" t="s">
        <v>2286</v>
      </c>
      <c r="H2308" s="1" t="s">
        <v>2286</v>
      </c>
      <c r="I2308" s="1" t="s">
        <v>5763</v>
      </c>
      <c r="J2308" s="59" t="s">
        <v>5753</v>
      </c>
    </row>
    <row r="2309" spans="1:10" hidden="1">
      <c r="A2309" s="1" t="s">
        <v>5753</v>
      </c>
      <c r="B2309" s="59" t="s">
        <v>6486</v>
      </c>
      <c r="C2309" s="1" t="s">
        <v>5813</v>
      </c>
      <c r="D2309" s="1" t="s">
        <v>6487</v>
      </c>
      <c r="E2309" s="1" t="s">
        <v>5753</v>
      </c>
      <c r="F2309" s="1" t="s">
        <v>6487</v>
      </c>
      <c r="G2309" s="1" t="s">
        <v>2286</v>
      </c>
      <c r="H2309" s="1" t="s">
        <v>2286</v>
      </c>
      <c r="I2309" s="1" t="s">
        <v>5763</v>
      </c>
      <c r="J2309" s="59" t="s">
        <v>5753</v>
      </c>
    </row>
    <row r="2310" spans="1:10" hidden="1">
      <c r="A2310" s="1" t="s">
        <v>5753</v>
      </c>
      <c r="B2310" s="59" t="s">
        <v>6488</v>
      </c>
      <c r="C2310" s="1" t="s">
        <v>5813</v>
      </c>
      <c r="D2310" s="1" t="s">
        <v>6489</v>
      </c>
      <c r="E2310" s="1" t="s">
        <v>5753</v>
      </c>
      <c r="F2310" s="1" t="s">
        <v>6489</v>
      </c>
      <c r="G2310" s="1" t="s">
        <v>2286</v>
      </c>
      <c r="H2310" s="1" t="s">
        <v>2286</v>
      </c>
      <c r="I2310" s="1" t="s">
        <v>5763</v>
      </c>
      <c r="J2310" s="59" t="s">
        <v>5753</v>
      </c>
    </row>
    <row r="2311" spans="1:10" hidden="1">
      <c r="A2311" s="1" t="s">
        <v>5753</v>
      </c>
      <c r="B2311" s="59" t="s">
        <v>6490</v>
      </c>
      <c r="C2311" s="1" t="s">
        <v>5813</v>
      </c>
      <c r="D2311" s="1" t="s">
        <v>6491</v>
      </c>
      <c r="E2311" s="1" t="s">
        <v>5753</v>
      </c>
      <c r="F2311" s="1" t="s">
        <v>6491</v>
      </c>
      <c r="G2311" s="1" t="s">
        <v>2286</v>
      </c>
      <c r="H2311" s="1" t="s">
        <v>2286</v>
      </c>
      <c r="I2311" s="1" t="s">
        <v>5763</v>
      </c>
      <c r="J2311" s="59" t="s">
        <v>5753</v>
      </c>
    </row>
    <row r="2312" spans="1:10" hidden="1">
      <c r="A2312" s="1" t="s">
        <v>5753</v>
      </c>
      <c r="B2312" s="59" t="s">
        <v>6492</v>
      </c>
      <c r="C2312" s="1" t="s">
        <v>5813</v>
      </c>
      <c r="D2312" s="1" t="s">
        <v>6493</v>
      </c>
      <c r="E2312" s="1" t="s">
        <v>5753</v>
      </c>
      <c r="F2312" s="1" t="s">
        <v>6493</v>
      </c>
      <c r="G2312" s="1" t="s">
        <v>2286</v>
      </c>
      <c r="H2312" s="1" t="s">
        <v>2286</v>
      </c>
      <c r="I2312" s="1" t="s">
        <v>5763</v>
      </c>
      <c r="J2312" s="59" t="s">
        <v>5753</v>
      </c>
    </row>
    <row r="2313" spans="1:10" hidden="1">
      <c r="A2313" s="1" t="s">
        <v>5753</v>
      </c>
      <c r="B2313" s="59" t="s">
        <v>4714</v>
      </c>
      <c r="C2313" s="1" t="s">
        <v>5813</v>
      </c>
      <c r="D2313" s="1" t="s">
        <v>6494</v>
      </c>
      <c r="E2313" s="1" t="s">
        <v>5753</v>
      </c>
      <c r="F2313" s="1" t="s">
        <v>6494</v>
      </c>
      <c r="G2313" s="1" t="s">
        <v>2286</v>
      </c>
      <c r="H2313" s="1" t="s">
        <v>2286</v>
      </c>
      <c r="I2313" s="1" t="s">
        <v>5763</v>
      </c>
      <c r="J2313" s="59" t="s">
        <v>5753</v>
      </c>
    </row>
    <row r="2314" spans="1:10" hidden="1">
      <c r="A2314" s="1" t="s">
        <v>5753</v>
      </c>
      <c r="B2314" s="59" t="s">
        <v>6495</v>
      </c>
      <c r="C2314" s="1" t="s">
        <v>5813</v>
      </c>
      <c r="D2314" s="1" t="s">
        <v>6496</v>
      </c>
      <c r="E2314" s="1" t="s">
        <v>5753</v>
      </c>
      <c r="F2314" s="1" t="s">
        <v>6496</v>
      </c>
      <c r="G2314" s="1" t="s">
        <v>2286</v>
      </c>
      <c r="H2314" s="1" t="s">
        <v>2286</v>
      </c>
      <c r="I2314" s="1" t="s">
        <v>5763</v>
      </c>
      <c r="J2314" s="59" t="s">
        <v>5753</v>
      </c>
    </row>
    <row r="2315" spans="1:10" hidden="1">
      <c r="A2315" s="1" t="s">
        <v>5753</v>
      </c>
      <c r="B2315" s="59" t="s">
        <v>6497</v>
      </c>
      <c r="C2315" s="1" t="s">
        <v>5813</v>
      </c>
      <c r="D2315" s="1" t="s">
        <v>6498</v>
      </c>
      <c r="E2315" s="1" t="s">
        <v>5753</v>
      </c>
      <c r="F2315" s="1" t="s">
        <v>6498</v>
      </c>
      <c r="G2315" s="1" t="s">
        <v>2286</v>
      </c>
      <c r="H2315" s="1" t="s">
        <v>2286</v>
      </c>
      <c r="I2315" s="1" t="s">
        <v>5763</v>
      </c>
      <c r="J2315" s="59" t="s">
        <v>5753</v>
      </c>
    </row>
    <row r="2316" spans="1:10" hidden="1">
      <c r="A2316" s="1" t="s">
        <v>5753</v>
      </c>
      <c r="B2316" s="59" t="s">
        <v>6499</v>
      </c>
      <c r="C2316" s="1" t="s">
        <v>5813</v>
      </c>
      <c r="D2316" s="1" t="s">
        <v>6500</v>
      </c>
      <c r="E2316" s="1" t="s">
        <v>5753</v>
      </c>
      <c r="F2316" s="1" t="s">
        <v>6500</v>
      </c>
      <c r="G2316" s="1" t="s">
        <v>2286</v>
      </c>
      <c r="H2316" s="1" t="s">
        <v>2286</v>
      </c>
      <c r="I2316" s="1" t="s">
        <v>5763</v>
      </c>
      <c r="J2316" s="59" t="s">
        <v>5753</v>
      </c>
    </row>
    <row r="2317" spans="1:10" hidden="1">
      <c r="A2317" s="1" t="s">
        <v>5753</v>
      </c>
      <c r="B2317" s="59" t="s">
        <v>6501</v>
      </c>
      <c r="C2317" s="1" t="s">
        <v>5813</v>
      </c>
      <c r="D2317" s="1" t="s">
        <v>6502</v>
      </c>
      <c r="E2317" s="1" t="s">
        <v>5753</v>
      </c>
      <c r="F2317" s="1" t="s">
        <v>6502</v>
      </c>
      <c r="G2317" s="1" t="s">
        <v>2286</v>
      </c>
      <c r="H2317" s="1" t="s">
        <v>2286</v>
      </c>
      <c r="I2317" s="1" t="s">
        <v>5763</v>
      </c>
      <c r="J2317" s="59" t="s">
        <v>5753</v>
      </c>
    </row>
    <row r="2318" spans="1:10" hidden="1">
      <c r="A2318" s="1" t="s">
        <v>5753</v>
      </c>
      <c r="B2318" s="59" t="s">
        <v>6503</v>
      </c>
      <c r="C2318" s="1" t="s">
        <v>5813</v>
      </c>
      <c r="D2318" s="1" t="s">
        <v>6504</v>
      </c>
      <c r="E2318" s="1" t="s">
        <v>5753</v>
      </c>
      <c r="F2318" s="1" t="s">
        <v>6504</v>
      </c>
      <c r="G2318" s="1" t="s">
        <v>2286</v>
      </c>
      <c r="H2318" s="1" t="s">
        <v>2286</v>
      </c>
      <c r="I2318" s="1" t="s">
        <v>5763</v>
      </c>
      <c r="J2318" s="59" t="s">
        <v>5753</v>
      </c>
    </row>
    <row r="2319" spans="1:10" hidden="1">
      <c r="A2319" s="1" t="s">
        <v>5753</v>
      </c>
      <c r="B2319" s="59" t="s">
        <v>6505</v>
      </c>
      <c r="C2319" s="1" t="s">
        <v>5813</v>
      </c>
      <c r="D2319" s="1" t="s">
        <v>6506</v>
      </c>
      <c r="E2319" s="1" t="s">
        <v>5753</v>
      </c>
      <c r="F2319" s="1" t="s">
        <v>6506</v>
      </c>
      <c r="G2319" s="1" t="s">
        <v>2286</v>
      </c>
      <c r="H2319" s="1" t="s">
        <v>2286</v>
      </c>
      <c r="I2319" s="1" t="s">
        <v>5763</v>
      </c>
      <c r="J2319" s="59" t="s">
        <v>5753</v>
      </c>
    </row>
    <row r="2320" spans="1:10" hidden="1">
      <c r="A2320" s="1" t="s">
        <v>5753</v>
      </c>
      <c r="B2320" s="59" t="s">
        <v>6507</v>
      </c>
      <c r="C2320" s="1" t="s">
        <v>5813</v>
      </c>
      <c r="D2320" s="1" t="s">
        <v>6508</v>
      </c>
      <c r="E2320" s="1" t="s">
        <v>5753</v>
      </c>
      <c r="F2320" s="1" t="s">
        <v>6508</v>
      </c>
      <c r="G2320" s="1" t="s">
        <v>2286</v>
      </c>
      <c r="H2320" s="1" t="s">
        <v>2286</v>
      </c>
      <c r="I2320" s="1" t="s">
        <v>5763</v>
      </c>
      <c r="J2320" s="59" t="s">
        <v>5753</v>
      </c>
    </row>
    <row r="2321" spans="1:10" hidden="1">
      <c r="A2321" s="1" t="s">
        <v>5753</v>
      </c>
      <c r="B2321" s="59" t="s">
        <v>6509</v>
      </c>
      <c r="C2321" s="1" t="s">
        <v>5813</v>
      </c>
      <c r="D2321" s="1" t="s">
        <v>6510</v>
      </c>
      <c r="E2321" s="1" t="s">
        <v>5753</v>
      </c>
      <c r="F2321" s="1" t="s">
        <v>6510</v>
      </c>
      <c r="G2321" s="1" t="s">
        <v>2286</v>
      </c>
      <c r="H2321" s="1" t="s">
        <v>2286</v>
      </c>
      <c r="I2321" s="1" t="s">
        <v>5763</v>
      </c>
      <c r="J2321" s="59" t="s">
        <v>5753</v>
      </c>
    </row>
    <row r="2322" spans="1:10" hidden="1">
      <c r="A2322" s="1" t="s">
        <v>5753</v>
      </c>
      <c r="B2322" s="59" t="s">
        <v>6511</v>
      </c>
      <c r="C2322" s="1" t="s">
        <v>5813</v>
      </c>
      <c r="D2322" s="1" t="s">
        <v>6512</v>
      </c>
      <c r="E2322" s="1" t="s">
        <v>5753</v>
      </c>
      <c r="F2322" s="1" t="s">
        <v>6512</v>
      </c>
      <c r="G2322" s="1" t="s">
        <v>2286</v>
      </c>
      <c r="H2322" s="1" t="s">
        <v>2286</v>
      </c>
      <c r="I2322" s="1" t="s">
        <v>5763</v>
      </c>
      <c r="J2322" s="59" t="s">
        <v>5753</v>
      </c>
    </row>
    <row r="2323" spans="1:10" hidden="1">
      <c r="A2323" s="1" t="s">
        <v>5753</v>
      </c>
      <c r="B2323" s="59" t="s">
        <v>6513</v>
      </c>
      <c r="C2323" s="1" t="s">
        <v>5813</v>
      </c>
      <c r="D2323" s="1" t="s">
        <v>6514</v>
      </c>
      <c r="E2323" s="1" t="s">
        <v>5753</v>
      </c>
      <c r="F2323" s="1" t="s">
        <v>6514</v>
      </c>
      <c r="G2323" s="1" t="s">
        <v>2286</v>
      </c>
      <c r="H2323" s="1" t="s">
        <v>2286</v>
      </c>
      <c r="I2323" s="1" t="s">
        <v>5763</v>
      </c>
      <c r="J2323" s="59" t="s">
        <v>5753</v>
      </c>
    </row>
    <row r="2324" spans="1:10" hidden="1">
      <c r="A2324" s="1" t="s">
        <v>5753</v>
      </c>
      <c r="B2324" s="59" t="s">
        <v>6515</v>
      </c>
      <c r="C2324" s="1" t="s">
        <v>5813</v>
      </c>
      <c r="D2324" s="1" t="s">
        <v>6516</v>
      </c>
      <c r="E2324" s="1" t="s">
        <v>5753</v>
      </c>
      <c r="F2324" s="1" t="s">
        <v>6516</v>
      </c>
      <c r="G2324" s="1" t="s">
        <v>2286</v>
      </c>
      <c r="H2324" s="1" t="s">
        <v>2286</v>
      </c>
      <c r="I2324" s="1" t="s">
        <v>5763</v>
      </c>
      <c r="J2324" s="59" t="s">
        <v>5753</v>
      </c>
    </row>
    <row r="2325" spans="1:10" hidden="1">
      <c r="A2325" s="1" t="s">
        <v>5753</v>
      </c>
      <c r="B2325" s="59" t="s">
        <v>6517</v>
      </c>
      <c r="C2325" s="1" t="s">
        <v>5813</v>
      </c>
      <c r="D2325" s="1" t="s">
        <v>6518</v>
      </c>
      <c r="E2325" s="1" t="s">
        <v>5753</v>
      </c>
      <c r="F2325" s="1" t="s">
        <v>6518</v>
      </c>
      <c r="G2325" s="1" t="s">
        <v>2286</v>
      </c>
      <c r="H2325" s="1" t="s">
        <v>2286</v>
      </c>
      <c r="I2325" s="1" t="s">
        <v>5763</v>
      </c>
      <c r="J2325" s="59" t="s">
        <v>5753</v>
      </c>
    </row>
    <row r="2326" spans="1:10" hidden="1">
      <c r="A2326" s="1" t="s">
        <v>5753</v>
      </c>
      <c r="B2326" s="59" t="s">
        <v>6519</v>
      </c>
      <c r="C2326" s="1" t="s">
        <v>5813</v>
      </c>
      <c r="D2326" s="1" t="s">
        <v>6520</v>
      </c>
      <c r="E2326" s="1" t="s">
        <v>5753</v>
      </c>
      <c r="F2326" s="1" t="s">
        <v>6520</v>
      </c>
      <c r="G2326" s="1" t="s">
        <v>2286</v>
      </c>
      <c r="H2326" s="1" t="s">
        <v>2286</v>
      </c>
      <c r="I2326" s="1" t="s">
        <v>5763</v>
      </c>
      <c r="J2326" s="59" t="s">
        <v>5753</v>
      </c>
    </row>
    <row r="2327" spans="1:10" hidden="1">
      <c r="A2327" s="1" t="s">
        <v>5753</v>
      </c>
      <c r="B2327" s="59" t="s">
        <v>6521</v>
      </c>
      <c r="C2327" s="1" t="s">
        <v>5813</v>
      </c>
      <c r="D2327" s="1" t="s">
        <v>6522</v>
      </c>
      <c r="E2327" s="1" t="s">
        <v>5753</v>
      </c>
      <c r="F2327" s="1" t="s">
        <v>6522</v>
      </c>
      <c r="G2327" s="1" t="s">
        <v>2286</v>
      </c>
      <c r="H2327" s="1" t="s">
        <v>2286</v>
      </c>
      <c r="I2327" s="1" t="s">
        <v>5763</v>
      </c>
      <c r="J2327" s="59" t="s">
        <v>5753</v>
      </c>
    </row>
    <row r="2328" spans="1:10" hidden="1">
      <c r="A2328" s="1" t="s">
        <v>5753</v>
      </c>
      <c r="B2328" s="59" t="s">
        <v>6523</v>
      </c>
      <c r="C2328" s="1" t="s">
        <v>5813</v>
      </c>
      <c r="D2328" s="1" t="s">
        <v>6524</v>
      </c>
      <c r="E2328" s="1" t="s">
        <v>5753</v>
      </c>
      <c r="F2328" s="1" t="s">
        <v>6524</v>
      </c>
      <c r="G2328" s="1" t="s">
        <v>2286</v>
      </c>
      <c r="H2328" s="1" t="s">
        <v>2286</v>
      </c>
      <c r="I2328" s="1" t="s">
        <v>5763</v>
      </c>
      <c r="J2328" s="59" t="s">
        <v>5753</v>
      </c>
    </row>
    <row r="2329" spans="1:10" hidden="1">
      <c r="A2329" s="1" t="s">
        <v>5753</v>
      </c>
      <c r="B2329" s="59" t="s">
        <v>6525</v>
      </c>
      <c r="C2329" s="1" t="s">
        <v>5813</v>
      </c>
      <c r="D2329" s="1" t="s">
        <v>6526</v>
      </c>
      <c r="E2329" s="1" t="s">
        <v>5753</v>
      </c>
      <c r="F2329" s="1" t="s">
        <v>6526</v>
      </c>
      <c r="G2329" s="1" t="s">
        <v>2286</v>
      </c>
      <c r="H2329" s="1" t="s">
        <v>2286</v>
      </c>
      <c r="I2329" s="1" t="s">
        <v>5763</v>
      </c>
      <c r="J2329" s="59" t="s">
        <v>5753</v>
      </c>
    </row>
    <row r="2330" spans="1:10" hidden="1">
      <c r="A2330" s="1" t="s">
        <v>5753</v>
      </c>
      <c r="B2330" s="59" t="s">
        <v>6527</v>
      </c>
      <c r="C2330" s="1" t="s">
        <v>5813</v>
      </c>
      <c r="D2330" s="1" t="s">
        <v>6528</v>
      </c>
      <c r="E2330" s="1" t="s">
        <v>5753</v>
      </c>
      <c r="F2330" s="1" t="s">
        <v>6528</v>
      </c>
      <c r="G2330" s="1" t="s">
        <v>2286</v>
      </c>
      <c r="H2330" s="1" t="s">
        <v>2286</v>
      </c>
      <c r="I2330" s="1" t="s">
        <v>5763</v>
      </c>
      <c r="J2330" s="59" t="s">
        <v>5753</v>
      </c>
    </row>
    <row r="2331" spans="1:10" hidden="1">
      <c r="A2331" s="1" t="s">
        <v>5753</v>
      </c>
      <c r="B2331" s="59" t="s">
        <v>6529</v>
      </c>
      <c r="C2331" s="1" t="s">
        <v>5813</v>
      </c>
      <c r="D2331" s="1" t="s">
        <v>6530</v>
      </c>
      <c r="E2331" s="1" t="s">
        <v>5753</v>
      </c>
      <c r="F2331" s="1" t="s">
        <v>6530</v>
      </c>
      <c r="G2331" s="1" t="s">
        <v>2286</v>
      </c>
      <c r="H2331" s="1" t="s">
        <v>2286</v>
      </c>
      <c r="I2331" s="1" t="s">
        <v>5763</v>
      </c>
      <c r="J2331" s="59" t="s">
        <v>5753</v>
      </c>
    </row>
    <row r="2332" spans="1:10" hidden="1">
      <c r="A2332" s="1" t="s">
        <v>5753</v>
      </c>
      <c r="B2332" s="59" t="s">
        <v>6531</v>
      </c>
      <c r="C2332" s="1" t="s">
        <v>5813</v>
      </c>
      <c r="D2332" s="1" t="s">
        <v>6532</v>
      </c>
      <c r="E2332" s="1" t="s">
        <v>5753</v>
      </c>
      <c r="F2332" s="1" t="s">
        <v>6532</v>
      </c>
      <c r="G2332" s="1" t="s">
        <v>2286</v>
      </c>
      <c r="H2332" s="1" t="s">
        <v>2286</v>
      </c>
      <c r="I2332" s="1" t="s">
        <v>5763</v>
      </c>
      <c r="J2332" s="59" t="s">
        <v>5753</v>
      </c>
    </row>
    <row r="2333" spans="1:10" hidden="1">
      <c r="A2333" s="1" t="s">
        <v>5753</v>
      </c>
      <c r="B2333" s="59" t="s">
        <v>6533</v>
      </c>
      <c r="C2333" s="1" t="s">
        <v>5813</v>
      </c>
      <c r="D2333" s="1" t="s">
        <v>6534</v>
      </c>
      <c r="E2333" s="1" t="s">
        <v>5753</v>
      </c>
      <c r="F2333" s="1" t="s">
        <v>6534</v>
      </c>
      <c r="G2333" s="1" t="s">
        <v>2286</v>
      </c>
      <c r="H2333" s="1" t="s">
        <v>2286</v>
      </c>
      <c r="I2333" s="1" t="s">
        <v>5763</v>
      </c>
      <c r="J2333" s="59" t="s">
        <v>5753</v>
      </c>
    </row>
    <row r="2334" spans="1:10" hidden="1">
      <c r="A2334" s="1" t="s">
        <v>5753</v>
      </c>
      <c r="B2334" s="59" t="s">
        <v>6535</v>
      </c>
      <c r="C2334" s="1" t="s">
        <v>5813</v>
      </c>
      <c r="D2334" s="1" t="s">
        <v>6536</v>
      </c>
      <c r="E2334" s="1" t="s">
        <v>5753</v>
      </c>
      <c r="F2334" s="1" t="s">
        <v>6536</v>
      </c>
      <c r="G2334" s="1" t="s">
        <v>2286</v>
      </c>
      <c r="H2334" s="1" t="s">
        <v>2286</v>
      </c>
      <c r="I2334" s="1" t="s">
        <v>5763</v>
      </c>
      <c r="J2334" s="59" t="s">
        <v>5753</v>
      </c>
    </row>
    <row r="2335" spans="1:10" hidden="1">
      <c r="A2335" s="1" t="s">
        <v>5753</v>
      </c>
      <c r="B2335" s="59" t="s">
        <v>6537</v>
      </c>
      <c r="C2335" s="1" t="s">
        <v>5813</v>
      </c>
      <c r="D2335" s="1" t="s">
        <v>6538</v>
      </c>
      <c r="E2335" s="1" t="s">
        <v>5753</v>
      </c>
      <c r="F2335" s="1" t="s">
        <v>6538</v>
      </c>
      <c r="G2335" s="1" t="s">
        <v>2286</v>
      </c>
      <c r="H2335" s="1" t="s">
        <v>2286</v>
      </c>
      <c r="I2335" s="1" t="s">
        <v>5763</v>
      </c>
      <c r="J2335" s="59" t="s">
        <v>5753</v>
      </c>
    </row>
    <row r="2336" spans="1:10" hidden="1">
      <c r="A2336" s="1" t="s">
        <v>5753</v>
      </c>
      <c r="B2336" s="59" t="s">
        <v>4724</v>
      </c>
      <c r="C2336" s="1" t="s">
        <v>5813</v>
      </c>
      <c r="D2336" s="1" t="s">
        <v>4724</v>
      </c>
      <c r="E2336" s="1" t="s">
        <v>5753</v>
      </c>
      <c r="F2336" s="1" t="e">
        <v>#N/A</v>
      </c>
      <c r="G2336" s="1" t="s">
        <v>2286</v>
      </c>
      <c r="H2336" s="1" t="s">
        <v>2286</v>
      </c>
      <c r="I2336" s="1" t="s">
        <v>5763</v>
      </c>
      <c r="J2336" s="59" t="s">
        <v>5753</v>
      </c>
    </row>
    <row r="2337" spans="1:10" hidden="1">
      <c r="A2337" s="1" t="s">
        <v>5754</v>
      </c>
      <c r="B2337" s="59" t="s">
        <v>5925</v>
      </c>
      <c r="C2337" s="1" t="s">
        <v>5926</v>
      </c>
      <c r="D2337" s="1" t="s">
        <v>5927</v>
      </c>
      <c r="E2337" s="1" t="s">
        <v>5754</v>
      </c>
      <c r="F2337" s="1" t="s">
        <v>5927</v>
      </c>
      <c r="G2337" s="1" t="s">
        <v>2286</v>
      </c>
      <c r="H2337" s="1" t="s">
        <v>2286</v>
      </c>
      <c r="I2337" s="1" t="s">
        <v>5763</v>
      </c>
      <c r="J2337" s="59" t="s">
        <v>5754</v>
      </c>
    </row>
    <row r="2338" spans="1:10" hidden="1">
      <c r="A2338" s="1" t="s">
        <v>5754</v>
      </c>
      <c r="B2338" s="59" t="s">
        <v>4709</v>
      </c>
      <c r="C2338" s="1" t="s">
        <v>5926</v>
      </c>
      <c r="D2338" s="1" t="s">
        <v>5928</v>
      </c>
      <c r="E2338" s="1" t="s">
        <v>5754</v>
      </c>
      <c r="F2338" s="1" t="s">
        <v>5928</v>
      </c>
      <c r="G2338" s="1" t="s">
        <v>2286</v>
      </c>
      <c r="H2338" s="1" t="s">
        <v>2286</v>
      </c>
      <c r="I2338" s="1" t="s">
        <v>5763</v>
      </c>
      <c r="J2338" s="59" t="s">
        <v>5754</v>
      </c>
    </row>
    <row r="2339" spans="1:10" hidden="1">
      <c r="A2339" s="1" t="s">
        <v>5754</v>
      </c>
      <c r="B2339" s="59" t="s">
        <v>5929</v>
      </c>
      <c r="C2339" s="1" t="s">
        <v>5926</v>
      </c>
      <c r="D2339" s="1" t="s">
        <v>5930</v>
      </c>
      <c r="E2339" s="1" t="s">
        <v>5754</v>
      </c>
      <c r="F2339" s="1" t="s">
        <v>5930</v>
      </c>
      <c r="G2339" s="1" t="s">
        <v>2286</v>
      </c>
      <c r="H2339" s="1" t="s">
        <v>2286</v>
      </c>
      <c r="I2339" s="1" t="s">
        <v>5763</v>
      </c>
      <c r="J2339" s="59" t="s">
        <v>5754</v>
      </c>
    </row>
    <row r="2340" spans="1:10" hidden="1">
      <c r="A2340" s="1" t="s">
        <v>5754</v>
      </c>
      <c r="B2340" s="59" t="s">
        <v>5931</v>
      </c>
      <c r="C2340" s="1" t="s">
        <v>5926</v>
      </c>
      <c r="D2340" s="1" t="s">
        <v>5932</v>
      </c>
      <c r="E2340" s="1" t="s">
        <v>5754</v>
      </c>
      <c r="F2340" s="1" t="s">
        <v>5932</v>
      </c>
      <c r="G2340" s="1" t="s">
        <v>2286</v>
      </c>
      <c r="H2340" s="1" t="s">
        <v>2286</v>
      </c>
      <c r="I2340" s="1" t="s">
        <v>5763</v>
      </c>
      <c r="J2340" s="59" t="s">
        <v>5754</v>
      </c>
    </row>
    <row r="2341" spans="1:10" hidden="1">
      <c r="A2341" s="1" t="s">
        <v>5754</v>
      </c>
      <c r="B2341" s="59" t="s">
        <v>5933</v>
      </c>
      <c r="C2341" s="1" t="s">
        <v>5926</v>
      </c>
      <c r="D2341" s="1" t="s">
        <v>5934</v>
      </c>
      <c r="E2341" s="1" t="s">
        <v>5754</v>
      </c>
      <c r="F2341" s="1" t="s">
        <v>5934</v>
      </c>
      <c r="G2341" s="1" t="s">
        <v>2286</v>
      </c>
      <c r="H2341" s="1" t="s">
        <v>2286</v>
      </c>
      <c r="I2341" s="1" t="s">
        <v>5763</v>
      </c>
      <c r="J2341" s="59" t="s">
        <v>5754</v>
      </c>
    </row>
    <row r="2342" spans="1:10" hidden="1">
      <c r="A2342" s="1" t="s">
        <v>5754</v>
      </c>
      <c r="B2342" s="59" t="s">
        <v>5935</v>
      </c>
      <c r="C2342" s="1" t="s">
        <v>5926</v>
      </c>
      <c r="D2342" s="1" t="s">
        <v>5936</v>
      </c>
      <c r="E2342" s="1" t="s">
        <v>5754</v>
      </c>
      <c r="F2342" s="1" t="s">
        <v>5936</v>
      </c>
      <c r="G2342" s="1" t="s">
        <v>2286</v>
      </c>
      <c r="H2342" s="1" t="s">
        <v>2286</v>
      </c>
      <c r="I2342" s="1" t="s">
        <v>5763</v>
      </c>
      <c r="J2342" s="59" t="s">
        <v>5754</v>
      </c>
    </row>
    <row r="2343" spans="1:10" hidden="1">
      <c r="A2343" s="1" t="s">
        <v>5754</v>
      </c>
      <c r="B2343" s="59" t="s">
        <v>6020</v>
      </c>
      <c r="C2343" s="1" t="s">
        <v>5926</v>
      </c>
      <c r="D2343" s="1" t="s">
        <v>6021</v>
      </c>
      <c r="E2343" s="1" t="s">
        <v>5754</v>
      </c>
      <c r="F2343" s="1" t="s">
        <v>6021</v>
      </c>
      <c r="G2343" s="1" t="s">
        <v>2286</v>
      </c>
      <c r="H2343" s="1" t="s">
        <v>2286</v>
      </c>
      <c r="I2343" s="1" t="s">
        <v>5763</v>
      </c>
      <c r="J2343" s="59" t="s">
        <v>5754</v>
      </c>
    </row>
    <row r="2344" spans="1:10" hidden="1">
      <c r="A2344" s="1" t="s">
        <v>5754</v>
      </c>
      <c r="B2344" s="59" t="s">
        <v>6022</v>
      </c>
      <c r="C2344" s="1" t="s">
        <v>5926</v>
      </c>
      <c r="D2344" s="1" t="s">
        <v>6023</v>
      </c>
      <c r="E2344" s="1" t="s">
        <v>5754</v>
      </c>
      <c r="F2344" s="1" t="s">
        <v>6023</v>
      </c>
      <c r="G2344" s="1" t="s">
        <v>2286</v>
      </c>
      <c r="H2344" s="1" t="s">
        <v>2286</v>
      </c>
      <c r="I2344" s="1" t="s">
        <v>5763</v>
      </c>
      <c r="J2344" s="59" t="s">
        <v>5754</v>
      </c>
    </row>
    <row r="2345" spans="1:10" hidden="1">
      <c r="A2345" s="1" t="s">
        <v>5754</v>
      </c>
      <c r="B2345" s="59" t="s">
        <v>6024</v>
      </c>
      <c r="C2345" s="1" t="s">
        <v>5926</v>
      </c>
      <c r="D2345" s="1" t="s">
        <v>6025</v>
      </c>
      <c r="E2345" s="1" t="s">
        <v>5754</v>
      </c>
      <c r="F2345" s="1" t="s">
        <v>6025</v>
      </c>
      <c r="G2345" s="1" t="s">
        <v>2286</v>
      </c>
      <c r="H2345" s="1" t="s">
        <v>2286</v>
      </c>
      <c r="I2345" s="1" t="s">
        <v>5763</v>
      </c>
      <c r="J2345" s="59" t="s">
        <v>5754</v>
      </c>
    </row>
    <row r="2346" spans="1:10" hidden="1">
      <c r="A2346" s="1" t="s">
        <v>5754</v>
      </c>
      <c r="B2346" s="59" t="s">
        <v>6026</v>
      </c>
      <c r="C2346" s="1" t="s">
        <v>5926</v>
      </c>
      <c r="D2346" s="1" t="s">
        <v>6027</v>
      </c>
      <c r="E2346" s="1" t="s">
        <v>5754</v>
      </c>
      <c r="F2346" s="1" t="s">
        <v>6027</v>
      </c>
      <c r="G2346" s="1" t="s">
        <v>2286</v>
      </c>
      <c r="H2346" s="1" t="s">
        <v>2286</v>
      </c>
      <c r="I2346" s="1" t="s">
        <v>5763</v>
      </c>
      <c r="J2346" s="59" t="s">
        <v>5754</v>
      </c>
    </row>
    <row r="2347" spans="1:10" hidden="1">
      <c r="A2347" s="1" t="s">
        <v>5754</v>
      </c>
      <c r="B2347" s="59" t="s">
        <v>6028</v>
      </c>
      <c r="C2347" s="1" t="s">
        <v>5926</v>
      </c>
      <c r="D2347" s="1" t="s">
        <v>6029</v>
      </c>
      <c r="E2347" s="1" t="s">
        <v>5754</v>
      </c>
      <c r="F2347" s="1" t="s">
        <v>6029</v>
      </c>
      <c r="G2347" s="1" t="s">
        <v>2286</v>
      </c>
      <c r="H2347" s="1" t="s">
        <v>2286</v>
      </c>
      <c r="I2347" s="1" t="s">
        <v>5763</v>
      </c>
      <c r="J2347" s="59" t="s">
        <v>5754</v>
      </c>
    </row>
    <row r="2348" spans="1:10" hidden="1">
      <c r="A2348" s="1" t="s">
        <v>5754</v>
      </c>
      <c r="B2348" s="59" t="s">
        <v>6030</v>
      </c>
      <c r="C2348" s="1" t="s">
        <v>5926</v>
      </c>
      <c r="D2348" s="1" t="s">
        <v>6031</v>
      </c>
      <c r="E2348" s="1" t="s">
        <v>5754</v>
      </c>
      <c r="F2348" s="1" t="s">
        <v>6031</v>
      </c>
      <c r="G2348" s="1" t="s">
        <v>2286</v>
      </c>
      <c r="H2348" s="1" t="s">
        <v>2286</v>
      </c>
      <c r="I2348" s="1" t="s">
        <v>5763</v>
      </c>
      <c r="J2348" s="59" t="s">
        <v>5754</v>
      </c>
    </row>
    <row r="2349" spans="1:10" hidden="1">
      <c r="A2349" s="1" t="s">
        <v>5754</v>
      </c>
      <c r="B2349" s="59" t="s">
        <v>6032</v>
      </c>
      <c r="C2349" s="1" t="s">
        <v>5926</v>
      </c>
      <c r="D2349" s="1" t="s">
        <v>6033</v>
      </c>
      <c r="E2349" s="1" t="s">
        <v>5754</v>
      </c>
      <c r="F2349" s="1" t="s">
        <v>6033</v>
      </c>
      <c r="G2349" s="1" t="s">
        <v>2286</v>
      </c>
      <c r="H2349" s="1" t="s">
        <v>2286</v>
      </c>
      <c r="I2349" s="1" t="s">
        <v>5763</v>
      </c>
      <c r="J2349" s="59" t="s">
        <v>5754</v>
      </c>
    </row>
    <row r="2350" spans="1:10" hidden="1">
      <c r="A2350" s="1" t="s">
        <v>5754</v>
      </c>
      <c r="B2350" s="59" t="s">
        <v>6034</v>
      </c>
      <c r="C2350" s="1" t="s">
        <v>5926</v>
      </c>
      <c r="D2350" s="1" t="s">
        <v>6035</v>
      </c>
      <c r="E2350" s="1" t="s">
        <v>5754</v>
      </c>
      <c r="F2350" s="1" t="s">
        <v>6035</v>
      </c>
      <c r="G2350" s="1" t="s">
        <v>2286</v>
      </c>
      <c r="H2350" s="1" t="s">
        <v>2286</v>
      </c>
      <c r="I2350" s="1" t="s">
        <v>5763</v>
      </c>
      <c r="J2350" s="59" t="s">
        <v>5754</v>
      </c>
    </row>
    <row r="2351" spans="1:10" hidden="1">
      <c r="A2351" s="1" t="s">
        <v>5754</v>
      </c>
      <c r="B2351" s="59" t="s">
        <v>6036</v>
      </c>
      <c r="C2351" s="1" t="s">
        <v>5926</v>
      </c>
      <c r="D2351" s="1" t="s">
        <v>6037</v>
      </c>
      <c r="E2351" s="1" t="s">
        <v>5754</v>
      </c>
      <c r="F2351" s="1" t="s">
        <v>6037</v>
      </c>
      <c r="G2351" s="1" t="s">
        <v>2286</v>
      </c>
      <c r="H2351" s="1" t="s">
        <v>2286</v>
      </c>
      <c r="I2351" s="1" t="s">
        <v>5763</v>
      </c>
      <c r="J2351" s="59" t="s">
        <v>5754</v>
      </c>
    </row>
    <row r="2352" spans="1:10" hidden="1">
      <c r="A2352" s="1" t="s">
        <v>5754</v>
      </c>
      <c r="B2352" s="59" t="s">
        <v>6038</v>
      </c>
      <c r="C2352" s="1" t="s">
        <v>5926</v>
      </c>
      <c r="D2352" s="1" t="s">
        <v>6039</v>
      </c>
      <c r="E2352" s="1" t="s">
        <v>5754</v>
      </c>
      <c r="F2352" s="1" t="s">
        <v>6039</v>
      </c>
      <c r="G2352" s="1" t="s">
        <v>2286</v>
      </c>
      <c r="H2352" s="1" t="s">
        <v>2286</v>
      </c>
      <c r="I2352" s="1" t="s">
        <v>5763</v>
      </c>
      <c r="J2352" s="59" t="s">
        <v>5754</v>
      </c>
    </row>
    <row r="2353" spans="1:10" hidden="1">
      <c r="A2353" s="1" t="s">
        <v>5754</v>
      </c>
      <c r="B2353" s="59" t="s">
        <v>6040</v>
      </c>
      <c r="C2353" s="1" t="s">
        <v>5926</v>
      </c>
      <c r="D2353" s="1" t="s">
        <v>6041</v>
      </c>
      <c r="E2353" s="1" t="s">
        <v>5754</v>
      </c>
      <c r="F2353" s="1" t="s">
        <v>6041</v>
      </c>
      <c r="G2353" s="1" t="s">
        <v>2286</v>
      </c>
      <c r="H2353" s="1" t="s">
        <v>2286</v>
      </c>
      <c r="I2353" s="1" t="s">
        <v>5763</v>
      </c>
      <c r="J2353" s="59" t="s">
        <v>5754</v>
      </c>
    </row>
    <row r="2354" spans="1:10" hidden="1">
      <c r="A2354" s="1" t="s">
        <v>5754</v>
      </c>
      <c r="B2354" s="59" t="s">
        <v>6042</v>
      </c>
      <c r="C2354" s="1" t="s">
        <v>5926</v>
      </c>
      <c r="D2354" s="1" t="s">
        <v>6043</v>
      </c>
      <c r="E2354" s="1" t="s">
        <v>5754</v>
      </c>
      <c r="F2354" s="1" t="s">
        <v>6043</v>
      </c>
      <c r="G2354" s="1" t="s">
        <v>2286</v>
      </c>
      <c r="H2354" s="1" t="s">
        <v>2286</v>
      </c>
      <c r="I2354" s="1" t="s">
        <v>5763</v>
      </c>
      <c r="J2354" s="59" t="s">
        <v>5754</v>
      </c>
    </row>
    <row r="2355" spans="1:10" hidden="1">
      <c r="A2355" s="1" t="s">
        <v>5754</v>
      </c>
      <c r="B2355" s="59" t="s">
        <v>6044</v>
      </c>
      <c r="C2355" s="1" t="s">
        <v>5926</v>
      </c>
      <c r="D2355" s="1" t="s">
        <v>6045</v>
      </c>
      <c r="E2355" s="1" t="s">
        <v>5754</v>
      </c>
      <c r="F2355" s="1" t="s">
        <v>6045</v>
      </c>
      <c r="G2355" s="1" t="s">
        <v>2286</v>
      </c>
      <c r="H2355" s="1" t="s">
        <v>2286</v>
      </c>
      <c r="I2355" s="1" t="s">
        <v>5763</v>
      </c>
      <c r="J2355" s="59" t="s">
        <v>5754</v>
      </c>
    </row>
    <row r="2356" spans="1:10" hidden="1">
      <c r="A2356" s="1" t="s">
        <v>5754</v>
      </c>
      <c r="B2356" s="59" t="s">
        <v>4700</v>
      </c>
      <c r="C2356" s="1" t="s">
        <v>5926</v>
      </c>
      <c r="D2356" s="1" t="s">
        <v>6046</v>
      </c>
      <c r="E2356" s="1" t="s">
        <v>5754</v>
      </c>
      <c r="F2356" s="1" t="s">
        <v>6046</v>
      </c>
      <c r="G2356" s="1" t="s">
        <v>2286</v>
      </c>
      <c r="H2356" s="1" t="s">
        <v>2286</v>
      </c>
      <c r="I2356" s="1" t="s">
        <v>5763</v>
      </c>
      <c r="J2356" s="59" t="s">
        <v>5754</v>
      </c>
    </row>
    <row r="2357" spans="1:10" hidden="1">
      <c r="A2357" s="1" t="s">
        <v>5754</v>
      </c>
      <c r="B2357" s="59" t="s">
        <v>4708</v>
      </c>
      <c r="C2357" s="1" t="s">
        <v>5926</v>
      </c>
      <c r="D2357" s="1" t="s">
        <v>6047</v>
      </c>
      <c r="E2357" s="1" t="s">
        <v>5754</v>
      </c>
      <c r="F2357" s="1" t="s">
        <v>6047</v>
      </c>
      <c r="G2357" s="1" t="s">
        <v>2286</v>
      </c>
      <c r="H2357" s="1" t="s">
        <v>2286</v>
      </c>
      <c r="I2357" s="1" t="s">
        <v>5763</v>
      </c>
      <c r="J2357" s="59" t="s">
        <v>5754</v>
      </c>
    </row>
    <row r="2358" spans="1:10" hidden="1">
      <c r="A2358" s="1" t="s">
        <v>5754</v>
      </c>
      <c r="B2358" s="59" t="s">
        <v>6048</v>
      </c>
      <c r="C2358" s="1" t="s">
        <v>5926</v>
      </c>
      <c r="D2358" s="1" t="s">
        <v>6049</v>
      </c>
      <c r="E2358" s="1" t="s">
        <v>5754</v>
      </c>
      <c r="F2358" s="1" t="s">
        <v>6049</v>
      </c>
      <c r="G2358" s="1" t="s">
        <v>2286</v>
      </c>
      <c r="H2358" s="1" t="s">
        <v>2286</v>
      </c>
      <c r="I2358" s="1" t="s">
        <v>5763</v>
      </c>
      <c r="J2358" s="59" t="s">
        <v>5754</v>
      </c>
    </row>
    <row r="2359" spans="1:10" hidden="1">
      <c r="A2359" s="1" t="s">
        <v>5754</v>
      </c>
      <c r="B2359" s="59" t="s">
        <v>6050</v>
      </c>
      <c r="C2359" s="1" t="s">
        <v>5926</v>
      </c>
      <c r="D2359" s="1" t="s">
        <v>6051</v>
      </c>
      <c r="E2359" s="1" t="s">
        <v>5754</v>
      </c>
      <c r="F2359" s="1" t="s">
        <v>6051</v>
      </c>
      <c r="G2359" s="1" t="s">
        <v>2286</v>
      </c>
      <c r="H2359" s="1" t="s">
        <v>2286</v>
      </c>
      <c r="I2359" s="1" t="s">
        <v>5763</v>
      </c>
      <c r="J2359" s="59" t="s">
        <v>5754</v>
      </c>
    </row>
    <row r="2360" spans="1:10" hidden="1">
      <c r="A2360" s="1" t="s">
        <v>5754</v>
      </c>
      <c r="B2360" s="59" t="s">
        <v>6052</v>
      </c>
      <c r="C2360" s="1" t="s">
        <v>5926</v>
      </c>
      <c r="D2360" s="1" t="s">
        <v>6053</v>
      </c>
      <c r="E2360" s="1" t="s">
        <v>5754</v>
      </c>
      <c r="F2360" s="1" t="s">
        <v>6053</v>
      </c>
      <c r="G2360" s="1" t="s">
        <v>2286</v>
      </c>
      <c r="H2360" s="1" t="s">
        <v>2286</v>
      </c>
      <c r="I2360" s="1" t="s">
        <v>5763</v>
      </c>
      <c r="J2360" s="59" t="s">
        <v>5754</v>
      </c>
    </row>
    <row r="2361" spans="1:10" hidden="1">
      <c r="A2361" s="1" t="s">
        <v>5754</v>
      </c>
      <c r="B2361" s="59" t="s">
        <v>6054</v>
      </c>
      <c r="C2361" s="1" t="s">
        <v>5926</v>
      </c>
      <c r="D2361" s="1" t="s">
        <v>6055</v>
      </c>
      <c r="E2361" s="1" t="s">
        <v>5754</v>
      </c>
      <c r="F2361" s="1" t="s">
        <v>6055</v>
      </c>
      <c r="G2361" s="1" t="s">
        <v>2286</v>
      </c>
      <c r="H2361" s="1" t="s">
        <v>2286</v>
      </c>
      <c r="I2361" s="1" t="s">
        <v>5763</v>
      </c>
      <c r="J2361" s="59" t="s">
        <v>5754</v>
      </c>
    </row>
    <row r="2362" spans="1:10" hidden="1">
      <c r="A2362" s="1" t="s">
        <v>5754</v>
      </c>
      <c r="B2362" s="59" t="s">
        <v>6056</v>
      </c>
      <c r="C2362" s="1" t="s">
        <v>5926</v>
      </c>
      <c r="D2362" s="1" t="s">
        <v>6057</v>
      </c>
      <c r="E2362" s="1" t="s">
        <v>5754</v>
      </c>
      <c r="F2362" s="1" t="s">
        <v>6057</v>
      </c>
      <c r="G2362" s="1" t="s">
        <v>2286</v>
      </c>
      <c r="H2362" s="1" t="s">
        <v>2286</v>
      </c>
      <c r="I2362" s="1" t="s">
        <v>5763</v>
      </c>
      <c r="J2362" s="59" t="s">
        <v>5754</v>
      </c>
    </row>
    <row r="2363" spans="1:10" hidden="1">
      <c r="A2363" s="1" t="s">
        <v>5754</v>
      </c>
      <c r="B2363" s="59" t="s">
        <v>6058</v>
      </c>
      <c r="C2363" s="1" t="s">
        <v>5926</v>
      </c>
      <c r="D2363" s="1" t="s">
        <v>6059</v>
      </c>
      <c r="E2363" s="1" t="s">
        <v>5754</v>
      </c>
      <c r="F2363" s="1" t="s">
        <v>6059</v>
      </c>
      <c r="G2363" s="1" t="s">
        <v>2286</v>
      </c>
      <c r="H2363" s="1" t="s">
        <v>2286</v>
      </c>
      <c r="I2363" s="1" t="s">
        <v>5763</v>
      </c>
      <c r="J2363" s="59" t="s">
        <v>5754</v>
      </c>
    </row>
    <row r="2364" spans="1:10" hidden="1">
      <c r="A2364" s="1" t="s">
        <v>5754</v>
      </c>
      <c r="B2364" s="59" t="s">
        <v>6060</v>
      </c>
      <c r="C2364" s="1" t="s">
        <v>5926</v>
      </c>
      <c r="D2364" s="1" t="s">
        <v>6061</v>
      </c>
      <c r="E2364" s="1" t="s">
        <v>5754</v>
      </c>
      <c r="F2364" s="1" t="s">
        <v>6061</v>
      </c>
      <c r="G2364" s="1" t="s">
        <v>2286</v>
      </c>
      <c r="H2364" s="1" t="s">
        <v>2286</v>
      </c>
      <c r="I2364" s="1" t="s">
        <v>5763</v>
      </c>
      <c r="J2364" s="59" t="s">
        <v>5754</v>
      </c>
    </row>
    <row r="2365" spans="1:10" hidden="1">
      <c r="A2365" s="1" t="s">
        <v>5754</v>
      </c>
      <c r="B2365" s="59" t="s">
        <v>6062</v>
      </c>
      <c r="C2365" s="1" t="s">
        <v>5926</v>
      </c>
      <c r="D2365" s="1" t="s">
        <v>6063</v>
      </c>
      <c r="E2365" s="1" t="s">
        <v>5754</v>
      </c>
      <c r="F2365" s="1" t="s">
        <v>6063</v>
      </c>
      <c r="G2365" s="1" t="s">
        <v>2286</v>
      </c>
      <c r="H2365" s="1" t="s">
        <v>2286</v>
      </c>
      <c r="I2365" s="1" t="s">
        <v>5763</v>
      </c>
      <c r="J2365" s="59" t="s">
        <v>5754</v>
      </c>
    </row>
    <row r="2366" spans="1:10" hidden="1">
      <c r="A2366" s="1" t="s">
        <v>5754</v>
      </c>
      <c r="B2366" s="59" t="s">
        <v>6064</v>
      </c>
      <c r="C2366" s="1" t="s">
        <v>5926</v>
      </c>
      <c r="D2366" s="1" t="s">
        <v>6065</v>
      </c>
      <c r="E2366" s="1" t="s">
        <v>5754</v>
      </c>
      <c r="F2366" s="1" t="s">
        <v>6065</v>
      </c>
      <c r="G2366" s="1" t="s">
        <v>2286</v>
      </c>
      <c r="H2366" s="1" t="s">
        <v>2286</v>
      </c>
      <c r="I2366" s="1" t="s">
        <v>5763</v>
      </c>
      <c r="J2366" s="59" t="s">
        <v>5754</v>
      </c>
    </row>
    <row r="2367" spans="1:10" hidden="1">
      <c r="A2367" s="1" t="s">
        <v>5754</v>
      </c>
      <c r="B2367" s="59" t="s">
        <v>6066</v>
      </c>
      <c r="C2367" s="1" t="s">
        <v>5926</v>
      </c>
      <c r="D2367" s="1" t="s">
        <v>6067</v>
      </c>
      <c r="E2367" s="1" t="s">
        <v>5754</v>
      </c>
      <c r="F2367" s="1" t="s">
        <v>6067</v>
      </c>
      <c r="G2367" s="1" t="s">
        <v>2286</v>
      </c>
      <c r="H2367" s="1" t="s">
        <v>2286</v>
      </c>
      <c r="I2367" s="1" t="s">
        <v>5763</v>
      </c>
      <c r="J2367" s="59" t="s">
        <v>5754</v>
      </c>
    </row>
    <row r="2368" spans="1:10" hidden="1">
      <c r="A2368" s="1" t="s">
        <v>5754</v>
      </c>
      <c r="B2368" s="59" t="s">
        <v>6068</v>
      </c>
      <c r="C2368" s="1" t="s">
        <v>5926</v>
      </c>
      <c r="D2368" s="1" t="s">
        <v>6069</v>
      </c>
      <c r="E2368" s="1" t="s">
        <v>5754</v>
      </c>
      <c r="F2368" s="1" t="s">
        <v>6069</v>
      </c>
      <c r="G2368" s="1" t="s">
        <v>2286</v>
      </c>
      <c r="H2368" s="1" t="s">
        <v>2286</v>
      </c>
      <c r="I2368" s="1" t="s">
        <v>5763</v>
      </c>
      <c r="J2368" s="59" t="s">
        <v>5754</v>
      </c>
    </row>
    <row r="2369" spans="1:10" hidden="1">
      <c r="A2369" s="1" t="s">
        <v>5754</v>
      </c>
      <c r="B2369" s="59" t="s">
        <v>6070</v>
      </c>
      <c r="C2369" s="1" t="s">
        <v>5926</v>
      </c>
      <c r="D2369" s="1" t="s">
        <v>6071</v>
      </c>
      <c r="E2369" s="1" t="s">
        <v>5754</v>
      </c>
      <c r="F2369" s="1" t="s">
        <v>6071</v>
      </c>
      <c r="G2369" s="1" t="s">
        <v>2286</v>
      </c>
      <c r="H2369" s="1" t="s">
        <v>2286</v>
      </c>
      <c r="I2369" s="1" t="s">
        <v>5763</v>
      </c>
      <c r="J2369" s="59" t="s">
        <v>5754</v>
      </c>
    </row>
    <row r="2370" spans="1:10" hidden="1">
      <c r="A2370" s="1" t="s">
        <v>5754</v>
      </c>
      <c r="B2370" s="59" t="s">
        <v>6072</v>
      </c>
      <c r="C2370" s="1" t="s">
        <v>5926</v>
      </c>
      <c r="D2370" s="1" t="s">
        <v>6073</v>
      </c>
      <c r="E2370" s="1" t="s">
        <v>5754</v>
      </c>
      <c r="F2370" s="1" t="s">
        <v>6073</v>
      </c>
      <c r="G2370" s="1" t="s">
        <v>2286</v>
      </c>
      <c r="H2370" s="1" t="s">
        <v>2286</v>
      </c>
      <c r="I2370" s="1" t="s">
        <v>5763</v>
      </c>
      <c r="J2370" s="59" t="s">
        <v>5754</v>
      </c>
    </row>
    <row r="2371" spans="1:10" hidden="1">
      <c r="A2371" s="1" t="s">
        <v>5754</v>
      </c>
      <c r="B2371" s="59" t="s">
        <v>6074</v>
      </c>
      <c r="C2371" s="1" t="s">
        <v>5926</v>
      </c>
      <c r="D2371" s="1" t="s">
        <v>6075</v>
      </c>
      <c r="E2371" s="1" t="s">
        <v>5754</v>
      </c>
      <c r="F2371" s="1" t="s">
        <v>6075</v>
      </c>
      <c r="G2371" s="1" t="s">
        <v>2286</v>
      </c>
      <c r="H2371" s="1" t="s">
        <v>2286</v>
      </c>
      <c r="I2371" s="1" t="s">
        <v>5763</v>
      </c>
      <c r="J2371" s="59" t="s">
        <v>5754</v>
      </c>
    </row>
    <row r="2372" spans="1:10" hidden="1">
      <c r="A2372" s="1" t="s">
        <v>5754</v>
      </c>
      <c r="B2372" s="59" t="s">
        <v>6076</v>
      </c>
      <c r="C2372" s="1" t="s">
        <v>5926</v>
      </c>
      <c r="D2372" s="1" t="s">
        <v>6077</v>
      </c>
      <c r="E2372" s="1" t="s">
        <v>5754</v>
      </c>
      <c r="F2372" s="1" t="s">
        <v>6077</v>
      </c>
      <c r="G2372" s="1" t="s">
        <v>2286</v>
      </c>
      <c r="H2372" s="1" t="s">
        <v>2286</v>
      </c>
      <c r="I2372" s="1" t="s">
        <v>5763</v>
      </c>
      <c r="J2372" s="59" t="s">
        <v>5754</v>
      </c>
    </row>
    <row r="2373" spans="1:10" hidden="1">
      <c r="A2373" s="1" t="s">
        <v>5754</v>
      </c>
      <c r="B2373" s="59" t="s">
        <v>6078</v>
      </c>
      <c r="C2373" s="1" t="s">
        <v>5926</v>
      </c>
      <c r="D2373" s="1" t="s">
        <v>6079</v>
      </c>
      <c r="E2373" s="1" t="s">
        <v>5754</v>
      </c>
      <c r="F2373" s="1" t="s">
        <v>6079</v>
      </c>
      <c r="G2373" s="1" t="s">
        <v>2286</v>
      </c>
      <c r="H2373" s="1" t="s">
        <v>2286</v>
      </c>
      <c r="I2373" s="1" t="s">
        <v>5763</v>
      </c>
      <c r="J2373" s="59" t="s">
        <v>5754</v>
      </c>
    </row>
    <row r="2374" spans="1:10" hidden="1">
      <c r="A2374" s="1" t="s">
        <v>5754</v>
      </c>
      <c r="B2374" s="59" t="s">
        <v>6080</v>
      </c>
      <c r="C2374" s="1" t="s">
        <v>5926</v>
      </c>
      <c r="D2374" s="1" t="s">
        <v>6081</v>
      </c>
      <c r="E2374" s="1" t="s">
        <v>5754</v>
      </c>
      <c r="F2374" s="1" t="s">
        <v>6081</v>
      </c>
      <c r="G2374" s="1" t="s">
        <v>2286</v>
      </c>
      <c r="H2374" s="1" t="s">
        <v>2286</v>
      </c>
      <c r="I2374" s="1" t="s">
        <v>5763</v>
      </c>
      <c r="J2374" s="59" t="s">
        <v>5754</v>
      </c>
    </row>
    <row r="2375" spans="1:10" hidden="1">
      <c r="A2375" s="1" t="s">
        <v>5754</v>
      </c>
      <c r="B2375" s="59" t="s">
        <v>6082</v>
      </c>
      <c r="C2375" s="1" t="s">
        <v>5926</v>
      </c>
      <c r="D2375" s="1" t="s">
        <v>6083</v>
      </c>
      <c r="E2375" s="1" t="s">
        <v>5754</v>
      </c>
      <c r="F2375" s="1" t="s">
        <v>6083</v>
      </c>
      <c r="G2375" s="1" t="s">
        <v>2286</v>
      </c>
      <c r="H2375" s="1" t="s">
        <v>2286</v>
      </c>
      <c r="I2375" s="1" t="s">
        <v>5763</v>
      </c>
      <c r="J2375" s="59" t="s">
        <v>5754</v>
      </c>
    </row>
    <row r="2376" spans="1:10" hidden="1">
      <c r="A2376" s="1" t="s">
        <v>5754</v>
      </c>
      <c r="B2376" s="59" t="s">
        <v>6084</v>
      </c>
      <c r="C2376" s="1" t="s">
        <v>5926</v>
      </c>
      <c r="D2376" s="1" t="s">
        <v>6085</v>
      </c>
      <c r="E2376" s="1" t="s">
        <v>5754</v>
      </c>
      <c r="F2376" s="1" t="s">
        <v>6085</v>
      </c>
      <c r="G2376" s="1" t="s">
        <v>2286</v>
      </c>
      <c r="H2376" s="1" t="s">
        <v>2286</v>
      </c>
      <c r="I2376" s="1" t="s">
        <v>5763</v>
      </c>
      <c r="J2376" s="59" t="s">
        <v>5754</v>
      </c>
    </row>
    <row r="2377" spans="1:10" hidden="1">
      <c r="A2377" s="1" t="s">
        <v>5754</v>
      </c>
      <c r="B2377" s="59" t="s">
        <v>6086</v>
      </c>
      <c r="C2377" s="1" t="s">
        <v>5926</v>
      </c>
      <c r="D2377" s="1" t="s">
        <v>6087</v>
      </c>
      <c r="E2377" s="1" t="s">
        <v>5754</v>
      </c>
      <c r="F2377" s="1" t="s">
        <v>6087</v>
      </c>
      <c r="G2377" s="1" t="s">
        <v>2286</v>
      </c>
      <c r="H2377" s="1" t="s">
        <v>2286</v>
      </c>
      <c r="I2377" s="1" t="s">
        <v>5763</v>
      </c>
      <c r="J2377" s="59" t="s">
        <v>5754</v>
      </c>
    </row>
    <row r="2378" spans="1:10" hidden="1">
      <c r="A2378" s="1" t="s">
        <v>5754</v>
      </c>
      <c r="B2378" s="59" t="s">
        <v>6088</v>
      </c>
      <c r="C2378" s="1" t="s">
        <v>5926</v>
      </c>
      <c r="D2378" s="1" t="s">
        <v>6089</v>
      </c>
      <c r="E2378" s="1" t="s">
        <v>5754</v>
      </c>
      <c r="F2378" s="1" t="s">
        <v>6089</v>
      </c>
      <c r="G2378" s="1" t="s">
        <v>2286</v>
      </c>
      <c r="H2378" s="1" t="s">
        <v>2286</v>
      </c>
      <c r="I2378" s="1" t="s">
        <v>5763</v>
      </c>
      <c r="J2378" s="59" t="s">
        <v>5754</v>
      </c>
    </row>
    <row r="2379" spans="1:10" hidden="1">
      <c r="A2379" s="1" t="s">
        <v>5754</v>
      </c>
      <c r="B2379" s="59" t="s">
        <v>6090</v>
      </c>
      <c r="C2379" s="1" t="s">
        <v>5926</v>
      </c>
      <c r="D2379" s="1" t="s">
        <v>6091</v>
      </c>
      <c r="E2379" s="1" t="s">
        <v>5754</v>
      </c>
      <c r="F2379" s="1" t="s">
        <v>6091</v>
      </c>
      <c r="G2379" s="1" t="s">
        <v>2286</v>
      </c>
      <c r="H2379" s="1" t="s">
        <v>2286</v>
      </c>
      <c r="I2379" s="1" t="s">
        <v>5763</v>
      </c>
      <c r="J2379" s="59" t="s">
        <v>5754</v>
      </c>
    </row>
    <row r="2380" spans="1:10" hidden="1">
      <c r="A2380" s="1" t="s">
        <v>5754</v>
      </c>
      <c r="B2380" s="59" t="s">
        <v>6092</v>
      </c>
      <c r="C2380" s="1" t="s">
        <v>5926</v>
      </c>
      <c r="D2380" s="1" t="s">
        <v>6093</v>
      </c>
      <c r="E2380" s="1" t="s">
        <v>5754</v>
      </c>
      <c r="F2380" s="1" t="s">
        <v>6093</v>
      </c>
      <c r="G2380" s="1" t="s">
        <v>2286</v>
      </c>
      <c r="H2380" s="1" t="s">
        <v>2286</v>
      </c>
      <c r="I2380" s="1" t="s">
        <v>5763</v>
      </c>
      <c r="J2380" s="59" t="s">
        <v>5754</v>
      </c>
    </row>
    <row r="2381" spans="1:10" hidden="1">
      <c r="A2381" s="1" t="s">
        <v>5754</v>
      </c>
      <c r="B2381" s="59" t="s">
        <v>6094</v>
      </c>
      <c r="C2381" s="1" t="s">
        <v>5926</v>
      </c>
      <c r="D2381" s="1" t="s">
        <v>6095</v>
      </c>
      <c r="E2381" s="1" t="s">
        <v>5754</v>
      </c>
      <c r="F2381" s="1" t="s">
        <v>6095</v>
      </c>
      <c r="G2381" s="1" t="s">
        <v>2286</v>
      </c>
      <c r="H2381" s="1" t="s">
        <v>2286</v>
      </c>
      <c r="I2381" s="1" t="s">
        <v>5763</v>
      </c>
      <c r="J2381" s="59" t="s">
        <v>5754</v>
      </c>
    </row>
    <row r="2382" spans="1:10" hidden="1">
      <c r="A2382" s="1" t="s">
        <v>5754</v>
      </c>
      <c r="B2382" s="59" t="s">
        <v>6096</v>
      </c>
      <c r="C2382" s="1" t="s">
        <v>5926</v>
      </c>
      <c r="D2382" s="1" t="s">
        <v>6097</v>
      </c>
      <c r="E2382" s="1" t="s">
        <v>5754</v>
      </c>
      <c r="F2382" s="1" t="s">
        <v>6097</v>
      </c>
      <c r="G2382" s="1" t="s">
        <v>2286</v>
      </c>
      <c r="H2382" s="1" t="s">
        <v>2286</v>
      </c>
      <c r="I2382" s="1" t="s">
        <v>5763</v>
      </c>
      <c r="J2382" s="59" t="s">
        <v>5754</v>
      </c>
    </row>
    <row r="2383" spans="1:10" hidden="1">
      <c r="A2383" s="1" t="s">
        <v>5754</v>
      </c>
      <c r="B2383" s="59" t="s">
        <v>6098</v>
      </c>
      <c r="C2383" s="1" t="s">
        <v>5926</v>
      </c>
      <c r="D2383" s="1" t="s">
        <v>6099</v>
      </c>
      <c r="E2383" s="1" t="s">
        <v>5754</v>
      </c>
      <c r="F2383" s="1" t="s">
        <v>6099</v>
      </c>
      <c r="G2383" s="1" t="s">
        <v>2286</v>
      </c>
      <c r="H2383" s="1" t="s">
        <v>2286</v>
      </c>
      <c r="I2383" s="1" t="s">
        <v>5763</v>
      </c>
      <c r="J2383" s="59" t="s">
        <v>5754</v>
      </c>
    </row>
    <row r="2384" spans="1:10" hidden="1">
      <c r="A2384" s="1" t="s">
        <v>5754</v>
      </c>
      <c r="B2384" s="59" t="s">
        <v>6100</v>
      </c>
      <c r="C2384" s="1" t="s">
        <v>5926</v>
      </c>
      <c r="D2384" s="1" t="s">
        <v>6101</v>
      </c>
      <c r="E2384" s="1" t="s">
        <v>5754</v>
      </c>
      <c r="F2384" s="1" t="s">
        <v>6101</v>
      </c>
      <c r="G2384" s="1" t="s">
        <v>2286</v>
      </c>
      <c r="H2384" s="1" t="s">
        <v>2286</v>
      </c>
      <c r="I2384" s="1" t="s">
        <v>5763</v>
      </c>
      <c r="J2384" s="59" t="s">
        <v>5754</v>
      </c>
    </row>
    <row r="2385" spans="1:10" hidden="1">
      <c r="A2385" s="1" t="s">
        <v>5754</v>
      </c>
      <c r="B2385" s="59" t="s">
        <v>6102</v>
      </c>
      <c r="C2385" s="1" t="s">
        <v>5926</v>
      </c>
      <c r="D2385" s="1" t="s">
        <v>6103</v>
      </c>
      <c r="E2385" s="1" t="s">
        <v>5754</v>
      </c>
      <c r="F2385" s="1" t="s">
        <v>6103</v>
      </c>
      <c r="G2385" s="1" t="s">
        <v>2286</v>
      </c>
      <c r="H2385" s="1" t="s">
        <v>2286</v>
      </c>
      <c r="I2385" s="1" t="s">
        <v>5763</v>
      </c>
      <c r="J2385" s="59" t="s">
        <v>5754</v>
      </c>
    </row>
    <row r="2386" spans="1:10" hidden="1">
      <c r="A2386" s="1" t="s">
        <v>5754</v>
      </c>
      <c r="B2386" s="59" t="s">
        <v>6104</v>
      </c>
      <c r="C2386" s="1" t="s">
        <v>5926</v>
      </c>
      <c r="D2386" s="1" t="s">
        <v>6105</v>
      </c>
      <c r="E2386" s="1" t="s">
        <v>5754</v>
      </c>
      <c r="F2386" s="1" t="s">
        <v>6105</v>
      </c>
      <c r="G2386" s="1" t="s">
        <v>2286</v>
      </c>
      <c r="H2386" s="1" t="s">
        <v>2286</v>
      </c>
      <c r="I2386" s="1" t="s">
        <v>5763</v>
      </c>
      <c r="J2386" s="59" t="s">
        <v>5754</v>
      </c>
    </row>
    <row r="2387" spans="1:10" hidden="1">
      <c r="A2387" s="1" t="s">
        <v>5754</v>
      </c>
      <c r="B2387" s="59" t="s">
        <v>6106</v>
      </c>
      <c r="C2387" s="1" t="s">
        <v>5926</v>
      </c>
      <c r="D2387" s="1" t="s">
        <v>6107</v>
      </c>
      <c r="E2387" s="1" t="s">
        <v>5754</v>
      </c>
      <c r="F2387" s="1" t="s">
        <v>6107</v>
      </c>
      <c r="G2387" s="1" t="s">
        <v>2286</v>
      </c>
      <c r="H2387" s="1" t="s">
        <v>2286</v>
      </c>
      <c r="I2387" s="1" t="s">
        <v>5763</v>
      </c>
      <c r="J2387" s="59" t="s">
        <v>5754</v>
      </c>
    </row>
    <row r="2388" spans="1:10" hidden="1">
      <c r="A2388" s="1" t="s">
        <v>5754</v>
      </c>
      <c r="B2388" s="59" t="s">
        <v>6108</v>
      </c>
      <c r="C2388" s="1" t="s">
        <v>5926</v>
      </c>
      <c r="D2388" s="1" t="s">
        <v>6109</v>
      </c>
      <c r="E2388" s="1" t="s">
        <v>5754</v>
      </c>
      <c r="F2388" s="1" t="s">
        <v>6109</v>
      </c>
      <c r="G2388" s="1" t="s">
        <v>2286</v>
      </c>
      <c r="H2388" s="1" t="s">
        <v>2286</v>
      </c>
      <c r="I2388" s="1" t="s">
        <v>5763</v>
      </c>
      <c r="J2388" s="59" t="s">
        <v>5754</v>
      </c>
    </row>
    <row r="2389" spans="1:10" hidden="1">
      <c r="A2389" s="1" t="s">
        <v>5754</v>
      </c>
      <c r="B2389" s="59" t="s">
        <v>6110</v>
      </c>
      <c r="C2389" s="1" t="s">
        <v>5926</v>
      </c>
      <c r="D2389" s="1" t="s">
        <v>6111</v>
      </c>
      <c r="E2389" s="1" t="s">
        <v>5754</v>
      </c>
      <c r="F2389" s="1" t="s">
        <v>6111</v>
      </c>
      <c r="G2389" s="1" t="s">
        <v>2286</v>
      </c>
      <c r="H2389" s="1" t="s">
        <v>2286</v>
      </c>
      <c r="I2389" s="1" t="s">
        <v>5763</v>
      </c>
      <c r="J2389" s="59" t="s">
        <v>5754</v>
      </c>
    </row>
    <row r="2390" spans="1:10" hidden="1">
      <c r="A2390" s="1" t="s">
        <v>5754</v>
      </c>
      <c r="B2390" s="59" t="s">
        <v>6112</v>
      </c>
      <c r="C2390" s="1" t="s">
        <v>5926</v>
      </c>
      <c r="D2390" s="1" t="s">
        <v>6113</v>
      </c>
      <c r="E2390" s="1" t="s">
        <v>5754</v>
      </c>
      <c r="F2390" s="1" t="s">
        <v>6113</v>
      </c>
      <c r="G2390" s="1" t="s">
        <v>2286</v>
      </c>
      <c r="H2390" s="1" t="s">
        <v>2286</v>
      </c>
      <c r="I2390" s="1" t="s">
        <v>5763</v>
      </c>
      <c r="J2390" s="59" t="s">
        <v>5754</v>
      </c>
    </row>
    <row r="2391" spans="1:10" hidden="1">
      <c r="A2391" s="1" t="s">
        <v>5754</v>
      </c>
      <c r="B2391" s="59" t="s">
        <v>6114</v>
      </c>
      <c r="C2391" s="1" t="s">
        <v>5926</v>
      </c>
      <c r="D2391" s="1" t="s">
        <v>6115</v>
      </c>
      <c r="E2391" s="1" t="s">
        <v>5754</v>
      </c>
      <c r="F2391" s="1" t="s">
        <v>6115</v>
      </c>
      <c r="G2391" s="1" t="s">
        <v>2286</v>
      </c>
      <c r="H2391" s="1" t="s">
        <v>2286</v>
      </c>
      <c r="I2391" s="1" t="s">
        <v>5763</v>
      </c>
      <c r="J2391" s="59" t="s">
        <v>5754</v>
      </c>
    </row>
    <row r="2392" spans="1:10" hidden="1">
      <c r="A2392" s="1" t="s">
        <v>5754</v>
      </c>
      <c r="B2392" s="59" t="s">
        <v>6116</v>
      </c>
      <c r="C2392" s="1" t="s">
        <v>5926</v>
      </c>
      <c r="D2392" s="1" t="s">
        <v>6117</v>
      </c>
      <c r="E2392" s="1" t="s">
        <v>5754</v>
      </c>
      <c r="F2392" s="1" t="s">
        <v>6117</v>
      </c>
      <c r="G2392" s="1" t="s">
        <v>2286</v>
      </c>
      <c r="H2392" s="1" t="s">
        <v>2286</v>
      </c>
      <c r="I2392" s="1" t="s">
        <v>5763</v>
      </c>
      <c r="J2392" s="59" t="s">
        <v>5754</v>
      </c>
    </row>
    <row r="2393" spans="1:10" hidden="1">
      <c r="A2393" s="1" t="s">
        <v>5754</v>
      </c>
      <c r="B2393" s="59" t="s">
        <v>6118</v>
      </c>
      <c r="C2393" s="1" t="s">
        <v>5926</v>
      </c>
      <c r="D2393" s="1" t="s">
        <v>6119</v>
      </c>
      <c r="E2393" s="1" t="s">
        <v>5754</v>
      </c>
      <c r="F2393" s="1" t="s">
        <v>6119</v>
      </c>
      <c r="G2393" s="1" t="s">
        <v>2286</v>
      </c>
      <c r="H2393" s="1" t="s">
        <v>2286</v>
      </c>
      <c r="I2393" s="1" t="s">
        <v>5763</v>
      </c>
      <c r="J2393" s="59" t="s">
        <v>5754</v>
      </c>
    </row>
    <row r="2394" spans="1:10" hidden="1">
      <c r="A2394" s="1" t="s">
        <v>5754</v>
      </c>
      <c r="B2394" s="59" t="s">
        <v>6120</v>
      </c>
      <c r="C2394" s="1" t="s">
        <v>5926</v>
      </c>
      <c r="D2394" s="1" t="s">
        <v>6121</v>
      </c>
      <c r="E2394" s="1" t="s">
        <v>5754</v>
      </c>
      <c r="F2394" s="1" t="s">
        <v>6121</v>
      </c>
      <c r="G2394" s="1" t="s">
        <v>2286</v>
      </c>
      <c r="H2394" s="1" t="s">
        <v>2286</v>
      </c>
      <c r="I2394" s="1" t="s">
        <v>5763</v>
      </c>
      <c r="J2394" s="59" t="s">
        <v>5754</v>
      </c>
    </row>
    <row r="2395" spans="1:10" hidden="1">
      <c r="A2395" s="1" t="s">
        <v>5754</v>
      </c>
      <c r="B2395" s="59" t="s">
        <v>6122</v>
      </c>
      <c r="C2395" s="1" t="s">
        <v>5926</v>
      </c>
      <c r="D2395" s="1" t="s">
        <v>6123</v>
      </c>
      <c r="E2395" s="1" t="s">
        <v>5754</v>
      </c>
      <c r="F2395" s="1" t="s">
        <v>6123</v>
      </c>
      <c r="G2395" s="1" t="s">
        <v>2286</v>
      </c>
      <c r="H2395" s="1" t="s">
        <v>2286</v>
      </c>
      <c r="I2395" s="1" t="s">
        <v>5763</v>
      </c>
      <c r="J2395" s="59" t="s">
        <v>5754</v>
      </c>
    </row>
    <row r="2396" spans="1:10" hidden="1">
      <c r="A2396" s="1" t="s">
        <v>5754</v>
      </c>
      <c r="B2396" s="59" t="s">
        <v>6187</v>
      </c>
      <c r="C2396" s="1" t="s">
        <v>5926</v>
      </c>
      <c r="D2396" s="1" t="s">
        <v>6188</v>
      </c>
      <c r="E2396" s="1" t="s">
        <v>5754</v>
      </c>
      <c r="F2396" s="1" t="s">
        <v>6188</v>
      </c>
      <c r="G2396" s="1" t="s">
        <v>2286</v>
      </c>
      <c r="H2396" s="1" t="s">
        <v>2286</v>
      </c>
      <c r="I2396" s="1" t="s">
        <v>5763</v>
      </c>
      <c r="J2396" s="59" t="s">
        <v>5754</v>
      </c>
    </row>
    <row r="2397" spans="1:10" hidden="1">
      <c r="A2397" s="1" t="s">
        <v>5754</v>
      </c>
      <c r="B2397" s="59" t="s">
        <v>6189</v>
      </c>
      <c r="C2397" s="1" t="s">
        <v>5926</v>
      </c>
      <c r="D2397" s="1" t="s">
        <v>6190</v>
      </c>
      <c r="E2397" s="1" t="s">
        <v>5754</v>
      </c>
      <c r="F2397" s="1" t="s">
        <v>6190</v>
      </c>
      <c r="G2397" s="1" t="s">
        <v>2286</v>
      </c>
      <c r="H2397" s="1" t="s">
        <v>2286</v>
      </c>
      <c r="I2397" s="1" t="s">
        <v>5763</v>
      </c>
      <c r="J2397" s="59" t="s">
        <v>5754</v>
      </c>
    </row>
    <row r="2398" spans="1:10" hidden="1">
      <c r="A2398" s="1" t="s">
        <v>5754</v>
      </c>
      <c r="B2398" s="59" t="s">
        <v>6191</v>
      </c>
      <c r="C2398" s="1" t="s">
        <v>5926</v>
      </c>
      <c r="D2398" s="1" t="s">
        <v>6192</v>
      </c>
      <c r="E2398" s="1" t="s">
        <v>5754</v>
      </c>
      <c r="F2398" s="1" t="s">
        <v>6192</v>
      </c>
      <c r="G2398" s="1" t="s">
        <v>2286</v>
      </c>
      <c r="H2398" s="1" t="s">
        <v>2286</v>
      </c>
      <c r="I2398" s="1" t="s">
        <v>5763</v>
      </c>
      <c r="J2398" s="59" t="s">
        <v>5754</v>
      </c>
    </row>
    <row r="2399" spans="1:10" hidden="1">
      <c r="A2399" s="1" t="s">
        <v>5754</v>
      </c>
      <c r="B2399" s="59" t="s">
        <v>6193</v>
      </c>
      <c r="C2399" s="1" t="s">
        <v>5926</v>
      </c>
      <c r="D2399" s="1" t="s">
        <v>6194</v>
      </c>
      <c r="E2399" s="1" t="s">
        <v>5754</v>
      </c>
      <c r="F2399" s="1" t="s">
        <v>6194</v>
      </c>
      <c r="G2399" s="1" t="s">
        <v>2286</v>
      </c>
      <c r="H2399" s="1" t="s">
        <v>2286</v>
      </c>
      <c r="I2399" s="1" t="s">
        <v>5763</v>
      </c>
      <c r="J2399" s="59" t="s">
        <v>5754</v>
      </c>
    </row>
    <row r="2400" spans="1:10" hidden="1">
      <c r="A2400" s="1" t="s">
        <v>5754</v>
      </c>
      <c r="B2400" s="59" t="s">
        <v>6195</v>
      </c>
      <c r="C2400" s="1" t="s">
        <v>5926</v>
      </c>
      <c r="D2400" s="1" t="s">
        <v>6196</v>
      </c>
      <c r="E2400" s="1" t="s">
        <v>5754</v>
      </c>
      <c r="F2400" s="1" t="s">
        <v>6196</v>
      </c>
      <c r="G2400" s="1" t="s">
        <v>2286</v>
      </c>
      <c r="H2400" s="1" t="s">
        <v>2286</v>
      </c>
      <c r="I2400" s="1" t="s">
        <v>5763</v>
      </c>
      <c r="J2400" s="59" t="s">
        <v>5754</v>
      </c>
    </row>
    <row r="2401" spans="1:10" hidden="1">
      <c r="A2401" s="1" t="s">
        <v>5754</v>
      </c>
      <c r="B2401" s="59" t="s">
        <v>6197</v>
      </c>
      <c r="C2401" s="1" t="s">
        <v>5926</v>
      </c>
      <c r="D2401" s="1" t="s">
        <v>6198</v>
      </c>
      <c r="E2401" s="1" t="s">
        <v>5754</v>
      </c>
      <c r="F2401" s="1" t="s">
        <v>6198</v>
      </c>
      <c r="G2401" s="1" t="s">
        <v>2286</v>
      </c>
      <c r="H2401" s="1" t="s">
        <v>2286</v>
      </c>
      <c r="I2401" s="1" t="s">
        <v>5763</v>
      </c>
      <c r="J2401" s="59" t="s">
        <v>5754</v>
      </c>
    </row>
    <row r="2402" spans="1:10" hidden="1">
      <c r="A2402" s="1" t="s">
        <v>5754</v>
      </c>
      <c r="B2402" s="59" t="s">
        <v>6199</v>
      </c>
      <c r="C2402" s="1" t="s">
        <v>5926</v>
      </c>
      <c r="D2402" s="1" t="s">
        <v>6200</v>
      </c>
      <c r="E2402" s="1" t="s">
        <v>5754</v>
      </c>
      <c r="F2402" s="1" t="s">
        <v>6200</v>
      </c>
      <c r="G2402" s="1" t="s">
        <v>2286</v>
      </c>
      <c r="H2402" s="1" t="s">
        <v>2286</v>
      </c>
      <c r="I2402" s="1" t="s">
        <v>5763</v>
      </c>
      <c r="J2402" s="59" t="s">
        <v>5754</v>
      </c>
    </row>
    <row r="2403" spans="1:10" hidden="1">
      <c r="A2403" s="1" t="s">
        <v>5754</v>
      </c>
      <c r="B2403" s="59" t="s">
        <v>6201</v>
      </c>
      <c r="C2403" s="1" t="s">
        <v>5926</v>
      </c>
      <c r="D2403" s="1" t="s">
        <v>6202</v>
      </c>
      <c r="E2403" s="1" t="s">
        <v>5754</v>
      </c>
      <c r="F2403" s="1" t="s">
        <v>6202</v>
      </c>
      <c r="G2403" s="1" t="s">
        <v>2286</v>
      </c>
      <c r="H2403" s="1" t="s">
        <v>2286</v>
      </c>
      <c r="I2403" s="1" t="s">
        <v>5763</v>
      </c>
      <c r="J2403" s="59" t="s">
        <v>5754</v>
      </c>
    </row>
    <row r="2404" spans="1:10" hidden="1">
      <c r="A2404" s="1" t="s">
        <v>5754</v>
      </c>
      <c r="B2404" s="59" t="s">
        <v>6203</v>
      </c>
      <c r="C2404" s="1" t="s">
        <v>5926</v>
      </c>
      <c r="D2404" s="1" t="s">
        <v>6204</v>
      </c>
      <c r="E2404" s="1" t="s">
        <v>5754</v>
      </c>
      <c r="F2404" s="1" t="s">
        <v>6204</v>
      </c>
      <c r="G2404" s="1" t="s">
        <v>2286</v>
      </c>
      <c r="H2404" s="1" t="s">
        <v>2286</v>
      </c>
      <c r="I2404" s="1" t="s">
        <v>5763</v>
      </c>
      <c r="J2404" s="59" t="s">
        <v>5754</v>
      </c>
    </row>
    <row r="2405" spans="1:10" hidden="1">
      <c r="A2405" s="1" t="s">
        <v>5754</v>
      </c>
      <c r="B2405" s="59" t="s">
        <v>6205</v>
      </c>
      <c r="C2405" s="1" t="s">
        <v>5926</v>
      </c>
      <c r="D2405" s="1" t="s">
        <v>6206</v>
      </c>
      <c r="E2405" s="1" t="s">
        <v>5754</v>
      </c>
      <c r="F2405" s="1" t="s">
        <v>6206</v>
      </c>
      <c r="G2405" s="1" t="s">
        <v>2286</v>
      </c>
      <c r="H2405" s="1" t="s">
        <v>2286</v>
      </c>
      <c r="I2405" s="1" t="s">
        <v>5763</v>
      </c>
      <c r="J2405" s="59" t="s">
        <v>5754</v>
      </c>
    </row>
    <row r="2406" spans="1:10" hidden="1">
      <c r="A2406" s="1" t="s">
        <v>5754</v>
      </c>
      <c r="B2406" s="59" t="s">
        <v>6207</v>
      </c>
      <c r="C2406" s="1" t="s">
        <v>5926</v>
      </c>
      <c r="D2406" s="1" t="s">
        <v>6208</v>
      </c>
      <c r="E2406" s="1" t="s">
        <v>5754</v>
      </c>
      <c r="F2406" s="1" t="s">
        <v>6208</v>
      </c>
      <c r="G2406" s="1" t="s">
        <v>2286</v>
      </c>
      <c r="H2406" s="1" t="s">
        <v>2286</v>
      </c>
      <c r="I2406" s="1" t="s">
        <v>5763</v>
      </c>
      <c r="J2406" s="59" t="s">
        <v>5754</v>
      </c>
    </row>
    <row r="2407" spans="1:10" hidden="1">
      <c r="A2407" s="1" t="s">
        <v>5754</v>
      </c>
      <c r="B2407" s="59" t="s">
        <v>6209</v>
      </c>
      <c r="C2407" s="1" t="s">
        <v>5926</v>
      </c>
      <c r="D2407" s="1" t="s">
        <v>6210</v>
      </c>
      <c r="E2407" s="1" t="s">
        <v>5754</v>
      </c>
      <c r="F2407" s="1" t="s">
        <v>6210</v>
      </c>
      <c r="G2407" s="1" t="s">
        <v>2286</v>
      </c>
      <c r="H2407" s="1" t="s">
        <v>2286</v>
      </c>
      <c r="I2407" s="1" t="s">
        <v>5763</v>
      </c>
      <c r="J2407" s="59" t="s">
        <v>5754</v>
      </c>
    </row>
    <row r="2408" spans="1:10" hidden="1">
      <c r="A2408" s="1" t="s">
        <v>5754</v>
      </c>
      <c r="B2408" s="59" t="s">
        <v>6211</v>
      </c>
      <c r="C2408" s="1" t="s">
        <v>5926</v>
      </c>
      <c r="D2408" s="1" t="s">
        <v>6212</v>
      </c>
      <c r="E2408" s="1" t="s">
        <v>5754</v>
      </c>
      <c r="F2408" s="1" t="s">
        <v>6212</v>
      </c>
      <c r="G2408" s="1" t="s">
        <v>2286</v>
      </c>
      <c r="H2408" s="1" t="s">
        <v>2286</v>
      </c>
      <c r="I2408" s="1" t="s">
        <v>5763</v>
      </c>
      <c r="J2408" s="59" t="s">
        <v>5754</v>
      </c>
    </row>
    <row r="2409" spans="1:10" hidden="1">
      <c r="A2409" s="1" t="s">
        <v>5754</v>
      </c>
      <c r="B2409" s="59" t="s">
        <v>6213</v>
      </c>
      <c r="C2409" s="1" t="s">
        <v>5926</v>
      </c>
      <c r="D2409" s="1" t="s">
        <v>6214</v>
      </c>
      <c r="E2409" s="1" t="s">
        <v>5754</v>
      </c>
      <c r="F2409" s="1" t="s">
        <v>6214</v>
      </c>
      <c r="G2409" s="1" t="s">
        <v>2286</v>
      </c>
      <c r="H2409" s="1" t="s">
        <v>2286</v>
      </c>
      <c r="I2409" s="1" t="s">
        <v>5763</v>
      </c>
      <c r="J2409" s="59" t="s">
        <v>5754</v>
      </c>
    </row>
    <row r="2410" spans="1:10" hidden="1">
      <c r="A2410" s="1" t="s">
        <v>5754</v>
      </c>
      <c r="B2410" s="59" t="s">
        <v>6215</v>
      </c>
      <c r="C2410" s="1" t="s">
        <v>5926</v>
      </c>
      <c r="D2410" s="1" t="s">
        <v>6216</v>
      </c>
      <c r="E2410" s="1" t="s">
        <v>5754</v>
      </c>
      <c r="F2410" s="1" t="s">
        <v>6216</v>
      </c>
      <c r="G2410" s="1" t="s">
        <v>2286</v>
      </c>
      <c r="H2410" s="1" t="s">
        <v>2286</v>
      </c>
      <c r="I2410" s="1" t="s">
        <v>5763</v>
      </c>
      <c r="J2410" s="59" t="s">
        <v>5754</v>
      </c>
    </row>
    <row r="2411" spans="1:10" hidden="1">
      <c r="A2411" s="1" t="s">
        <v>5754</v>
      </c>
      <c r="B2411" s="59" t="s">
        <v>6217</v>
      </c>
      <c r="C2411" s="1" t="s">
        <v>5926</v>
      </c>
      <c r="D2411" s="1" t="s">
        <v>6218</v>
      </c>
      <c r="E2411" s="1" t="s">
        <v>5754</v>
      </c>
      <c r="F2411" s="1" t="s">
        <v>6218</v>
      </c>
      <c r="G2411" s="1" t="s">
        <v>2286</v>
      </c>
      <c r="H2411" s="1" t="s">
        <v>2286</v>
      </c>
      <c r="I2411" s="1" t="s">
        <v>5763</v>
      </c>
      <c r="J2411" s="59" t="s">
        <v>5754</v>
      </c>
    </row>
    <row r="2412" spans="1:10" hidden="1">
      <c r="A2412" s="1" t="s">
        <v>5754</v>
      </c>
      <c r="B2412" s="59" t="s">
        <v>6219</v>
      </c>
      <c r="C2412" s="1" t="s">
        <v>5926</v>
      </c>
      <c r="D2412" s="1" t="s">
        <v>6220</v>
      </c>
      <c r="E2412" s="1" t="s">
        <v>5754</v>
      </c>
      <c r="F2412" s="1" t="s">
        <v>6220</v>
      </c>
      <c r="G2412" s="1" t="s">
        <v>2286</v>
      </c>
      <c r="H2412" s="1" t="s">
        <v>2286</v>
      </c>
      <c r="I2412" s="1" t="s">
        <v>5763</v>
      </c>
      <c r="J2412" s="59" t="s">
        <v>5754</v>
      </c>
    </row>
    <row r="2413" spans="1:10" hidden="1">
      <c r="A2413" s="1" t="s">
        <v>5754</v>
      </c>
      <c r="B2413" s="59" t="s">
        <v>6221</v>
      </c>
      <c r="C2413" s="1" t="s">
        <v>5926</v>
      </c>
      <c r="D2413" s="1" t="s">
        <v>6222</v>
      </c>
      <c r="E2413" s="1" t="s">
        <v>5754</v>
      </c>
      <c r="F2413" s="1" t="s">
        <v>6222</v>
      </c>
      <c r="G2413" s="1" t="s">
        <v>2286</v>
      </c>
      <c r="H2413" s="1" t="s">
        <v>2286</v>
      </c>
      <c r="I2413" s="1" t="s">
        <v>5763</v>
      </c>
      <c r="J2413" s="59" t="s">
        <v>5754</v>
      </c>
    </row>
    <row r="2414" spans="1:10" hidden="1">
      <c r="A2414" s="1" t="s">
        <v>5754</v>
      </c>
      <c r="B2414" s="59" t="s">
        <v>6223</v>
      </c>
      <c r="C2414" s="1" t="s">
        <v>5926</v>
      </c>
      <c r="D2414" s="1" t="s">
        <v>6224</v>
      </c>
      <c r="E2414" s="1" t="s">
        <v>5754</v>
      </c>
      <c r="F2414" s="1" t="s">
        <v>6224</v>
      </c>
      <c r="G2414" s="1" t="s">
        <v>2286</v>
      </c>
      <c r="H2414" s="1" t="s">
        <v>2286</v>
      </c>
      <c r="I2414" s="1" t="s">
        <v>5763</v>
      </c>
      <c r="J2414" s="59" t="s">
        <v>5754</v>
      </c>
    </row>
    <row r="2415" spans="1:10" hidden="1">
      <c r="A2415" s="1" t="s">
        <v>5754</v>
      </c>
      <c r="B2415" s="59" t="s">
        <v>6225</v>
      </c>
      <c r="C2415" s="1" t="s">
        <v>5926</v>
      </c>
      <c r="D2415" s="1" t="s">
        <v>6226</v>
      </c>
      <c r="E2415" s="1" t="s">
        <v>5754</v>
      </c>
      <c r="F2415" s="1" t="s">
        <v>6226</v>
      </c>
      <c r="G2415" s="1" t="s">
        <v>2286</v>
      </c>
      <c r="H2415" s="1" t="s">
        <v>2286</v>
      </c>
      <c r="I2415" s="1" t="s">
        <v>5763</v>
      </c>
      <c r="J2415" s="59" t="s">
        <v>5754</v>
      </c>
    </row>
    <row r="2416" spans="1:10" hidden="1">
      <c r="A2416" s="1" t="s">
        <v>5754</v>
      </c>
      <c r="B2416" s="59" t="s">
        <v>6227</v>
      </c>
      <c r="C2416" s="1" t="s">
        <v>5926</v>
      </c>
      <c r="D2416" s="1" t="s">
        <v>6228</v>
      </c>
      <c r="E2416" s="1" t="s">
        <v>5754</v>
      </c>
      <c r="F2416" s="1" t="s">
        <v>6228</v>
      </c>
      <c r="G2416" s="1" t="s">
        <v>2286</v>
      </c>
      <c r="H2416" s="1" t="s">
        <v>2286</v>
      </c>
      <c r="I2416" s="1" t="s">
        <v>5763</v>
      </c>
      <c r="J2416" s="59" t="s">
        <v>5754</v>
      </c>
    </row>
    <row r="2417" spans="1:10" hidden="1">
      <c r="A2417" s="1" t="s">
        <v>5754</v>
      </c>
      <c r="B2417" s="59" t="s">
        <v>6229</v>
      </c>
      <c r="C2417" s="1" t="s">
        <v>5926</v>
      </c>
      <c r="D2417" s="1" t="s">
        <v>6230</v>
      </c>
      <c r="E2417" s="1" t="s">
        <v>5754</v>
      </c>
      <c r="F2417" s="1" t="s">
        <v>6230</v>
      </c>
      <c r="G2417" s="1" t="s">
        <v>2286</v>
      </c>
      <c r="H2417" s="1" t="s">
        <v>2286</v>
      </c>
      <c r="I2417" s="1" t="s">
        <v>5763</v>
      </c>
      <c r="J2417" s="59" t="s">
        <v>5754</v>
      </c>
    </row>
    <row r="2418" spans="1:10" hidden="1">
      <c r="A2418" s="1" t="s">
        <v>5754</v>
      </c>
      <c r="B2418" s="59" t="s">
        <v>6231</v>
      </c>
      <c r="C2418" s="1" t="s">
        <v>5926</v>
      </c>
      <c r="D2418" s="1" t="s">
        <v>6232</v>
      </c>
      <c r="E2418" s="1" t="s">
        <v>5754</v>
      </c>
      <c r="F2418" s="1" t="s">
        <v>6232</v>
      </c>
      <c r="G2418" s="1" t="s">
        <v>2286</v>
      </c>
      <c r="H2418" s="1" t="s">
        <v>2286</v>
      </c>
      <c r="I2418" s="1" t="s">
        <v>5763</v>
      </c>
      <c r="J2418" s="59" t="s">
        <v>5754</v>
      </c>
    </row>
    <row r="2419" spans="1:10" hidden="1">
      <c r="A2419" s="1" t="s">
        <v>5754</v>
      </c>
      <c r="B2419" s="59" t="s">
        <v>6233</v>
      </c>
      <c r="C2419" s="1" t="s">
        <v>5926</v>
      </c>
      <c r="D2419" s="1" t="s">
        <v>6234</v>
      </c>
      <c r="E2419" s="1" t="s">
        <v>5754</v>
      </c>
      <c r="F2419" s="1" t="s">
        <v>6234</v>
      </c>
      <c r="G2419" s="1" t="s">
        <v>2286</v>
      </c>
      <c r="H2419" s="1" t="s">
        <v>2286</v>
      </c>
      <c r="I2419" s="1" t="s">
        <v>5763</v>
      </c>
      <c r="J2419" s="59" t="s">
        <v>5754</v>
      </c>
    </row>
    <row r="2420" spans="1:10" hidden="1">
      <c r="A2420" s="1" t="s">
        <v>5754</v>
      </c>
      <c r="B2420" s="59" t="s">
        <v>6235</v>
      </c>
      <c r="C2420" s="1" t="s">
        <v>5926</v>
      </c>
      <c r="D2420" s="1" t="s">
        <v>6236</v>
      </c>
      <c r="E2420" s="1" t="s">
        <v>5754</v>
      </c>
      <c r="F2420" s="1" t="s">
        <v>6236</v>
      </c>
      <c r="G2420" s="1" t="s">
        <v>2286</v>
      </c>
      <c r="H2420" s="1" t="s">
        <v>2286</v>
      </c>
      <c r="I2420" s="1" t="s">
        <v>5763</v>
      </c>
      <c r="J2420" s="59" t="s">
        <v>5754</v>
      </c>
    </row>
    <row r="2421" spans="1:10" hidden="1">
      <c r="A2421" s="1" t="s">
        <v>5754</v>
      </c>
      <c r="B2421" s="59" t="s">
        <v>6237</v>
      </c>
      <c r="C2421" s="1" t="s">
        <v>5926</v>
      </c>
      <c r="D2421" s="1" t="s">
        <v>6238</v>
      </c>
      <c r="E2421" s="1" t="s">
        <v>5754</v>
      </c>
      <c r="F2421" s="1" t="s">
        <v>6238</v>
      </c>
      <c r="G2421" s="1" t="s">
        <v>2286</v>
      </c>
      <c r="H2421" s="1" t="s">
        <v>2286</v>
      </c>
      <c r="I2421" s="1" t="s">
        <v>5763</v>
      </c>
      <c r="J2421" s="59" t="s">
        <v>5754</v>
      </c>
    </row>
    <row r="2422" spans="1:10" hidden="1">
      <c r="A2422" s="1" t="s">
        <v>5754</v>
      </c>
      <c r="B2422" s="59" t="s">
        <v>6239</v>
      </c>
      <c r="C2422" s="1" t="s">
        <v>5926</v>
      </c>
      <c r="D2422" s="1" t="s">
        <v>6240</v>
      </c>
      <c r="E2422" s="1" t="s">
        <v>5754</v>
      </c>
      <c r="F2422" s="1" t="s">
        <v>6240</v>
      </c>
      <c r="G2422" s="1" t="s">
        <v>2286</v>
      </c>
      <c r="H2422" s="1" t="s">
        <v>2286</v>
      </c>
      <c r="I2422" s="1" t="s">
        <v>5763</v>
      </c>
      <c r="J2422" s="59" t="s">
        <v>5754</v>
      </c>
    </row>
    <row r="2423" spans="1:10" hidden="1">
      <c r="A2423" s="1" t="s">
        <v>5754</v>
      </c>
      <c r="B2423" s="59" t="s">
        <v>6241</v>
      </c>
      <c r="C2423" s="1" t="s">
        <v>5926</v>
      </c>
      <c r="D2423" s="1" t="s">
        <v>6242</v>
      </c>
      <c r="E2423" s="1" t="s">
        <v>5754</v>
      </c>
      <c r="F2423" s="1" t="s">
        <v>6242</v>
      </c>
      <c r="G2423" s="1" t="s">
        <v>2286</v>
      </c>
      <c r="H2423" s="1" t="s">
        <v>2286</v>
      </c>
      <c r="I2423" s="1" t="s">
        <v>5763</v>
      </c>
      <c r="J2423" s="59" t="s">
        <v>5754</v>
      </c>
    </row>
    <row r="2424" spans="1:10" hidden="1">
      <c r="A2424" s="1" t="s">
        <v>5754</v>
      </c>
      <c r="B2424" s="59" t="s">
        <v>6243</v>
      </c>
      <c r="C2424" s="1" t="s">
        <v>5926</v>
      </c>
      <c r="D2424" s="1" t="s">
        <v>6244</v>
      </c>
      <c r="E2424" s="1" t="s">
        <v>5754</v>
      </c>
      <c r="F2424" s="1" t="s">
        <v>6244</v>
      </c>
      <c r="G2424" s="1" t="s">
        <v>2286</v>
      </c>
      <c r="H2424" s="1" t="s">
        <v>2286</v>
      </c>
      <c r="I2424" s="1" t="s">
        <v>5763</v>
      </c>
      <c r="J2424" s="59" t="s">
        <v>5754</v>
      </c>
    </row>
    <row r="2425" spans="1:10" hidden="1">
      <c r="A2425" s="1" t="s">
        <v>5754</v>
      </c>
      <c r="B2425" s="59" t="s">
        <v>6245</v>
      </c>
      <c r="C2425" s="1" t="s">
        <v>5926</v>
      </c>
      <c r="D2425" s="1" t="s">
        <v>6246</v>
      </c>
      <c r="E2425" s="1" t="s">
        <v>5754</v>
      </c>
      <c r="F2425" s="1" t="s">
        <v>6246</v>
      </c>
      <c r="G2425" s="1" t="s">
        <v>2286</v>
      </c>
      <c r="H2425" s="1" t="s">
        <v>2286</v>
      </c>
      <c r="I2425" s="1" t="s">
        <v>5763</v>
      </c>
      <c r="J2425" s="59" t="s">
        <v>5754</v>
      </c>
    </row>
    <row r="2426" spans="1:10" hidden="1">
      <c r="A2426" s="1" t="s">
        <v>5754</v>
      </c>
      <c r="B2426" s="59" t="s">
        <v>6247</v>
      </c>
      <c r="C2426" s="1" t="s">
        <v>5926</v>
      </c>
      <c r="D2426" s="1" t="s">
        <v>6248</v>
      </c>
      <c r="E2426" s="1" t="s">
        <v>5754</v>
      </c>
      <c r="F2426" s="1" t="s">
        <v>6248</v>
      </c>
      <c r="G2426" s="1" t="s">
        <v>2286</v>
      </c>
      <c r="H2426" s="1" t="s">
        <v>2286</v>
      </c>
      <c r="I2426" s="1" t="s">
        <v>5763</v>
      </c>
      <c r="J2426" s="59" t="s">
        <v>5754</v>
      </c>
    </row>
    <row r="2427" spans="1:10" hidden="1">
      <c r="A2427" s="1" t="s">
        <v>5754</v>
      </c>
      <c r="B2427" s="59" t="s">
        <v>6249</v>
      </c>
      <c r="C2427" s="1" t="s">
        <v>5926</v>
      </c>
      <c r="D2427" s="1" t="s">
        <v>6250</v>
      </c>
      <c r="E2427" s="1" t="s">
        <v>5754</v>
      </c>
      <c r="F2427" s="1" t="s">
        <v>6250</v>
      </c>
      <c r="G2427" s="1" t="s">
        <v>2286</v>
      </c>
      <c r="H2427" s="1" t="s">
        <v>2286</v>
      </c>
      <c r="I2427" s="1" t="s">
        <v>5763</v>
      </c>
      <c r="J2427" s="59" t="s">
        <v>5754</v>
      </c>
    </row>
    <row r="2428" spans="1:10" hidden="1">
      <c r="A2428" s="1" t="s">
        <v>5754</v>
      </c>
      <c r="B2428" s="59" t="s">
        <v>6251</v>
      </c>
      <c r="C2428" s="1" t="s">
        <v>5926</v>
      </c>
      <c r="D2428" s="1" t="s">
        <v>6252</v>
      </c>
      <c r="E2428" s="1" t="s">
        <v>5754</v>
      </c>
      <c r="F2428" s="1" t="s">
        <v>6252</v>
      </c>
      <c r="G2428" s="1" t="s">
        <v>2286</v>
      </c>
      <c r="H2428" s="1" t="s">
        <v>2286</v>
      </c>
      <c r="I2428" s="1" t="s">
        <v>5763</v>
      </c>
      <c r="J2428" s="59" t="s">
        <v>5754</v>
      </c>
    </row>
    <row r="2429" spans="1:10" hidden="1">
      <c r="A2429" s="1" t="s">
        <v>5754</v>
      </c>
      <c r="B2429" s="59" t="s">
        <v>6253</v>
      </c>
      <c r="C2429" s="1" t="s">
        <v>5926</v>
      </c>
      <c r="D2429" s="1" t="s">
        <v>6254</v>
      </c>
      <c r="E2429" s="1" t="s">
        <v>5754</v>
      </c>
      <c r="F2429" s="1" t="s">
        <v>6254</v>
      </c>
      <c r="G2429" s="1" t="s">
        <v>2286</v>
      </c>
      <c r="H2429" s="1" t="s">
        <v>2286</v>
      </c>
      <c r="I2429" s="1" t="s">
        <v>5763</v>
      </c>
      <c r="J2429" s="59" t="s">
        <v>5754</v>
      </c>
    </row>
    <row r="2430" spans="1:10" hidden="1">
      <c r="A2430" s="1" t="s">
        <v>5754</v>
      </c>
      <c r="B2430" s="59" t="s">
        <v>6255</v>
      </c>
      <c r="C2430" s="1" t="s">
        <v>5926</v>
      </c>
      <c r="D2430" s="1" t="s">
        <v>6256</v>
      </c>
      <c r="E2430" s="1" t="s">
        <v>5754</v>
      </c>
      <c r="F2430" s="1" t="s">
        <v>6256</v>
      </c>
      <c r="G2430" s="1" t="s">
        <v>2286</v>
      </c>
      <c r="H2430" s="1" t="s">
        <v>2286</v>
      </c>
      <c r="I2430" s="1" t="s">
        <v>5763</v>
      </c>
      <c r="J2430" s="59" t="s">
        <v>5754</v>
      </c>
    </row>
    <row r="2431" spans="1:10" hidden="1">
      <c r="A2431" s="1" t="s">
        <v>5754</v>
      </c>
      <c r="B2431" s="59" t="s">
        <v>6319</v>
      </c>
      <c r="C2431" s="1" t="s">
        <v>5926</v>
      </c>
      <c r="D2431" s="1" t="s">
        <v>6320</v>
      </c>
      <c r="E2431" s="1" t="s">
        <v>5754</v>
      </c>
      <c r="F2431" s="1" t="s">
        <v>6320</v>
      </c>
      <c r="G2431" s="1" t="s">
        <v>2286</v>
      </c>
      <c r="H2431" s="1" t="s">
        <v>2286</v>
      </c>
      <c r="I2431" s="1" t="s">
        <v>5763</v>
      </c>
      <c r="J2431" s="59" t="s">
        <v>5754</v>
      </c>
    </row>
    <row r="2432" spans="1:10" hidden="1">
      <c r="A2432" s="1" t="s">
        <v>5754</v>
      </c>
      <c r="B2432" s="59" t="s">
        <v>6321</v>
      </c>
      <c r="C2432" s="1" t="s">
        <v>5926</v>
      </c>
      <c r="D2432" s="1" t="s">
        <v>6322</v>
      </c>
      <c r="E2432" s="1" t="s">
        <v>5754</v>
      </c>
      <c r="F2432" s="1" t="s">
        <v>6322</v>
      </c>
      <c r="G2432" s="1" t="s">
        <v>2286</v>
      </c>
      <c r="H2432" s="1" t="s">
        <v>2286</v>
      </c>
      <c r="I2432" s="1" t="s">
        <v>5763</v>
      </c>
      <c r="J2432" s="59" t="s">
        <v>5754</v>
      </c>
    </row>
    <row r="2433" spans="1:10" hidden="1">
      <c r="A2433" s="1" t="s">
        <v>5754</v>
      </c>
      <c r="B2433" s="59" t="s">
        <v>6323</v>
      </c>
      <c r="C2433" s="1" t="s">
        <v>5926</v>
      </c>
      <c r="D2433" s="1" t="s">
        <v>6324</v>
      </c>
      <c r="E2433" s="1" t="s">
        <v>5754</v>
      </c>
      <c r="F2433" s="1" t="s">
        <v>6324</v>
      </c>
      <c r="G2433" s="1" t="s">
        <v>2286</v>
      </c>
      <c r="H2433" s="1" t="s">
        <v>2286</v>
      </c>
      <c r="I2433" s="1" t="s">
        <v>5763</v>
      </c>
      <c r="J2433" s="59" t="s">
        <v>5754</v>
      </c>
    </row>
    <row r="2434" spans="1:10" hidden="1">
      <c r="A2434" s="1" t="s">
        <v>5754</v>
      </c>
      <c r="B2434" s="59" t="s">
        <v>6325</v>
      </c>
      <c r="C2434" s="1" t="s">
        <v>5926</v>
      </c>
      <c r="D2434" s="1" t="s">
        <v>6326</v>
      </c>
      <c r="E2434" s="1" t="s">
        <v>5754</v>
      </c>
      <c r="F2434" s="1" t="s">
        <v>6326</v>
      </c>
      <c r="G2434" s="1" t="s">
        <v>2286</v>
      </c>
      <c r="H2434" s="1" t="s">
        <v>2286</v>
      </c>
      <c r="I2434" s="1" t="s">
        <v>5763</v>
      </c>
      <c r="J2434" s="59" t="s">
        <v>5754</v>
      </c>
    </row>
    <row r="2435" spans="1:10" hidden="1">
      <c r="A2435" s="1" t="s">
        <v>5754</v>
      </c>
      <c r="B2435" s="59" t="s">
        <v>6327</v>
      </c>
      <c r="C2435" s="1" t="s">
        <v>5926</v>
      </c>
      <c r="D2435" s="1" t="s">
        <v>6328</v>
      </c>
      <c r="E2435" s="1" t="s">
        <v>5754</v>
      </c>
      <c r="F2435" s="1" t="s">
        <v>6328</v>
      </c>
      <c r="G2435" s="1" t="s">
        <v>2286</v>
      </c>
      <c r="H2435" s="1" t="s">
        <v>2286</v>
      </c>
      <c r="I2435" s="1" t="s">
        <v>5763</v>
      </c>
      <c r="J2435" s="59" t="s">
        <v>5754</v>
      </c>
    </row>
    <row r="2436" spans="1:10" hidden="1">
      <c r="A2436" s="1" t="s">
        <v>5754</v>
      </c>
      <c r="B2436" s="59" t="s">
        <v>6329</v>
      </c>
      <c r="C2436" s="1" t="s">
        <v>5926</v>
      </c>
      <c r="D2436" s="1" t="s">
        <v>6330</v>
      </c>
      <c r="E2436" s="1" t="s">
        <v>5754</v>
      </c>
      <c r="F2436" s="1" t="s">
        <v>6330</v>
      </c>
      <c r="G2436" s="1" t="s">
        <v>2286</v>
      </c>
      <c r="H2436" s="1" t="s">
        <v>2286</v>
      </c>
      <c r="I2436" s="1" t="s">
        <v>5763</v>
      </c>
      <c r="J2436" s="59" t="s">
        <v>5754</v>
      </c>
    </row>
    <row r="2437" spans="1:10" hidden="1">
      <c r="A2437" s="1" t="s">
        <v>5754</v>
      </c>
      <c r="B2437" s="59" t="s">
        <v>6331</v>
      </c>
      <c r="C2437" s="1" t="s">
        <v>5926</v>
      </c>
      <c r="D2437" s="1" t="s">
        <v>6332</v>
      </c>
      <c r="E2437" s="1" t="s">
        <v>5754</v>
      </c>
      <c r="F2437" s="1" t="s">
        <v>6332</v>
      </c>
      <c r="G2437" s="1" t="s">
        <v>2286</v>
      </c>
      <c r="H2437" s="1" t="s">
        <v>2286</v>
      </c>
      <c r="I2437" s="1" t="s">
        <v>5763</v>
      </c>
      <c r="J2437" s="59" t="s">
        <v>5754</v>
      </c>
    </row>
    <row r="2438" spans="1:10" hidden="1">
      <c r="A2438" s="1" t="s">
        <v>5754</v>
      </c>
      <c r="B2438" s="59" t="s">
        <v>6333</v>
      </c>
      <c r="C2438" s="1" t="s">
        <v>5926</v>
      </c>
      <c r="D2438" s="1" t="s">
        <v>6334</v>
      </c>
      <c r="E2438" s="1" t="s">
        <v>5754</v>
      </c>
      <c r="F2438" s="1" t="s">
        <v>6334</v>
      </c>
      <c r="G2438" s="1" t="s">
        <v>2286</v>
      </c>
      <c r="H2438" s="1" t="s">
        <v>2286</v>
      </c>
      <c r="I2438" s="1" t="s">
        <v>5763</v>
      </c>
      <c r="J2438" s="59" t="s">
        <v>5754</v>
      </c>
    </row>
    <row r="2439" spans="1:10" hidden="1">
      <c r="A2439" s="1" t="s">
        <v>5754</v>
      </c>
      <c r="B2439" s="59" t="s">
        <v>6335</v>
      </c>
      <c r="C2439" s="1" t="s">
        <v>5926</v>
      </c>
      <c r="D2439" s="1" t="s">
        <v>6336</v>
      </c>
      <c r="E2439" s="1" t="s">
        <v>5754</v>
      </c>
      <c r="F2439" s="1" t="s">
        <v>6336</v>
      </c>
      <c r="G2439" s="1" t="s">
        <v>2286</v>
      </c>
      <c r="H2439" s="1" t="s">
        <v>2286</v>
      </c>
      <c r="I2439" s="1" t="s">
        <v>5763</v>
      </c>
      <c r="J2439" s="59" t="s">
        <v>5754</v>
      </c>
    </row>
    <row r="2440" spans="1:10" hidden="1">
      <c r="A2440" s="1" t="s">
        <v>5754</v>
      </c>
      <c r="B2440" s="59" t="s">
        <v>6337</v>
      </c>
      <c r="C2440" s="1" t="s">
        <v>5926</v>
      </c>
      <c r="D2440" s="1" t="s">
        <v>6338</v>
      </c>
      <c r="E2440" s="1" t="s">
        <v>5754</v>
      </c>
      <c r="F2440" s="1" t="s">
        <v>6338</v>
      </c>
      <c r="G2440" s="1" t="s">
        <v>2286</v>
      </c>
      <c r="H2440" s="1" t="s">
        <v>2286</v>
      </c>
      <c r="I2440" s="1" t="s">
        <v>5763</v>
      </c>
      <c r="J2440" s="59" t="s">
        <v>5754</v>
      </c>
    </row>
    <row r="2441" spans="1:10" hidden="1">
      <c r="A2441" s="1" t="s">
        <v>5754</v>
      </c>
      <c r="B2441" s="59" t="s">
        <v>6339</v>
      </c>
      <c r="C2441" s="1" t="s">
        <v>5926</v>
      </c>
      <c r="D2441" s="1" t="s">
        <v>6340</v>
      </c>
      <c r="E2441" s="1" t="s">
        <v>5754</v>
      </c>
      <c r="F2441" s="1" t="s">
        <v>6340</v>
      </c>
      <c r="G2441" s="1" t="s">
        <v>2286</v>
      </c>
      <c r="H2441" s="1" t="s">
        <v>2286</v>
      </c>
      <c r="I2441" s="1" t="s">
        <v>5763</v>
      </c>
      <c r="J2441" s="59" t="s">
        <v>5754</v>
      </c>
    </row>
    <row r="2442" spans="1:10" hidden="1">
      <c r="A2442" s="1" t="s">
        <v>5754</v>
      </c>
      <c r="B2442" s="59" t="s">
        <v>6341</v>
      </c>
      <c r="C2442" s="1" t="s">
        <v>5926</v>
      </c>
      <c r="D2442" s="1" t="s">
        <v>6342</v>
      </c>
      <c r="E2442" s="1" t="s">
        <v>5754</v>
      </c>
      <c r="F2442" s="1" t="s">
        <v>6342</v>
      </c>
      <c r="G2442" s="1" t="s">
        <v>2286</v>
      </c>
      <c r="H2442" s="1" t="s">
        <v>2286</v>
      </c>
      <c r="I2442" s="1" t="s">
        <v>5763</v>
      </c>
      <c r="J2442" s="59" t="s">
        <v>5754</v>
      </c>
    </row>
    <row r="2443" spans="1:10" hidden="1">
      <c r="A2443" s="1" t="s">
        <v>5754</v>
      </c>
      <c r="B2443" s="59" t="s">
        <v>6343</v>
      </c>
      <c r="C2443" s="1" t="s">
        <v>5926</v>
      </c>
      <c r="D2443" s="1" t="s">
        <v>6344</v>
      </c>
      <c r="E2443" s="1" t="s">
        <v>5754</v>
      </c>
      <c r="F2443" s="1" t="s">
        <v>6344</v>
      </c>
      <c r="G2443" s="1" t="s">
        <v>2286</v>
      </c>
      <c r="H2443" s="1" t="s">
        <v>2286</v>
      </c>
      <c r="I2443" s="1" t="s">
        <v>5763</v>
      </c>
      <c r="J2443" s="59" t="s">
        <v>5754</v>
      </c>
    </row>
    <row r="2444" spans="1:10" hidden="1">
      <c r="A2444" s="1" t="s">
        <v>5754</v>
      </c>
      <c r="B2444" s="59" t="s">
        <v>6345</v>
      </c>
      <c r="C2444" s="1" t="s">
        <v>5926</v>
      </c>
      <c r="D2444" s="1" t="s">
        <v>6346</v>
      </c>
      <c r="E2444" s="1" t="s">
        <v>5754</v>
      </c>
      <c r="F2444" s="1" t="s">
        <v>6346</v>
      </c>
      <c r="G2444" s="1" t="s">
        <v>2286</v>
      </c>
      <c r="H2444" s="1" t="s">
        <v>2286</v>
      </c>
      <c r="I2444" s="1" t="s">
        <v>5763</v>
      </c>
      <c r="J2444" s="59" t="s">
        <v>5754</v>
      </c>
    </row>
    <row r="2445" spans="1:10" hidden="1">
      <c r="A2445" s="1" t="s">
        <v>5754</v>
      </c>
      <c r="B2445" s="59" t="s">
        <v>6347</v>
      </c>
      <c r="C2445" s="1" t="s">
        <v>5926</v>
      </c>
      <c r="D2445" s="1" t="s">
        <v>6348</v>
      </c>
      <c r="E2445" s="1" t="s">
        <v>5754</v>
      </c>
      <c r="F2445" s="1" t="s">
        <v>6348</v>
      </c>
      <c r="G2445" s="1" t="s">
        <v>2286</v>
      </c>
      <c r="H2445" s="1" t="s">
        <v>2286</v>
      </c>
      <c r="I2445" s="1" t="s">
        <v>5763</v>
      </c>
      <c r="J2445" s="59" t="s">
        <v>5754</v>
      </c>
    </row>
    <row r="2446" spans="1:10" hidden="1">
      <c r="A2446" s="1" t="s">
        <v>5754</v>
      </c>
      <c r="B2446" s="59" t="s">
        <v>6349</v>
      </c>
      <c r="C2446" s="1" t="s">
        <v>5926</v>
      </c>
      <c r="D2446" s="1" t="s">
        <v>6350</v>
      </c>
      <c r="E2446" s="1" t="s">
        <v>5754</v>
      </c>
      <c r="F2446" s="1" t="s">
        <v>6350</v>
      </c>
      <c r="G2446" s="1" t="s">
        <v>2286</v>
      </c>
      <c r="H2446" s="1" t="s">
        <v>2286</v>
      </c>
      <c r="I2446" s="1" t="s">
        <v>5763</v>
      </c>
      <c r="J2446" s="59" t="s">
        <v>5754</v>
      </c>
    </row>
    <row r="2447" spans="1:10" hidden="1">
      <c r="A2447" s="1" t="s">
        <v>5754</v>
      </c>
      <c r="B2447" s="59" t="s">
        <v>6351</v>
      </c>
      <c r="C2447" s="1" t="s">
        <v>5926</v>
      </c>
      <c r="D2447" s="1" t="s">
        <v>6352</v>
      </c>
      <c r="E2447" s="1" t="s">
        <v>5754</v>
      </c>
      <c r="F2447" s="1" t="s">
        <v>6352</v>
      </c>
      <c r="G2447" s="1" t="s">
        <v>2286</v>
      </c>
      <c r="H2447" s="1" t="s">
        <v>2286</v>
      </c>
      <c r="I2447" s="1" t="s">
        <v>5763</v>
      </c>
      <c r="J2447" s="59" t="s">
        <v>5754</v>
      </c>
    </row>
    <row r="2448" spans="1:10" hidden="1">
      <c r="A2448" s="1" t="s">
        <v>5754</v>
      </c>
      <c r="B2448" s="59" t="s">
        <v>6353</v>
      </c>
      <c r="C2448" s="1" t="s">
        <v>5926</v>
      </c>
      <c r="D2448" s="1" t="s">
        <v>6354</v>
      </c>
      <c r="E2448" s="1" t="s">
        <v>5754</v>
      </c>
      <c r="F2448" s="1" t="s">
        <v>6354</v>
      </c>
      <c r="G2448" s="1" t="s">
        <v>2286</v>
      </c>
      <c r="H2448" s="1" t="s">
        <v>2286</v>
      </c>
      <c r="I2448" s="1" t="s">
        <v>5763</v>
      </c>
      <c r="J2448" s="59" t="s">
        <v>5754</v>
      </c>
    </row>
    <row r="2449" spans="1:10" hidden="1">
      <c r="A2449" s="1" t="s">
        <v>5754</v>
      </c>
      <c r="B2449" s="59" t="s">
        <v>6355</v>
      </c>
      <c r="C2449" s="1" t="s">
        <v>5926</v>
      </c>
      <c r="D2449" s="1" t="s">
        <v>6356</v>
      </c>
      <c r="E2449" s="1" t="s">
        <v>5754</v>
      </c>
      <c r="F2449" s="1" t="s">
        <v>6356</v>
      </c>
      <c r="G2449" s="1" t="s">
        <v>2286</v>
      </c>
      <c r="H2449" s="1" t="s">
        <v>2286</v>
      </c>
      <c r="I2449" s="1" t="s">
        <v>5763</v>
      </c>
      <c r="J2449" s="59" t="s">
        <v>5754</v>
      </c>
    </row>
    <row r="2450" spans="1:10" hidden="1">
      <c r="A2450" s="1" t="s">
        <v>5754</v>
      </c>
      <c r="B2450" s="59" t="s">
        <v>6608</v>
      </c>
      <c r="C2450" s="1" t="s">
        <v>5926</v>
      </c>
      <c r="D2450" s="1" t="s">
        <v>6609</v>
      </c>
      <c r="E2450" s="1" t="s">
        <v>5754</v>
      </c>
      <c r="F2450" s="1" t="s">
        <v>6609</v>
      </c>
      <c r="G2450" s="1" t="s">
        <v>2286</v>
      </c>
      <c r="H2450" s="1" t="s">
        <v>2286</v>
      </c>
      <c r="I2450" s="1" t="s">
        <v>5763</v>
      </c>
      <c r="J2450" s="59" t="s">
        <v>5754</v>
      </c>
    </row>
    <row r="2451" spans="1:10" hidden="1">
      <c r="A2451" s="1" t="s">
        <v>5754</v>
      </c>
      <c r="B2451" s="59" t="s">
        <v>6610</v>
      </c>
      <c r="C2451" s="1" t="s">
        <v>5926</v>
      </c>
      <c r="D2451" s="1" t="s">
        <v>6611</v>
      </c>
      <c r="E2451" s="1" t="s">
        <v>5754</v>
      </c>
      <c r="F2451" s="1" t="s">
        <v>6611</v>
      </c>
      <c r="G2451" s="1" t="s">
        <v>2286</v>
      </c>
      <c r="H2451" s="1" t="s">
        <v>2286</v>
      </c>
      <c r="I2451" s="1" t="s">
        <v>5763</v>
      </c>
      <c r="J2451" s="59" t="s">
        <v>5754</v>
      </c>
    </row>
    <row r="2452" spans="1:10" hidden="1">
      <c r="A2452" s="1" t="s">
        <v>5754</v>
      </c>
      <c r="B2452" s="59" t="s">
        <v>6612</v>
      </c>
      <c r="C2452" s="1" t="s">
        <v>5926</v>
      </c>
      <c r="D2452" s="1" t="s">
        <v>6613</v>
      </c>
      <c r="E2452" s="1" t="s">
        <v>5754</v>
      </c>
      <c r="F2452" s="1" t="s">
        <v>6613</v>
      </c>
      <c r="G2452" s="1" t="s">
        <v>2286</v>
      </c>
      <c r="H2452" s="1" t="s">
        <v>2286</v>
      </c>
      <c r="I2452" s="1" t="s">
        <v>5763</v>
      </c>
      <c r="J2452" s="59" t="s">
        <v>5754</v>
      </c>
    </row>
    <row r="2453" spans="1:10" hidden="1">
      <c r="A2453" s="1" t="s">
        <v>5754</v>
      </c>
      <c r="B2453" s="59" t="s">
        <v>6614</v>
      </c>
      <c r="C2453" s="1" t="s">
        <v>5926</v>
      </c>
      <c r="D2453" s="1" t="s">
        <v>6615</v>
      </c>
      <c r="E2453" s="1" t="s">
        <v>5754</v>
      </c>
      <c r="F2453" s="1" t="s">
        <v>6615</v>
      </c>
      <c r="G2453" s="1" t="s">
        <v>2286</v>
      </c>
      <c r="H2453" s="1" t="s">
        <v>2286</v>
      </c>
      <c r="I2453" s="1" t="s">
        <v>5763</v>
      </c>
      <c r="J2453" s="59" t="s">
        <v>5754</v>
      </c>
    </row>
    <row r="2454" spans="1:10" hidden="1">
      <c r="A2454" s="1" t="s">
        <v>5754</v>
      </c>
      <c r="B2454" s="59" t="s">
        <v>4713</v>
      </c>
      <c r="C2454" s="1" t="s">
        <v>5926</v>
      </c>
      <c r="D2454" s="1" t="s">
        <v>4713</v>
      </c>
      <c r="E2454" s="1" t="s">
        <v>5754</v>
      </c>
      <c r="F2454" s="1" t="e">
        <v>#N/A</v>
      </c>
      <c r="G2454" s="1" t="s">
        <v>2286</v>
      </c>
      <c r="H2454" s="1" t="s">
        <v>2286</v>
      </c>
      <c r="I2454" s="1" t="s">
        <v>5763</v>
      </c>
      <c r="J2454" s="59" t="s">
        <v>5754</v>
      </c>
    </row>
    <row r="2455" spans="1:10" hidden="1">
      <c r="A2455" s="1" t="s">
        <v>5754</v>
      </c>
      <c r="B2455" s="59" t="s">
        <v>4723</v>
      </c>
      <c r="C2455" s="1" t="s">
        <v>5926</v>
      </c>
      <c r="D2455" s="1" t="s">
        <v>4723</v>
      </c>
      <c r="E2455" s="1" t="s">
        <v>5754</v>
      </c>
      <c r="F2455" s="1" t="e">
        <v>#N/A</v>
      </c>
      <c r="G2455" s="1" t="s">
        <v>2286</v>
      </c>
      <c r="H2455" s="1" t="s">
        <v>2286</v>
      </c>
      <c r="I2455" s="1" t="s">
        <v>5763</v>
      </c>
      <c r="J2455" s="59" t="s">
        <v>5754</v>
      </c>
    </row>
    <row r="2456" spans="1:10" hidden="1">
      <c r="A2456" s="1" t="s">
        <v>5754</v>
      </c>
      <c r="B2456" s="59" t="s">
        <v>4716</v>
      </c>
      <c r="C2456" s="1" t="s">
        <v>5926</v>
      </c>
      <c r="D2456" s="1" t="s">
        <v>4716</v>
      </c>
      <c r="E2456" s="1" t="s">
        <v>5754</v>
      </c>
      <c r="F2456" s="1" t="e">
        <v>#N/A</v>
      </c>
      <c r="G2456" s="1" t="s">
        <v>2286</v>
      </c>
      <c r="H2456" s="1" t="s">
        <v>2286</v>
      </c>
      <c r="I2456" s="1" t="s">
        <v>5763</v>
      </c>
      <c r="J2456" s="59" t="s">
        <v>5754</v>
      </c>
    </row>
    <row r="2457" spans="1:10" hidden="1">
      <c r="A2457" s="1" t="s">
        <v>5755</v>
      </c>
      <c r="B2457" s="59" t="s">
        <v>6148</v>
      </c>
      <c r="C2457" s="1" t="s">
        <v>6149</v>
      </c>
      <c r="D2457" s="1" t="s">
        <v>6150</v>
      </c>
      <c r="E2457" s="1" t="s">
        <v>5755</v>
      </c>
      <c r="F2457" s="1" t="s">
        <v>6150</v>
      </c>
      <c r="G2457" s="1" t="s">
        <v>2286</v>
      </c>
      <c r="H2457" s="1" t="s">
        <v>2286</v>
      </c>
      <c r="I2457" s="1" t="s">
        <v>5763</v>
      </c>
      <c r="J2457" s="59" t="s">
        <v>5755</v>
      </c>
    </row>
    <row r="2458" spans="1:10" hidden="1">
      <c r="A2458" s="1" t="s">
        <v>5755</v>
      </c>
      <c r="B2458" s="59" t="s">
        <v>6151</v>
      </c>
      <c r="C2458" s="1" t="s">
        <v>6149</v>
      </c>
      <c r="D2458" s="1" t="s">
        <v>6152</v>
      </c>
      <c r="E2458" s="1" t="s">
        <v>5755</v>
      </c>
      <c r="F2458" s="1" t="s">
        <v>6152</v>
      </c>
      <c r="G2458" s="1" t="s">
        <v>2286</v>
      </c>
      <c r="H2458" s="1" t="s">
        <v>2286</v>
      </c>
      <c r="I2458" s="1" t="s">
        <v>5763</v>
      </c>
      <c r="J2458" s="59" t="s">
        <v>5755</v>
      </c>
    </row>
    <row r="2459" spans="1:10" hidden="1">
      <c r="A2459" s="1" t="s">
        <v>5755</v>
      </c>
      <c r="B2459" s="59" t="s">
        <v>6153</v>
      </c>
      <c r="C2459" s="1" t="s">
        <v>6149</v>
      </c>
      <c r="D2459" s="1" t="s">
        <v>6154</v>
      </c>
      <c r="E2459" s="1" t="s">
        <v>5755</v>
      </c>
      <c r="F2459" s="1" t="s">
        <v>6154</v>
      </c>
      <c r="G2459" s="1" t="s">
        <v>2286</v>
      </c>
      <c r="H2459" s="1" t="s">
        <v>2286</v>
      </c>
      <c r="I2459" s="1" t="s">
        <v>5763</v>
      </c>
      <c r="J2459" s="59" t="s">
        <v>5755</v>
      </c>
    </row>
    <row r="2460" spans="1:10" hidden="1">
      <c r="A2460" s="1" t="s">
        <v>5755</v>
      </c>
      <c r="B2460" s="59" t="s">
        <v>6155</v>
      </c>
      <c r="C2460" s="1" t="s">
        <v>6149</v>
      </c>
      <c r="D2460" s="1" t="s">
        <v>6156</v>
      </c>
      <c r="E2460" s="1" t="s">
        <v>5755</v>
      </c>
      <c r="F2460" s="1" t="s">
        <v>6156</v>
      </c>
      <c r="G2460" s="1" t="s">
        <v>2286</v>
      </c>
      <c r="H2460" s="1" t="s">
        <v>2286</v>
      </c>
      <c r="I2460" s="1" t="s">
        <v>5763</v>
      </c>
      <c r="J2460" s="59" t="s">
        <v>5755</v>
      </c>
    </row>
    <row r="2461" spans="1:10" hidden="1">
      <c r="A2461" s="1" t="s">
        <v>5755</v>
      </c>
      <c r="B2461" s="59" t="s">
        <v>6157</v>
      </c>
      <c r="C2461" s="1" t="s">
        <v>6149</v>
      </c>
      <c r="D2461" s="1" t="s">
        <v>6158</v>
      </c>
      <c r="E2461" s="1" t="s">
        <v>5755</v>
      </c>
      <c r="F2461" s="1" t="s">
        <v>6158</v>
      </c>
      <c r="G2461" s="1" t="s">
        <v>2286</v>
      </c>
      <c r="H2461" s="1" t="s">
        <v>2286</v>
      </c>
      <c r="I2461" s="1" t="s">
        <v>5763</v>
      </c>
      <c r="J2461" s="59" t="s">
        <v>5755</v>
      </c>
    </row>
    <row r="2462" spans="1:10" hidden="1">
      <c r="A2462" s="1" t="s">
        <v>5755</v>
      </c>
      <c r="B2462" s="59" t="s">
        <v>6159</v>
      </c>
      <c r="C2462" s="1" t="s">
        <v>6149</v>
      </c>
      <c r="D2462" s="1" t="s">
        <v>6160</v>
      </c>
      <c r="E2462" s="1" t="s">
        <v>5755</v>
      </c>
      <c r="F2462" s="1" t="s">
        <v>6160</v>
      </c>
      <c r="G2462" s="1" t="s">
        <v>2286</v>
      </c>
      <c r="H2462" s="1" t="s">
        <v>2286</v>
      </c>
      <c r="I2462" s="1" t="s">
        <v>5763</v>
      </c>
      <c r="J2462" s="59" t="s">
        <v>5755</v>
      </c>
    </row>
    <row r="2463" spans="1:10" hidden="1">
      <c r="A2463" s="1" t="s">
        <v>5755</v>
      </c>
      <c r="B2463" s="59" t="s">
        <v>6161</v>
      </c>
      <c r="C2463" s="1" t="s">
        <v>6149</v>
      </c>
      <c r="D2463" s="1" t="s">
        <v>6162</v>
      </c>
      <c r="E2463" s="1" t="s">
        <v>5755</v>
      </c>
      <c r="F2463" s="1" t="s">
        <v>6162</v>
      </c>
      <c r="G2463" s="1" t="s">
        <v>2286</v>
      </c>
      <c r="H2463" s="1" t="s">
        <v>2286</v>
      </c>
      <c r="I2463" s="1" t="s">
        <v>5763</v>
      </c>
      <c r="J2463" s="59" t="s">
        <v>5755</v>
      </c>
    </row>
    <row r="2464" spans="1:10" hidden="1">
      <c r="A2464" s="1" t="s">
        <v>5755</v>
      </c>
      <c r="B2464" s="59" t="s">
        <v>6163</v>
      </c>
      <c r="C2464" s="1" t="s">
        <v>6149</v>
      </c>
      <c r="D2464" s="1" t="s">
        <v>6164</v>
      </c>
      <c r="E2464" s="1" t="s">
        <v>5755</v>
      </c>
      <c r="F2464" s="1" t="s">
        <v>6164</v>
      </c>
      <c r="G2464" s="1" t="s">
        <v>2286</v>
      </c>
      <c r="H2464" s="1" t="s">
        <v>2286</v>
      </c>
      <c r="I2464" s="1" t="s">
        <v>5763</v>
      </c>
      <c r="J2464" s="59" t="s">
        <v>5755</v>
      </c>
    </row>
    <row r="2465" spans="1:10" hidden="1">
      <c r="A2465" s="1" t="s">
        <v>5755</v>
      </c>
      <c r="B2465" s="59" t="s">
        <v>6165</v>
      </c>
      <c r="C2465" s="1" t="s">
        <v>6149</v>
      </c>
      <c r="D2465" s="1" t="s">
        <v>6166</v>
      </c>
      <c r="E2465" s="1" t="s">
        <v>5755</v>
      </c>
      <c r="F2465" s="1" t="s">
        <v>6166</v>
      </c>
      <c r="G2465" s="1" t="s">
        <v>2286</v>
      </c>
      <c r="H2465" s="1" t="s">
        <v>2286</v>
      </c>
      <c r="I2465" s="1" t="s">
        <v>5763</v>
      </c>
      <c r="J2465" s="59" t="s">
        <v>5755</v>
      </c>
    </row>
    <row r="2466" spans="1:10" hidden="1">
      <c r="A2466" s="1" t="s">
        <v>5755</v>
      </c>
      <c r="B2466" s="59" t="s">
        <v>6167</v>
      </c>
      <c r="C2466" s="1" t="s">
        <v>6149</v>
      </c>
      <c r="D2466" s="1" t="s">
        <v>6168</v>
      </c>
      <c r="E2466" s="1" t="s">
        <v>5755</v>
      </c>
      <c r="F2466" s="1" t="s">
        <v>6168</v>
      </c>
      <c r="G2466" s="1" t="s">
        <v>2286</v>
      </c>
      <c r="H2466" s="1" t="s">
        <v>2286</v>
      </c>
      <c r="I2466" s="1" t="s">
        <v>5763</v>
      </c>
      <c r="J2466" s="59" t="s">
        <v>5755</v>
      </c>
    </row>
    <row r="2467" spans="1:10" hidden="1">
      <c r="A2467" s="1" t="s">
        <v>5755</v>
      </c>
      <c r="B2467" s="59" t="s">
        <v>6169</v>
      </c>
      <c r="C2467" s="1" t="s">
        <v>6149</v>
      </c>
      <c r="D2467" s="1" t="s">
        <v>6170</v>
      </c>
      <c r="E2467" s="1" t="s">
        <v>5755</v>
      </c>
      <c r="F2467" s="1" t="s">
        <v>6170</v>
      </c>
      <c r="G2467" s="1" t="s">
        <v>2286</v>
      </c>
      <c r="H2467" s="1" t="s">
        <v>2286</v>
      </c>
      <c r="I2467" s="1" t="s">
        <v>5763</v>
      </c>
      <c r="J2467" s="59" t="s">
        <v>5755</v>
      </c>
    </row>
    <row r="2468" spans="1:10" hidden="1">
      <c r="A2468" s="1" t="s">
        <v>5755</v>
      </c>
      <c r="B2468" s="59" t="s">
        <v>6171</v>
      </c>
      <c r="C2468" s="1" t="s">
        <v>6149</v>
      </c>
      <c r="D2468" s="1" t="s">
        <v>6172</v>
      </c>
      <c r="E2468" s="1" t="s">
        <v>5755</v>
      </c>
      <c r="F2468" s="1" t="s">
        <v>6172</v>
      </c>
      <c r="G2468" s="1" t="s">
        <v>2286</v>
      </c>
      <c r="H2468" s="1" t="s">
        <v>2286</v>
      </c>
      <c r="I2468" s="1" t="s">
        <v>5763</v>
      </c>
      <c r="J2468" s="59" t="s">
        <v>5755</v>
      </c>
    </row>
    <row r="2469" spans="1:10" hidden="1">
      <c r="A2469" s="1" t="s">
        <v>5755</v>
      </c>
      <c r="B2469" s="59" t="s">
        <v>6173</v>
      </c>
      <c r="C2469" s="1" t="s">
        <v>6149</v>
      </c>
      <c r="D2469" s="1" t="s">
        <v>6174</v>
      </c>
      <c r="E2469" s="1" t="s">
        <v>5755</v>
      </c>
      <c r="F2469" s="1" t="s">
        <v>6174</v>
      </c>
      <c r="G2469" s="1" t="s">
        <v>2286</v>
      </c>
      <c r="H2469" s="1" t="s">
        <v>2286</v>
      </c>
      <c r="I2469" s="1" t="s">
        <v>5763</v>
      </c>
      <c r="J2469" s="59" t="s">
        <v>5755</v>
      </c>
    </row>
    <row r="2470" spans="1:10" hidden="1">
      <c r="A2470" s="1" t="s">
        <v>5755</v>
      </c>
      <c r="B2470" s="59" t="s">
        <v>6175</v>
      </c>
      <c r="C2470" s="1" t="s">
        <v>6149</v>
      </c>
      <c r="D2470" s="1" t="s">
        <v>6176</v>
      </c>
      <c r="E2470" s="1" t="s">
        <v>5755</v>
      </c>
      <c r="F2470" s="1" t="s">
        <v>6176</v>
      </c>
      <c r="G2470" s="1" t="s">
        <v>2286</v>
      </c>
      <c r="H2470" s="1" t="s">
        <v>2286</v>
      </c>
      <c r="I2470" s="1" t="s">
        <v>5763</v>
      </c>
      <c r="J2470" s="59" t="s">
        <v>5755</v>
      </c>
    </row>
    <row r="2471" spans="1:10" hidden="1">
      <c r="A2471" s="1" t="s">
        <v>5755</v>
      </c>
      <c r="B2471" s="59" t="s">
        <v>6177</v>
      </c>
      <c r="C2471" s="1" t="s">
        <v>6149</v>
      </c>
      <c r="D2471" s="1" t="s">
        <v>6178</v>
      </c>
      <c r="E2471" s="1" t="s">
        <v>5755</v>
      </c>
      <c r="F2471" s="1" t="s">
        <v>6178</v>
      </c>
      <c r="G2471" s="1" t="s">
        <v>2286</v>
      </c>
      <c r="H2471" s="1" t="s">
        <v>2286</v>
      </c>
      <c r="I2471" s="1" t="s">
        <v>5763</v>
      </c>
      <c r="J2471" s="59" t="s">
        <v>5755</v>
      </c>
    </row>
    <row r="2472" spans="1:10" hidden="1">
      <c r="A2472" s="1" t="s">
        <v>5755</v>
      </c>
      <c r="B2472" s="59" t="s">
        <v>6179</v>
      </c>
      <c r="C2472" s="1" t="s">
        <v>6149</v>
      </c>
      <c r="D2472" s="1" t="s">
        <v>6180</v>
      </c>
      <c r="E2472" s="1" t="s">
        <v>5755</v>
      </c>
      <c r="F2472" s="1" t="s">
        <v>6180</v>
      </c>
      <c r="G2472" s="1" t="s">
        <v>2286</v>
      </c>
      <c r="H2472" s="1" t="s">
        <v>2286</v>
      </c>
      <c r="I2472" s="1" t="s">
        <v>5763</v>
      </c>
      <c r="J2472" s="59" t="s">
        <v>5755</v>
      </c>
    </row>
    <row r="2473" spans="1:10" hidden="1">
      <c r="A2473" s="1" t="s">
        <v>5755</v>
      </c>
      <c r="B2473" s="59" t="s">
        <v>6181</v>
      </c>
      <c r="C2473" s="1" t="s">
        <v>6149</v>
      </c>
      <c r="D2473" s="1" t="s">
        <v>6182</v>
      </c>
      <c r="E2473" s="1" t="s">
        <v>5755</v>
      </c>
      <c r="F2473" s="1" t="s">
        <v>6182</v>
      </c>
      <c r="G2473" s="1" t="s">
        <v>2286</v>
      </c>
      <c r="H2473" s="1" t="s">
        <v>2286</v>
      </c>
      <c r="I2473" s="1" t="s">
        <v>5763</v>
      </c>
      <c r="J2473" s="59" t="s">
        <v>5755</v>
      </c>
    </row>
    <row r="2474" spans="1:10" hidden="1">
      <c r="A2474" s="1" t="s">
        <v>5755</v>
      </c>
      <c r="B2474" s="59" t="s">
        <v>6183</v>
      </c>
      <c r="C2474" s="1" t="s">
        <v>6149</v>
      </c>
      <c r="D2474" s="1" t="s">
        <v>6184</v>
      </c>
      <c r="E2474" s="1" t="s">
        <v>5755</v>
      </c>
      <c r="F2474" s="1" t="s">
        <v>6184</v>
      </c>
      <c r="G2474" s="1" t="s">
        <v>2286</v>
      </c>
      <c r="H2474" s="1" t="s">
        <v>2286</v>
      </c>
      <c r="I2474" s="1" t="s">
        <v>5763</v>
      </c>
      <c r="J2474" s="59" t="s">
        <v>5755</v>
      </c>
    </row>
    <row r="2475" spans="1:10" hidden="1">
      <c r="A2475" s="1" t="s">
        <v>5755</v>
      </c>
      <c r="B2475" s="59" t="s">
        <v>6185</v>
      </c>
      <c r="C2475" s="1" t="s">
        <v>6149</v>
      </c>
      <c r="D2475" s="1" t="s">
        <v>6186</v>
      </c>
      <c r="E2475" s="1" t="s">
        <v>5755</v>
      </c>
      <c r="F2475" s="1" t="s">
        <v>6186</v>
      </c>
      <c r="G2475" s="1" t="s">
        <v>2286</v>
      </c>
      <c r="H2475" s="1" t="s">
        <v>2286</v>
      </c>
      <c r="I2475" s="1" t="s">
        <v>5763</v>
      </c>
      <c r="J2475" s="59" t="s">
        <v>5755</v>
      </c>
    </row>
    <row r="2476" spans="1:10" hidden="1">
      <c r="A2476" s="1" t="s">
        <v>5755</v>
      </c>
      <c r="B2476" s="59" t="s">
        <v>6257</v>
      </c>
      <c r="C2476" s="1" t="s">
        <v>6149</v>
      </c>
      <c r="D2476" s="1" t="s">
        <v>6258</v>
      </c>
      <c r="E2476" s="1" t="s">
        <v>5755</v>
      </c>
      <c r="F2476" s="1" t="s">
        <v>6258</v>
      </c>
      <c r="G2476" s="1" t="s">
        <v>2286</v>
      </c>
      <c r="H2476" s="1" t="s">
        <v>2286</v>
      </c>
      <c r="I2476" s="1" t="s">
        <v>5763</v>
      </c>
      <c r="J2476" s="59" t="s">
        <v>5755</v>
      </c>
    </row>
    <row r="2477" spans="1:10" hidden="1">
      <c r="A2477" s="1" t="s">
        <v>5755</v>
      </c>
      <c r="B2477" s="59" t="s">
        <v>6259</v>
      </c>
      <c r="C2477" s="1" t="s">
        <v>6149</v>
      </c>
      <c r="D2477" s="1" t="s">
        <v>6260</v>
      </c>
      <c r="E2477" s="1" t="s">
        <v>5755</v>
      </c>
      <c r="F2477" s="1" t="s">
        <v>6260</v>
      </c>
      <c r="G2477" s="1" t="s">
        <v>2286</v>
      </c>
      <c r="H2477" s="1" t="s">
        <v>2286</v>
      </c>
      <c r="I2477" s="1" t="s">
        <v>5763</v>
      </c>
      <c r="J2477" s="59" t="s">
        <v>5755</v>
      </c>
    </row>
    <row r="2478" spans="1:10" hidden="1">
      <c r="A2478" s="1" t="s">
        <v>5755</v>
      </c>
      <c r="B2478" s="59" t="s">
        <v>6261</v>
      </c>
      <c r="C2478" s="1" t="s">
        <v>6149</v>
      </c>
      <c r="D2478" s="1" t="s">
        <v>6262</v>
      </c>
      <c r="E2478" s="1" t="s">
        <v>5755</v>
      </c>
      <c r="F2478" s="1" t="s">
        <v>6262</v>
      </c>
      <c r="G2478" s="1" t="s">
        <v>2286</v>
      </c>
      <c r="H2478" s="1" t="s">
        <v>2286</v>
      </c>
      <c r="I2478" s="1" t="s">
        <v>5763</v>
      </c>
      <c r="J2478" s="59" t="s">
        <v>5755</v>
      </c>
    </row>
    <row r="2479" spans="1:10" hidden="1">
      <c r="A2479" s="60" t="s">
        <v>5755</v>
      </c>
      <c r="B2479" s="59" t="s">
        <v>6263</v>
      </c>
      <c r="C2479" s="1" t="s">
        <v>6149</v>
      </c>
      <c r="D2479" s="60" t="s">
        <v>6264</v>
      </c>
      <c r="E2479" s="60" t="s">
        <v>5755</v>
      </c>
      <c r="F2479" s="1" t="s">
        <v>6264</v>
      </c>
      <c r="G2479" s="60" t="s">
        <v>2286</v>
      </c>
      <c r="H2479" s="60" t="s">
        <v>2286</v>
      </c>
      <c r="I2479" s="60" t="s">
        <v>5763</v>
      </c>
      <c r="J2479" s="59" t="s">
        <v>5755</v>
      </c>
    </row>
    <row r="2480" spans="1:10" hidden="1">
      <c r="A2480" s="60" t="s">
        <v>5755</v>
      </c>
      <c r="B2480" s="59" t="s">
        <v>6265</v>
      </c>
      <c r="C2480" s="1" t="s">
        <v>6149</v>
      </c>
      <c r="D2480" s="60" t="s">
        <v>6266</v>
      </c>
      <c r="E2480" s="60" t="s">
        <v>5755</v>
      </c>
      <c r="F2480" s="1" t="s">
        <v>6266</v>
      </c>
      <c r="G2480" s="60" t="s">
        <v>2286</v>
      </c>
      <c r="H2480" s="60" t="s">
        <v>2286</v>
      </c>
      <c r="I2480" s="60" t="s">
        <v>5763</v>
      </c>
      <c r="J2480" s="59" t="s">
        <v>5755</v>
      </c>
    </row>
    <row r="2481" spans="1:10" hidden="1">
      <c r="A2481" s="1" t="s">
        <v>5755</v>
      </c>
      <c r="B2481" s="59" t="s">
        <v>6267</v>
      </c>
      <c r="C2481" s="1" t="s">
        <v>6149</v>
      </c>
      <c r="D2481" s="1" t="s">
        <v>6268</v>
      </c>
      <c r="E2481" s="1" t="s">
        <v>5755</v>
      </c>
      <c r="F2481" s="1" t="s">
        <v>6268</v>
      </c>
      <c r="G2481" s="1" t="s">
        <v>2286</v>
      </c>
      <c r="H2481" s="1" t="s">
        <v>2286</v>
      </c>
      <c r="I2481" s="1" t="s">
        <v>5763</v>
      </c>
      <c r="J2481" s="59" t="s">
        <v>5755</v>
      </c>
    </row>
    <row r="2482" spans="1:10" hidden="1">
      <c r="A2482" s="60" t="s">
        <v>5755</v>
      </c>
      <c r="B2482" s="59" t="s">
        <v>6269</v>
      </c>
      <c r="C2482" s="60" t="s">
        <v>6149</v>
      </c>
      <c r="D2482" s="60" t="s">
        <v>6270</v>
      </c>
      <c r="E2482" s="60" t="s">
        <v>5755</v>
      </c>
      <c r="F2482" s="60" t="s">
        <v>6270</v>
      </c>
      <c r="G2482" s="60" t="s">
        <v>2286</v>
      </c>
      <c r="H2482" s="60" t="s">
        <v>2286</v>
      </c>
      <c r="I2482" s="60" t="s">
        <v>5763</v>
      </c>
      <c r="J2482" s="59" t="s">
        <v>5755</v>
      </c>
    </row>
    <row r="2483" spans="1:10" hidden="1">
      <c r="A2483" s="60" t="s">
        <v>5755</v>
      </c>
      <c r="B2483" s="59" t="s">
        <v>6271</v>
      </c>
      <c r="C2483" s="60" t="s">
        <v>6149</v>
      </c>
      <c r="D2483" s="60" t="s">
        <v>6272</v>
      </c>
      <c r="E2483" s="60" t="s">
        <v>5755</v>
      </c>
      <c r="F2483" s="60" t="s">
        <v>6272</v>
      </c>
      <c r="G2483" s="60" t="s">
        <v>2286</v>
      </c>
      <c r="H2483" s="60" t="s">
        <v>2286</v>
      </c>
      <c r="I2483" s="60" t="s">
        <v>5763</v>
      </c>
      <c r="J2483" s="59" t="s">
        <v>5755</v>
      </c>
    </row>
    <row r="2484" spans="1:10" hidden="1">
      <c r="A2484" s="60" t="s">
        <v>5755</v>
      </c>
      <c r="B2484" s="59" t="s">
        <v>4717</v>
      </c>
      <c r="C2484" s="60" t="s">
        <v>6149</v>
      </c>
      <c r="D2484" s="60" t="s">
        <v>6273</v>
      </c>
      <c r="E2484" s="60" t="s">
        <v>5755</v>
      </c>
      <c r="F2484" s="60" t="s">
        <v>6273</v>
      </c>
      <c r="G2484" s="60" t="s">
        <v>2286</v>
      </c>
      <c r="H2484" s="60" t="s">
        <v>2286</v>
      </c>
      <c r="I2484" s="60" t="s">
        <v>5763</v>
      </c>
      <c r="J2484" s="59" t="s">
        <v>5755</v>
      </c>
    </row>
    <row r="2485" spans="1:10" hidden="1">
      <c r="A2485" s="1" t="s">
        <v>5755</v>
      </c>
      <c r="B2485" s="59" t="s">
        <v>4718</v>
      </c>
      <c r="C2485" s="1" t="s">
        <v>6149</v>
      </c>
      <c r="D2485" s="1" t="s">
        <v>6274</v>
      </c>
      <c r="E2485" s="1" t="s">
        <v>5755</v>
      </c>
      <c r="F2485" s="1" t="s">
        <v>6274</v>
      </c>
      <c r="G2485" s="1" t="s">
        <v>2286</v>
      </c>
      <c r="H2485" s="1" t="s">
        <v>2286</v>
      </c>
      <c r="I2485" s="1" t="s">
        <v>5763</v>
      </c>
      <c r="J2485" s="59" t="s">
        <v>5755</v>
      </c>
    </row>
    <row r="2486" spans="1:10" hidden="1">
      <c r="A2486" s="60" t="s">
        <v>5755</v>
      </c>
      <c r="B2486" s="59" t="s">
        <v>4705</v>
      </c>
      <c r="C2486" s="60" t="s">
        <v>6149</v>
      </c>
      <c r="D2486" s="60" t="s">
        <v>6275</v>
      </c>
      <c r="E2486" s="60" t="s">
        <v>5755</v>
      </c>
      <c r="F2486" s="60" t="s">
        <v>6275</v>
      </c>
      <c r="G2486" s="60" t="s">
        <v>2286</v>
      </c>
      <c r="H2486" s="60" t="s">
        <v>2286</v>
      </c>
      <c r="I2486" s="60" t="s">
        <v>5763</v>
      </c>
      <c r="J2486" s="59" t="s">
        <v>5755</v>
      </c>
    </row>
    <row r="2487" spans="1:10" hidden="1">
      <c r="A2487" s="60" t="s">
        <v>5755</v>
      </c>
      <c r="B2487" s="59" t="s">
        <v>6276</v>
      </c>
      <c r="C2487" s="60" t="s">
        <v>6149</v>
      </c>
      <c r="D2487" s="60" t="s">
        <v>6277</v>
      </c>
      <c r="E2487" s="60" t="s">
        <v>5755</v>
      </c>
      <c r="F2487" s="60" t="s">
        <v>6277</v>
      </c>
      <c r="G2487" s="60" t="s">
        <v>2286</v>
      </c>
      <c r="H2487" s="60" t="s">
        <v>2286</v>
      </c>
      <c r="I2487" s="60" t="s">
        <v>5763</v>
      </c>
      <c r="J2487" s="59" t="s">
        <v>5755</v>
      </c>
    </row>
    <row r="2488" spans="1:10" hidden="1">
      <c r="A2488" s="1" t="s">
        <v>5755</v>
      </c>
      <c r="B2488" s="59" t="s">
        <v>6278</v>
      </c>
      <c r="C2488" s="1" t="s">
        <v>6149</v>
      </c>
      <c r="D2488" s="1" t="s">
        <v>6279</v>
      </c>
      <c r="E2488" s="1" t="s">
        <v>5755</v>
      </c>
      <c r="F2488" s="1" t="s">
        <v>6279</v>
      </c>
      <c r="G2488" s="1" t="s">
        <v>2286</v>
      </c>
      <c r="H2488" s="1" t="s">
        <v>2286</v>
      </c>
      <c r="I2488" s="1" t="s">
        <v>5763</v>
      </c>
      <c r="J2488" s="59" t="s">
        <v>5755</v>
      </c>
    </row>
    <row r="2489" spans="1:10" hidden="1">
      <c r="A2489" s="60" t="s">
        <v>5755</v>
      </c>
      <c r="B2489" s="59" t="s">
        <v>6280</v>
      </c>
      <c r="C2489" s="1" t="s">
        <v>6149</v>
      </c>
      <c r="D2489" s="60" t="s">
        <v>6281</v>
      </c>
      <c r="E2489" s="60" t="s">
        <v>5755</v>
      </c>
      <c r="F2489" s="1" t="s">
        <v>6281</v>
      </c>
      <c r="G2489" s="60" t="s">
        <v>2286</v>
      </c>
      <c r="H2489" s="60" t="s">
        <v>2286</v>
      </c>
      <c r="I2489" s="60" t="s">
        <v>5763</v>
      </c>
      <c r="J2489" s="59" t="s">
        <v>5755</v>
      </c>
    </row>
    <row r="2490" spans="1:10" hidden="1">
      <c r="A2490" s="60" t="s">
        <v>5755</v>
      </c>
      <c r="B2490" s="59" t="s">
        <v>6282</v>
      </c>
      <c r="C2490" s="1" t="s">
        <v>6149</v>
      </c>
      <c r="D2490" s="60" t="s">
        <v>6283</v>
      </c>
      <c r="E2490" s="60" t="s">
        <v>5755</v>
      </c>
      <c r="F2490" s="1" t="s">
        <v>6283</v>
      </c>
      <c r="G2490" s="60" t="s">
        <v>2286</v>
      </c>
      <c r="H2490" s="60" t="s">
        <v>2286</v>
      </c>
      <c r="I2490" s="60" t="s">
        <v>5763</v>
      </c>
      <c r="J2490" s="59" t="s">
        <v>5755</v>
      </c>
    </row>
    <row r="2491" spans="1:10" hidden="1">
      <c r="A2491" s="1" t="s">
        <v>5755</v>
      </c>
      <c r="B2491" s="59" t="s">
        <v>6284</v>
      </c>
      <c r="C2491" s="1" t="s">
        <v>6149</v>
      </c>
      <c r="D2491" s="1" t="s">
        <v>6285</v>
      </c>
      <c r="E2491" s="1" t="s">
        <v>5755</v>
      </c>
      <c r="F2491" s="1" t="s">
        <v>6285</v>
      </c>
      <c r="G2491" s="1" t="s">
        <v>2286</v>
      </c>
      <c r="H2491" s="1" t="s">
        <v>2286</v>
      </c>
      <c r="I2491" s="1" t="s">
        <v>5763</v>
      </c>
      <c r="J2491" s="59" t="s">
        <v>5755</v>
      </c>
    </row>
    <row r="2492" spans="1:10" hidden="1">
      <c r="A2492" s="60" t="s">
        <v>5755</v>
      </c>
      <c r="B2492" s="59" t="s">
        <v>6286</v>
      </c>
      <c r="C2492" s="60" t="s">
        <v>6149</v>
      </c>
      <c r="D2492" s="60" t="s">
        <v>6287</v>
      </c>
      <c r="E2492" s="60" t="s">
        <v>5755</v>
      </c>
      <c r="F2492" s="60" t="s">
        <v>6287</v>
      </c>
      <c r="G2492" s="60" t="s">
        <v>2286</v>
      </c>
      <c r="H2492" s="60" t="s">
        <v>2286</v>
      </c>
      <c r="I2492" s="60" t="s">
        <v>5763</v>
      </c>
      <c r="J2492" s="59" t="s">
        <v>5755</v>
      </c>
    </row>
    <row r="2493" spans="1:10" hidden="1">
      <c r="A2493" s="60" t="s">
        <v>5755</v>
      </c>
      <c r="B2493" s="59" t="s">
        <v>6288</v>
      </c>
      <c r="C2493" s="60" t="s">
        <v>6149</v>
      </c>
      <c r="D2493" s="60" t="s">
        <v>6289</v>
      </c>
      <c r="E2493" s="60" t="s">
        <v>5755</v>
      </c>
      <c r="F2493" s="60" t="s">
        <v>6289</v>
      </c>
      <c r="G2493" s="60" t="s">
        <v>2286</v>
      </c>
      <c r="H2493" s="60" t="s">
        <v>2286</v>
      </c>
      <c r="I2493" s="60" t="s">
        <v>5763</v>
      </c>
      <c r="J2493" s="59" t="s">
        <v>5755</v>
      </c>
    </row>
    <row r="2494" spans="1:10" hidden="1">
      <c r="A2494" s="60" t="s">
        <v>5755</v>
      </c>
      <c r="B2494" s="59" t="s">
        <v>6290</v>
      </c>
      <c r="C2494" s="60" t="s">
        <v>6149</v>
      </c>
      <c r="D2494" s="60" t="s">
        <v>6291</v>
      </c>
      <c r="E2494" s="60" t="s">
        <v>5755</v>
      </c>
      <c r="F2494" s="60" t="s">
        <v>6291</v>
      </c>
      <c r="G2494" s="60" t="s">
        <v>2286</v>
      </c>
      <c r="H2494" s="60" t="s">
        <v>2286</v>
      </c>
      <c r="I2494" s="60" t="s">
        <v>5763</v>
      </c>
      <c r="J2494" s="59" t="s">
        <v>5755</v>
      </c>
    </row>
    <row r="2495" spans="1:10" hidden="1">
      <c r="A2495" s="1" t="s">
        <v>5755</v>
      </c>
      <c r="B2495" s="59" t="s">
        <v>4715</v>
      </c>
      <c r="C2495" s="1" t="s">
        <v>6149</v>
      </c>
      <c r="D2495" s="1" t="s">
        <v>6292</v>
      </c>
      <c r="E2495" s="1" t="s">
        <v>5755</v>
      </c>
      <c r="F2495" s="1" t="s">
        <v>6292</v>
      </c>
      <c r="G2495" s="1" t="s">
        <v>2286</v>
      </c>
      <c r="H2495" s="1" t="s">
        <v>2286</v>
      </c>
      <c r="I2495" s="1" t="s">
        <v>5763</v>
      </c>
      <c r="J2495" s="59" t="s">
        <v>5755</v>
      </c>
    </row>
    <row r="2496" spans="1:10" hidden="1">
      <c r="A2496" s="60" t="s">
        <v>5755</v>
      </c>
      <c r="B2496" s="59" t="s">
        <v>6293</v>
      </c>
      <c r="C2496" s="60" t="s">
        <v>6149</v>
      </c>
      <c r="D2496" s="60" t="s">
        <v>6294</v>
      </c>
      <c r="E2496" s="60" t="s">
        <v>5755</v>
      </c>
      <c r="F2496" s="60" t="s">
        <v>6294</v>
      </c>
      <c r="G2496" s="60" t="s">
        <v>2286</v>
      </c>
      <c r="H2496" s="60" t="s">
        <v>2286</v>
      </c>
      <c r="I2496" s="60" t="s">
        <v>5763</v>
      </c>
      <c r="J2496" s="59" t="s">
        <v>5755</v>
      </c>
    </row>
    <row r="2497" spans="1:10" hidden="1">
      <c r="A2497" s="60" t="s">
        <v>5755</v>
      </c>
      <c r="B2497" s="59" t="s">
        <v>6295</v>
      </c>
      <c r="C2497" s="60" t="s">
        <v>6149</v>
      </c>
      <c r="D2497" s="60" t="s">
        <v>6296</v>
      </c>
      <c r="E2497" s="60" t="s">
        <v>5755</v>
      </c>
      <c r="F2497" s="60" t="s">
        <v>6296</v>
      </c>
      <c r="G2497" s="60" t="s">
        <v>2286</v>
      </c>
      <c r="H2497" s="60" t="s">
        <v>2286</v>
      </c>
      <c r="I2497" s="60" t="s">
        <v>5763</v>
      </c>
      <c r="J2497" s="59" t="s">
        <v>5755</v>
      </c>
    </row>
    <row r="2498" spans="1:10" hidden="1">
      <c r="A2498" s="1" t="s">
        <v>5755</v>
      </c>
      <c r="B2498" s="59" t="s">
        <v>6297</v>
      </c>
      <c r="C2498" s="1" t="s">
        <v>6149</v>
      </c>
      <c r="D2498" s="1" t="s">
        <v>6298</v>
      </c>
      <c r="E2498" s="1" t="s">
        <v>5755</v>
      </c>
      <c r="F2498" s="1" t="s">
        <v>6298</v>
      </c>
      <c r="G2498" s="1" t="s">
        <v>2286</v>
      </c>
      <c r="H2498" s="1" t="s">
        <v>2286</v>
      </c>
      <c r="I2498" s="1" t="s">
        <v>5763</v>
      </c>
      <c r="J2498" s="59" t="s">
        <v>5755</v>
      </c>
    </row>
    <row r="2499" spans="1:10" hidden="1">
      <c r="A2499" s="1" t="s">
        <v>5755</v>
      </c>
      <c r="B2499" s="59" t="s">
        <v>6299</v>
      </c>
      <c r="C2499" s="1" t="s">
        <v>6149</v>
      </c>
      <c r="D2499" s="1" t="s">
        <v>6300</v>
      </c>
      <c r="E2499" s="1" t="s">
        <v>5755</v>
      </c>
      <c r="F2499" s="1" t="s">
        <v>6300</v>
      </c>
      <c r="G2499" s="1" t="s">
        <v>2286</v>
      </c>
      <c r="H2499" s="1" t="s">
        <v>2286</v>
      </c>
      <c r="I2499" s="1" t="s">
        <v>5763</v>
      </c>
      <c r="J2499" s="59" t="s">
        <v>5755</v>
      </c>
    </row>
    <row r="2500" spans="1:10" hidden="1">
      <c r="A2500" s="1" t="s">
        <v>5755</v>
      </c>
      <c r="B2500" s="59" t="s">
        <v>6301</v>
      </c>
      <c r="C2500" s="1" t="s">
        <v>6149</v>
      </c>
      <c r="D2500" s="1" t="s">
        <v>6302</v>
      </c>
      <c r="E2500" s="1" t="s">
        <v>5755</v>
      </c>
      <c r="F2500" s="1" t="s">
        <v>6302</v>
      </c>
      <c r="G2500" s="1" t="s">
        <v>2286</v>
      </c>
      <c r="H2500" s="1" t="s">
        <v>2286</v>
      </c>
      <c r="I2500" s="1" t="s">
        <v>5763</v>
      </c>
      <c r="J2500" s="59" t="s">
        <v>5755</v>
      </c>
    </row>
    <row r="2501" spans="1:10" hidden="1">
      <c r="A2501" s="1" t="s">
        <v>5755</v>
      </c>
      <c r="B2501" s="59" t="s">
        <v>6303</v>
      </c>
      <c r="C2501" s="1" t="s">
        <v>6149</v>
      </c>
      <c r="D2501" s="1" t="s">
        <v>6304</v>
      </c>
      <c r="E2501" s="1" t="s">
        <v>5755</v>
      </c>
      <c r="F2501" s="1" t="s">
        <v>6304</v>
      </c>
      <c r="G2501" s="1" t="s">
        <v>2286</v>
      </c>
      <c r="H2501" s="1" t="s">
        <v>2286</v>
      </c>
      <c r="I2501" s="1" t="s">
        <v>5763</v>
      </c>
      <c r="J2501" s="59" t="s">
        <v>5755</v>
      </c>
    </row>
    <row r="2502" spans="1:10" hidden="1">
      <c r="A2502" s="1" t="s">
        <v>5755</v>
      </c>
      <c r="B2502" s="59" t="s">
        <v>6373</v>
      </c>
      <c r="C2502" s="1" t="s">
        <v>6149</v>
      </c>
      <c r="D2502" s="1" t="s">
        <v>6374</v>
      </c>
      <c r="E2502" s="1" t="s">
        <v>5755</v>
      </c>
      <c r="F2502" s="1" t="s">
        <v>6374</v>
      </c>
      <c r="G2502" s="1" t="s">
        <v>2286</v>
      </c>
      <c r="H2502" s="1" t="s">
        <v>2286</v>
      </c>
      <c r="I2502" s="1" t="s">
        <v>5763</v>
      </c>
      <c r="J2502" s="59" t="s">
        <v>5755</v>
      </c>
    </row>
    <row r="2503" spans="1:10" hidden="1">
      <c r="A2503" s="1" t="s">
        <v>5755</v>
      </c>
      <c r="B2503" s="59" t="s">
        <v>6375</v>
      </c>
      <c r="C2503" s="1" t="s">
        <v>6149</v>
      </c>
      <c r="D2503" s="1" t="s">
        <v>6376</v>
      </c>
      <c r="E2503" s="1" t="s">
        <v>5755</v>
      </c>
      <c r="F2503" s="1" t="s">
        <v>6376</v>
      </c>
      <c r="G2503" s="1" t="s">
        <v>2286</v>
      </c>
      <c r="H2503" s="1" t="s">
        <v>2286</v>
      </c>
      <c r="I2503" s="1" t="s">
        <v>5763</v>
      </c>
      <c r="J2503" s="59" t="s">
        <v>5755</v>
      </c>
    </row>
    <row r="2504" spans="1:10" hidden="1">
      <c r="A2504" s="1" t="s">
        <v>5755</v>
      </c>
      <c r="B2504" s="59" t="s">
        <v>6377</v>
      </c>
      <c r="C2504" s="1" t="s">
        <v>6149</v>
      </c>
      <c r="D2504" s="1" t="s">
        <v>6378</v>
      </c>
      <c r="E2504" s="1" t="s">
        <v>5755</v>
      </c>
      <c r="F2504" s="1" t="s">
        <v>6378</v>
      </c>
      <c r="G2504" s="1" t="s">
        <v>2286</v>
      </c>
      <c r="H2504" s="1" t="s">
        <v>2286</v>
      </c>
      <c r="I2504" s="1" t="s">
        <v>5763</v>
      </c>
      <c r="J2504" s="59" t="s">
        <v>5755</v>
      </c>
    </row>
    <row r="2505" spans="1:10" hidden="1">
      <c r="A2505" s="1" t="s">
        <v>5755</v>
      </c>
      <c r="B2505" s="59" t="s">
        <v>6379</v>
      </c>
      <c r="C2505" s="1" t="s">
        <v>6149</v>
      </c>
      <c r="D2505" s="1" t="s">
        <v>6380</v>
      </c>
      <c r="E2505" s="1" t="s">
        <v>5755</v>
      </c>
      <c r="F2505" s="1" t="s">
        <v>6380</v>
      </c>
      <c r="G2505" s="1" t="s">
        <v>2286</v>
      </c>
      <c r="H2505" s="1" t="s">
        <v>2286</v>
      </c>
      <c r="I2505" s="1" t="s">
        <v>5763</v>
      </c>
      <c r="J2505" s="59" t="s">
        <v>5755</v>
      </c>
    </row>
    <row r="2506" spans="1:10" hidden="1">
      <c r="A2506" s="1" t="s">
        <v>5755</v>
      </c>
      <c r="B2506" s="59" t="s">
        <v>6381</v>
      </c>
      <c r="C2506" s="1" t="s">
        <v>6149</v>
      </c>
      <c r="D2506" s="1" t="s">
        <v>6382</v>
      </c>
      <c r="E2506" s="1" t="s">
        <v>5755</v>
      </c>
      <c r="F2506" s="1" t="s">
        <v>6382</v>
      </c>
      <c r="G2506" s="1" t="s">
        <v>2286</v>
      </c>
      <c r="H2506" s="1" t="s">
        <v>2286</v>
      </c>
      <c r="I2506" s="1" t="s">
        <v>5763</v>
      </c>
      <c r="J2506" s="59" t="s">
        <v>5755</v>
      </c>
    </row>
    <row r="2507" spans="1:10" hidden="1">
      <c r="A2507" s="1" t="s">
        <v>5755</v>
      </c>
      <c r="B2507" s="59" t="s">
        <v>6383</v>
      </c>
      <c r="C2507" s="1" t="s">
        <v>6149</v>
      </c>
      <c r="D2507" s="1" t="s">
        <v>6384</v>
      </c>
      <c r="E2507" s="1" t="s">
        <v>5755</v>
      </c>
      <c r="F2507" s="1" t="s">
        <v>6384</v>
      </c>
      <c r="G2507" s="1" t="s">
        <v>2286</v>
      </c>
      <c r="H2507" s="1" t="s">
        <v>2286</v>
      </c>
      <c r="I2507" s="1" t="s">
        <v>5763</v>
      </c>
      <c r="J2507" s="59" t="s">
        <v>5755</v>
      </c>
    </row>
    <row r="2508" spans="1:10" hidden="1">
      <c r="A2508" s="1" t="s">
        <v>5755</v>
      </c>
      <c r="B2508" s="59" t="s">
        <v>6385</v>
      </c>
      <c r="C2508" s="1" t="s">
        <v>6149</v>
      </c>
      <c r="D2508" s="1" t="s">
        <v>6386</v>
      </c>
      <c r="E2508" s="1" t="s">
        <v>5755</v>
      </c>
      <c r="F2508" s="1" t="s">
        <v>6386</v>
      </c>
      <c r="G2508" s="1" t="s">
        <v>2286</v>
      </c>
      <c r="H2508" s="1" t="s">
        <v>2286</v>
      </c>
      <c r="I2508" s="1" t="s">
        <v>5763</v>
      </c>
      <c r="J2508" s="59" t="s">
        <v>5755</v>
      </c>
    </row>
    <row r="2509" spans="1:10" hidden="1">
      <c r="A2509" s="1" t="s">
        <v>5755</v>
      </c>
      <c r="B2509" s="59" t="s">
        <v>6387</v>
      </c>
      <c r="C2509" s="1" t="s">
        <v>6149</v>
      </c>
      <c r="D2509" s="1" t="s">
        <v>6388</v>
      </c>
      <c r="E2509" s="1" t="s">
        <v>5755</v>
      </c>
      <c r="F2509" s="1" t="s">
        <v>6388</v>
      </c>
      <c r="G2509" s="1" t="s">
        <v>2286</v>
      </c>
      <c r="H2509" s="1" t="s">
        <v>2286</v>
      </c>
      <c r="I2509" s="1" t="s">
        <v>5763</v>
      </c>
      <c r="J2509" s="59" t="s">
        <v>5755</v>
      </c>
    </row>
    <row r="2510" spans="1:10" hidden="1">
      <c r="A2510" s="1" t="s">
        <v>5755</v>
      </c>
      <c r="B2510" s="59" t="s">
        <v>6389</v>
      </c>
      <c r="C2510" s="1" t="s">
        <v>6149</v>
      </c>
      <c r="D2510" s="1" t="s">
        <v>6390</v>
      </c>
      <c r="E2510" s="1" t="s">
        <v>5755</v>
      </c>
      <c r="F2510" s="1" t="s">
        <v>6390</v>
      </c>
      <c r="G2510" s="1" t="s">
        <v>2286</v>
      </c>
      <c r="H2510" s="1" t="s">
        <v>2286</v>
      </c>
      <c r="I2510" s="1" t="s">
        <v>5763</v>
      </c>
      <c r="J2510" s="59" t="s">
        <v>5755</v>
      </c>
    </row>
    <row r="2511" spans="1:10" hidden="1">
      <c r="A2511" s="1" t="s">
        <v>5755</v>
      </c>
      <c r="B2511" s="59" t="s">
        <v>6391</v>
      </c>
      <c r="C2511" s="1" t="s">
        <v>6149</v>
      </c>
      <c r="D2511" s="1" t="s">
        <v>6392</v>
      </c>
      <c r="E2511" s="1" t="s">
        <v>5755</v>
      </c>
      <c r="F2511" s="1" t="s">
        <v>6392</v>
      </c>
      <c r="G2511" s="1" t="s">
        <v>2286</v>
      </c>
      <c r="H2511" s="1" t="s">
        <v>2286</v>
      </c>
      <c r="I2511" s="1" t="s">
        <v>5763</v>
      </c>
      <c r="J2511" s="59" t="s">
        <v>5755</v>
      </c>
    </row>
    <row r="2512" spans="1:10" hidden="1">
      <c r="A2512" s="1" t="s">
        <v>5755</v>
      </c>
      <c r="B2512" s="59" t="s">
        <v>6393</v>
      </c>
      <c r="C2512" s="1" t="s">
        <v>6149</v>
      </c>
      <c r="D2512" s="1" t="s">
        <v>6394</v>
      </c>
      <c r="E2512" s="1" t="s">
        <v>5755</v>
      </c>
      <c r="F2512" s="1" t="s">
        <v>6394</v>
      </c>
      <c r="G2512" s="1" t="s">
        <v>2286</v>
      </c>
      <c r="H2512" s="1" t="s">
        <v>2286</v>
      </c>
      <c r="I2512" s="1" t="s">
        <v>5763</v>
      </c>
      <c r="J2512" s="59" t="s">
        <v>5755</v>
      </c>
    </row>
    <row r="2513" spans="1:10" hidden="1">
      <c r="A2513" s="1" t="s">
        <v>5755</v>
      </c>
      <c r="B2513" s="59" t="s">
        <v>6395</v>
      </c>
      <c r="C2513" s="1" t="s">
        <v>6149</v>
      </c>
      <c r="D2513" s="1" t="s">
        <v>6388</v>
      </c>
      <c r="E2513" s="1" t="s">
        <v>5755</v>
      </c>
      <c r="F2513" s="1" t="s">
        <v>6388</v>
      </c>
      <c r="G2513" s="1" t="s">
        <v>2286</v>
      </c>
      <c r="H2513" s="1" t="s">
        <v>2286</v>
      </c>
      <c r="I2513" s="1" t="s">
        <v>5763</v>
      </c>
      <c r="J2513" s="59" t="s">
        <v>5755</v>
      </c>
    </row>
    <row r="2514" spans="1:10" hidden="1">
      <c r="A2514" s="1" t="s">
        <v>5755</v>
      </c>
      <c r="B2514" s="59" t="s">
        <v>6396</v>
      </c>
      <c r="C2514" s="1" t="s">
        <v>6149</v>
      </c>
      <c r="D2514" s="1" t="s">
        <v>6397</v>
      </c>
      <c r="E2514" s="1" t="s">
        <v>5755</v>
      </c>
      <c r="F2514" s="1" t="s">
        <v>6397</v>
      </c>
      <c r="G2514" s="1" t="s">
        <v>2286</v>
      </c>
      <c r="H2514" s="1" t="s">
        <v>2286</v>
      </c>
      <c r="I2514" s="1" t="s">
        <v>5763</v>
      </c>
      <c r="J2514" s="59" t="s">
        <v>5755</v>
      </c>
    </row>
    <row r="2515" spans="1:10" hidden="1">
      <c r="A2515" s="1" t="s">
        <v>5755</v>
      </c>
      <c r="B2515" s="59" t="s">
        <v>6398</v>
      </c>
      <c r="C2515" s="1" t="s">
        <v>6149</v>
      </c>
      <c r="D2515" s="1" t="s">
        <v>6399</v>
      </c>
      <c r="E2515" s="1" t="s">
        <v>5755</v>
      </c>
      <c r="F2515" s="1" t="s">
        <v>6399</v>
      </c>
      <c r="G2515" s="1" t="s">
        <v>2286</v>
      </c>
      <c r="H2515" s="1" t="s">
        <v>2286</v>
      </c>
      <c r="I2515" s="1" t="s">
        <v>5763</v>
      </c>
      <c r="J2515" s="59" t="s">
        <v>5755</v>
      </c>
    </row>
    <row r="2516" spans="1:10" hidden="1">
      <c r="A2516" s="1" t="s">
        <v>5755</v>
      </c>
      <c r="B2516" s="59" t="s">
        <v>6400</v>
      </c>
      <c r="C2516" s="1" t="s">
        <v>6149</v>
      </c>
      <c r="D2516" s="1" t="s">
        <v>6401</v>
      </c>
      <c r="E2516" s="1" t="s">
        <v>5755</v>
      </c>
      <c r="F2516" s="1" t="s">
        <v>6401</v>
      </c>
      <c r="G2516" s="1" t="s">
        <v>2286</v>
      </c>
      <c r="H2516" s="1" t="s">
        <v>2286</v>
      </c>
      <c r="I2516" s="1" t="s">
        <v>5763</v>
      </c>
      <c r="J2516" s="59" t="s">
        <v>5755</v>
      </c>
    </row>
    <row r="2517" spans="1:10" hidden="1">
      <c r="A2517" s="1" t="s">
        <v>5751</v>
      </c>
      <c r="B2517" s="59" t="s">
        <v>5788</v>
      </c>
      <c r="C2517" s="1" t="s">
        <v>5789</v>
      </c>
      <c r="D2517" s="1" t="s">
        <v>5790</v>
      </c>
      <c r="E2517" s="1" t="s">
        <v>5751</v>
      </c>
      <c r="F2517" s="1" t="s">
        <v>5790</v>
      </c>
      <c r="G2517" s="1" t="s">
        <v>2286</v>
      </c>
      <c r="H2517" s="1" t="s">
        <v>2286</v>
      </c>
      <c r="I2517" s="1" t="s">
        <v>5763</v>
      </c>
      <c r="J2517" s="59" t="s">
        <v>5751</v>
      </c>
    </row>
    <row r="2518" spans="1:10" hidden="1">
      <c r="A2518" s="1" t="s">
        <v>5751</v>
      </c>
      <c r="B2518" s="59" t="s">
        <v>5791</v>
      </c>
      <c r="C2518" s="1" t="s">
        <v>5789</v>
      </c>
      <c r="D2518" s="1" t="s">
        <v>5792</v>
      </c>
      <c r="E2518" s="1" t="s">
        <v>5751</v>
      </c>
      <c r="F2518" s="1" t="s">
        <v>5792</v>
      </c>
      <c r="G2518" s="1" t="s">
        <v>2286</v>
      </c>
      <c r="H2518" s="1" t="s">
        <v>2286</v>
      </c>
      <c r="I2518" s="1" t="s">
        <v>5763</v>
      </c>
      <c r="J2518" s="59" t="s">
        <v>5751</v>
      </c>
    </row>
    <row r="2519" spans="1:10" hidden="1">
      <c r="A2519" s="1" t="s">
        <v>5751</v>
      </c>
      <c r="B2519" s="59" t="s">
        <v>5793</v>
      </c>
      <c r="C2519" s="1" t="s">
        <v>5789</v>
      </c>
      <c r="D2519" s="1" t="s">
        <v>5794</v>
      </c>
      <c r="E2519" s="1" t="s">
        <v>5751</v>
      </c>
      <c r="F2519" s="1" t="s">
        <v>5794</v>
      </c>
      <c r="G2519" s="1" t="s">
        <v>2286</v>
      </c>
      <c r="H2519" s="1" t="s">
        <v>2286</v>
      </c>
      <c r="I2519" s="1" t="s">
        <v>5763</v>
      </c>
      <c r="J2519" s="59" t="s">
        <v>5751</v>
      </c>
    </row>
    <row r="2520" spans="1:10" hidden="1">
      <c r="A2520" s="1" t="s">
        <v>5751</v>
      </c>
      <c r="B2520" s="59" t="s">
        <v>5795</v>
      </c>
      <c r="C2520" s="1" t="s">
        <v>5789</v>
      </c>
      <c r="D2520" s="1" t="s">
        <v>5796</v>
      </c>
      <c r="E2520" s="1" t="s">
        <v>5751</v>
      </c>
      <c r="F2520" s="1" t="s">
        <v>5796</v>
      </c>
      <c r="G2520" s="1" t="s">
        <v>2286</v>
      </c>
      <c r="H2520" s="1" t="s">
        <v>2286</v>
      </c>
      <c r="I2520" s="1" t="s">
        <v>5763</v>
      </c>
      <c r="J2520" s="59" t="s">
        <v>5751</v>
      </c>
    </row>
    <row r="2521" spans="1:10" hidden="1">
      <c r="A2521" s="1" t="s">
        <v>5751</v>
      </c>
      <c r="B2521" s="59" t="s">
        <v>5797</v>
      </c>
      <c r="C2521" s="1" t="s">
        <v>5789</v>
      </c>
      <c r="D2521" s="1" t="s">
        <v>5798</v>
      </c>
      <c r="E2521" s="1" t="s">
        <v>5751</v>
      </c>
      <c r="F2521" s="1" t="s">
        <v>5798</v>
      </c>
      <c r="G2521" s="1" t="s">
        <v>2286</v>
      </c>
      <c r="H2521" s="1" t="s">
        <v>2286</v>
      </c>
      <c r="I2521" s="1" t="s">
        <v>5763</v>
      </c>
      <c r="J2521" s="59" t="s">
        <v>5751</v>
      </c>
    </row>
    <row r="2522" spans="1:10" hidden="1">
      <c r="A2522" s="1" t="s">
        <v>5751</v>
      </c>
      <c r="B2522" s="59" t="s">
        <v>5799</v>
      </c>
      <c r="C2522" s="1" t="s">
        <v>5789</v>
      </c>
      <c r="D2522" s="1" t="s">
        <v>5800</v>
      </c>
      <c r="E2522" s="1" t="s">
        <v>5751</v>
      </c>
      <c r="F2522" s="1" t="s">
        <v>5800</v>
      </c>
      <c r="G2522" s="1" t="s">
        <v>2286</v>
      </c>
      <c r="H2522" s="1" t="s">
        <v>2286</v>
      </c>
      <c r="I2522" s="1" t="s">
        <v>5763</v>
      </c>
      <c r="J2522" s="59" t="s">
        <v>5751</v>
      </c>
    </row>
    <row r="2523" spans="1:10" hidden="1">
      <c r="A2523" s="1" t="s">
        <v>5751</v>
      </c>
      <c r="B2523" s="59" t="s">
        <v>6357</v>
      </c>
      <c r="C2523" s="1" t="s">
        <v>5789</v>
      </c>
      <c r="D2523" s="1" t="s">
        <v>6358</v>
      </c>
      <c r="E2523" s="1" t="s">
        <v>5751</v>
      </c>
      <c r="F2523" s="1" t="s">
        <v>6358</v>
      </c>
      <c r="G2523" s="1" t="s">
        <v>2286</v>
      </c>
      <c r="H2523" s="1" t="s">
        <v>2286</v>
      </c>
      <c r="I2523" s="1" t="s">
        <v>5763</v>
      </c>
      <c r="J2523" s="59" t="s">
        <v>5751</v>
      </c>
    </row>
    <row r="2524" spans="1:10" hidden="1">
      <c r="A2524" s="1" t="s">
        <v>5751</v>
      </c>
      <c r="B2524" s="59" t="s">
        <v>6359</v>
      </c>
      <c r="C2524" s="1" t="s">
        <v>5789</v>
      </c>
      <c r="D2524" s="1" t="s">
        <v>6360</v>
      </c>
      <c r="E2524" s="1" t="s">
        <v>5751</v>
      </c>
      <c r="F2524" s="1" t="s">
        <v>6360</v>
      </c>
      <c r="G2524" s="1" t="s">
        <v>2286</v>
      </c>
      <c r="H2524" s="1" t="s">
        <v>2286</v>
      </c>
      <c r="I2524" s="1" t="s">
        <v>5763</v>
      </c>
      <c r="J2524" s="59" t="s">
        <v>5751</v>
      </c>
    </row>
    <row r="2525" spans="1:10" hidden="1">
      <c r="A2525" s="1" t="s">
        <v>5751</v>
      </c>
      <c r="B2525" s="59" t="s">
        <v>6361</v>
      </c>
      <c r="C2525" s="1" t="s">
        <v>5789</v>
      </c>
      <c r="D2525" s="1" t="s">
        <v>6362</v>
      </c>
      <c r="E2525" s="1" t="s">
        <v>5751</v>
      </c>
      <c r="F2525" s="1" t="s">
        <v>6362</v>
      </c>
      <c r="G2525" s="1" t="s">
        <v>2286</v>
      </c>
      <c r="H2525" s="1" t="s">
        <v>2286</v>
      </c>
      <c r="I2525" s="1" t="s">
        <v>5763</v>
      </c>
      <c r="J2525" s="59" t="s">
        <v>5751</v>
      </c>
    </row>
    <row r="2526" spans="1:10" hidden="1">
      <c r="A2526" s="1" t="s">
        <v>5751</v>
      </c>
      <c r="B2526" s="59" t="s">
        <v>6363</v>
      </c>
      <c r="C2526" s="1" t="s">
        <v>5789</v>
      </c>
      <c r="D2526" s="1" t="s">
        <v>6364</v>
      </c>
      <c r="E2526" s="1" t="s">
        <v>5751</v>
      </c>
      <c r="F2526" s="1" t="s">
        <v>6364</v>
      </c>
      <c r="G2526" s="1" t="s">
        <v>2286</v>
      </c>
      <c r="H2526" s="1" t="s">
        <v>2286</v>
      </c>
      <c r="I2526" s="1" t="s">
        <v>5763</v>
      </c>
      <c r="J2526" s="59" t="s">
        <v>5751</v>
      </c>
    </row>
    <row r="2527" spans="1:10" hidden="1">
      <c r="A2527" s="1" t="s">
        <v>5751</v>
      </c>
      <c r="B2527" s="59" t="s">
        <v>6365</v>
      </c>
      <c r="C2527" s="1" t="s">
        <v>5789</v>
      </c>
      <c r="D2527" s="1" t="s">
        <v>6366</v>
      </c>
      <c r="E2527" s="1" t="s">
        <v>5751</v>
      </c>
      <c r="F2527" s="1" t="s">
        <v>6366</v>
      </c>
      <c r="G2527" s="1" t="s">
        <v>2286</v>
      </c>
      <c r="H2527" s="1" t="s">
        <v>2286</v>
      </c>
      <c r="I2527" s="1" t="s">
        <v>5763</v>
      </c>
      <c r="J2527" s="59" t="s">
        <v>5751</v>
      </c>
    </row>
    <row r="2528" spans="1:10" hidden="1">
      <c r="A2528" s="1" t="s">
        <v>5751</v>
      </c>
      <c r="B2528" s="59" t="s">
        <v>6367</v>
      </c>
      <c r="C2528" s="1" t="s">
        <v>5789</v>
      </c>
      <c r="D2528" s="1" t="s">
        <v>6368</v>
      </c>
      <c r="E2528" s="1" t="s">
        <v>5751</v>
      </c>
      <c r="F2528" s="1" t="s">
        <v>6368</v>
      </c>
      <c r="G2528" s="1" t="s">
        <v>2286</v>
      </c>
      <c r="H2528" s="1" t="s">
        <v>2286</v>
      </c>
      <c r="I2528" s="1" t="s">
        <v>5763</v>
      </c>
      <c r="J2528" s="59" t="s">
        <v>5751</v>
      </c>
    </row>
    <row r="2529" spans="1:10" hidden="1">
      <c r="A2529" s="1" t="s">
        <v>5751</v>
      </c>
      <c r="B2529" s="59" t="s">
        <v>6369</v>
      </c>
      <c r="C2529" s="1" t="s">
        <v>5789</v>
      </c>
      <c r="D2529" s="1" t="s">
        <v>6370</v>
      </c>
      <c r="E2529" s="1" t="s">
        <v>5751</v>
      </c>
      <c r="F2529" s="1" t="s">
        <v>6370</v>
      </c>
      <c r="G2529" s="1" t="s">
        <v>2286</v>
      </c>
      <c r="H2529" s="1" t="s">
        <v>2286</v>
      </c>
      <c r="I2529" s="1" t="s">
        <v>5763</v>
      </c>
      <c r="J2529" s="59" t="s">
        <v>5751</v>
      </c>
    </row>
    <row r="2530" spans="1:10" hidden="1">
      <c r="A2530" s="1" t="s">
        <v>5751</v>
      </c>
      <c r="B2530" s="59" t="s">
        <v>6371</v>
      </c>
      <c r="C2530" s="1" t="s">
        <v>5789</v>
      </c>
      <c r="D2530" s="1" t="s">
        <v>6372</v>
      </c>
      <c r="E2530" s="1" t="s">
        <v>5751</v>
      </c>
      <c r="F2530" s="1" t="s">
        <v>6372</v>
      </c>
      <c r="G2530" s="1" t="s">
        <v>2286</v>
      </c>
      <c r="H2530" s="1" t="s">
        <v>2286</v>
      </c>
      <c r="I2530" s="1" t="s">
        <v>5763</v>
      </c>
      <c r="J2530" s="59" t="s">
        <v>5751</v>
      </c>
    </row>
    <row r="2531" spans="1:10" hidden="1">
      <c r="A2531" s="1" t="s">
        <v>5751</v>
      </c>
      <c r="B2531" s="59" t="s">
        <v>6539</v>
      </c>
      <c r="C2531" s="1" t="s">
        <v>5789</v>
      </c>
      <c r="D2531" s="1" t="s">
        <v>6540</v>
      </c>
      <c r="E2531" s="1" t="s">
        <v>5751</v>
      </c>
      <c r="F2531" s="1" t="s">
        <v>6540</v>
      </c>
      <c r="G2531" s="1" t="s">
        <v>2286</v>
      </c>
      <c r="H2531" s="1" t="s">
        <v>2286</v>
      </c>
      <c r="I2531" s="1" t="s">
        <v>5763</v>
      </c>
      <c r="J2531" s="59" t="s">
        <v>5751</v>
      </c>
    </row>
    <row r="2532" spans="1:10" hidden="1">
      <c r="A2532" s="1" t="s">
        <v>5751</v>
      </c>
      <c r="B2532" s="59" t="s">
        <v>6541</v>
      </c>
      <c r="C2532" s="1" t="s">
        <v>5789</v>
      </c>
      <c r="D2532" s="1" t="s">
        <v>6542</v>
      </c>
      <c r="E2532" s="1" t="s">
        <v>5751</v>
      </c>
      <c r="F2532" s="1" t="s">
        <v>6542</v>
      </c>
      <c r="G2532" s="1" t="s">
        <v>2286</v>
      </c>
      <c r="H2532" s="1" t="s">
        <v>2286</v>
      </c>
      <c r="I2532" s="1" t="s">
        <v>5763</v>
      </c>
      <c r="J2532" s="59" t="s">
        <v>5751</v>
      </c>
    </row>
    <row r="2533" spans="1:10" hidden="1">
      <c r="A2533" s="1" t="s">
        <v>5751</v>
      </c>
      <c r="B2533" s="59" t="s">
        <v>6543</v>
      </c>
      <c r="C2533" s="1" t="s">
        <v>5789</v>
      </c>
      <c r="D2533" s="1" t="s">
        <v>6544</v>
      </c>
      <c r="E2533" s="1" t="s">
        <v>5751</v>
      </c>
      <c r="F2533" s="1" t="s">
        <v>6544</v>
      </c>
      <c r="G2533" s="1" t="s">
        <v>2286</v>
      </c>
      <c r="H2533" s="1" t="s">
        <v>2286</v>
      </c>
      <c r="I2533" s="1" t="s">
        <v>5763</v>
      </c>
      <c r="J2533" s="59" t="s">
        <v>5751</v>
      </c>
    </row>
    <row r="2534" spans="1:10" hidden="1">
      <c r="A2534" s="1" t="s">
        <v>5751</v>
      </c>
      <c r="B2534" s="59" t="s">
        <v>6545</v>
      </c>
      <c r="C2534" s="1" t="s">
        <v>5789</v>
      </c>
      <c r="D2534" s="1" t="s">
        <v>6546</v>
      </c>
      <c r="E2534" s="1" t="s">
        <v>5751</v>
      </c>
      <c r="F2534" s="1" t="s">
        <v>6546</v>
      </c>
      <c r="G2534" s="1" t="s">
        <v>2286</v>
      </c>
      <c r="H2534" s="1" t="s">
        <v>2286</v>
      </c>
      <c r="I2534" s="1" t="s">
        <v>5763</v>
      </c>
      <c r="J2534" s="59" t="s">
        <v>5751</v>
      </c>
    </row>
    <row r="2535" spans="1:10" hidden="1">
      <c r="A2535" s="1" t="s">
        <v>5751</v>
      </c>
      <c r="B2535" s="59" t="s">
        <v>6578</v>
      </c>
      <c r="C2535" s="1" t="s">
        <v>5789</v>
      </c>
      <c r="D2535" s="1" t="s">
        <v>6579</v>
      </c>
      <c r="E2535" s="1" t="s">
        <v>5751</v>
      </c>
      <c r="F2535" s="1" t="s">
        <v>6579</v>
      </c>
      <c r="G2535" s="1" t="s">
        <v>2286</v>
      </c>
      <c r="H2535" s="1" t="s">
        <v>2286</v>
      </c>
      <c r="I2535" s="1" t="s">
        <v>5763</v>
      </c>
      <c r="J2535" s="59" t="s">
        <v>5751</v>
      </c>
    </row>
    <row r="2536" spans="1:10" hidden="1">
      <c r="A2536" s="1" t="s">
        <v>5751</v>
      </c>
      <c r="B2536" s="59" t="s">
        <v>6580</v>
      </c>
      <c r="C2536" s="1" t="s">
        <v>5789</v>
      </c>
      <c r="D2536" s="1" t="s">
        <v>6581</v>
      </c>
      <c r="E2536" s="1" t="s">
        <v>5751</v>
      </c>
      <c r="F2536" s="1" t="s">
        <v>6581</v>
      </c>
      <c r="G2536" s="1" t="s">
        <v>2286</v>
      </c>
      <c r="H2536" s="1" t="s">
        <v>2286</v>
      </c>
      <c r="I2536" s="1" t="s">
        <v>5763</v>
      </c>
      <c r="J2536" s="59" t="s">
        <v>5751</v>
      </c>
    </row>
    <row r="2537" spans="1:10" hidden="1">
      <c r="A2537" s="1" t="s">
        <v>5751</v>
      </c>
      <c r="B2537" s="59" t="s">
        <v>6582</v>
      </c>
      <c r="C2537" s="1" t="s">
        <v>5789</v>
      </c>
      <c r="D2537" s="1" t="s">
        <v>6583</v>
      </c>
      <c r="E2537" s="1" t="s">
        <v>5751</v>
      </c>
      <c r="F2537" s="1" t="s">
        <v>6583</v>
      </c>
      <c r="G2537" s="1" t="s">
        <v>2286</v>
      </c>
      <c r="H2537" s="1" t="s">
        <v>2286</v>
      </c>
      <c r="I2537" s="1" t="s">
        <v>5763</v>
      </c>
      <c r="J2537" s="59" t="s">
        <v>5751</v>
      </c>
    </row>
    <row r="2538" spans="1:10" hidden="1">
      <c r="A2538" s="1" t="s">
        <v>5751</v>
      </c>
      <c r="B2538" s="59" t="s">
        <v>6584</v>
      </c>
      <c r="C2538" s="1" t="s">
        <v>5789</v>
      </c>
      <c r="D2538" s="1" t="s">
        <v>6585</v>
      </c>
      <c r="E2538" s="1" t="s">
        <v>5751</v>
      </c>
      <c r="F2538" s="1" t="s">
        <v>6585</v>
      </c>
      <c r="G2538" s="1" t="s">
        <v>2286</v>
      </c>
      <c r="H2538" s="1" t="s">
        <v>2286</v>
      </c>
      <c r="I2538" s="1" t="s">
        <v>5763</v>
      </c>
      <c r="J2538" s="59" t="s">
        <v>5751</v>
      </c>
    </row>
    <row r="2539" spans="1:10" hidden="1">
      <c r="A2539" s="1" t="s">
        <v>5751</v>
      </c>
      <c r="B2539" s="59" t="s">
        <v>6586</v>
      </c>
      <c r="C2539" s="1" t="s">
        <v>5789</v>
      </c>
      <c r="D2539" s="1" t="s">
        <v>6587</v>
      </c>
      <c r="E2539" s="1" t="s">
        <v>5751</v>
      </c>
      <c r="F2539" s="1" t="s">
        <v>6587</v>
      </c>
      <c r="G2539" s="1" t="s">
        <v>2286</v>
      </c>
      <c r="H2539" s="1" t="s">
        <v>2286</v>
      </c>
      <c r="I2539" s="1" t="s">
        <v>5763</v>
      </c>
      <c r="J2539" s="59" t="s">
        <v>5751</v>
      </c>
    </row>
    <row r="2540" spans="1:10" hidden="1">
      <c r="A2540" s="1" t="s">
        <v>5751</v>
      </c>
      <c r="B2540" s="59" t="s">
        <v>6588</v>
      </c>
      <c r="C2540" s="1" t="s">
        <v>5789</v>
      </c>
      <c r="D2540" s="1" t="s">
        <v>6589</v>
      </c>
      <c r="E2540" s="1" t="s">
        <v>5751</v>
      </c>
      <c r="F2540" s="1" t="s">
        <v>6589</v>
      </c>
      <c r="G2540" s="1" t="s">
        <v>2286</v>
      </c>
      <c r="H2540" s="1" t="s">
        <v>2286</v>
      </c>
      <c r="I2540" s="1" t="s">
        <v>5763</v>
      </c>
      <c r="J2540" s="59" t="s">
        <v>5751</v>
      </c>
    </row>
    <row r="2541" spans="1:10" hidden="1">
      <c r="A2541" s="1" t="s">
        <v>5751</v>
      </c>
      <c r="B2541" s="59" t="s">
        <v>6590</v>
      </c>
      <c r="C2541" s="1" t="s">
        <v>5789</v>
      </c>
      <c r="D2541" s="1" t="s">
        <v>6591</v>
      </c>
      <c r="E2541" s="1" t="s">
        <v>5751</v>
      </c>
      <c r="F2541" s="1" t="s">
        <v>6591</v>
      </c>
      <c r="G2541" s="1" t="s">
        <v>2286</v>
      </c>
      <c r="H2541" s="1" t="s">
        <v>2286</v>
      </c>
      <c r="I2541" s="1" t="s">
        <v>5763</v>
      </c>
      <c r="J2541" s="59" t="s">
        <v>5751</v>
      </c>
    </row>
    <row r="2542" spans="1:10" hidden="1">
      <c r="A2542" s="1" t="s">
        <v>5751</v>
      </c>
      <c r="B2542" s="59" t="s">
        <v>6592</v>
      </c>
      <c r="C2542" s="1" t="s">
        <v>5789</v>
      </c>
      <c r="D2542" s="1" t="s">
        <v>6593</v>
      </c>
      <c r="E2542" s="1" t="s">
        <v>5751</v>
      </c>
      <c r="F2542" s="1" t="s">
        <v>6593</v>
      </c>
      <c r="G2542" s="1" t="s">
        <v>2286</v>
      </c>
      <c r="H2542" s="1" t="s">
        <v>2286</v>
      </c>
      <c r="I2542" s="1" t="s">
        <v>5763</v>
      </c>
      <c r="J2542" s="59" t="s">
        <v>5751</v>
      </c>
    </row>
    <row r="2543" spans="1:10" hidden="1">
      <c r="A2543" s="1" t="s">
        <v>5751</v>
      </c>
      <c r="B2543" s="59" t="s">
        <v>6594</v>
      </c>
      <c r="C2543" s="1" t="s">
        <v>5789</v>
      </c>
      <c r="D2543" s="1" t="s">
        <v>6595</v>
      </c>
      <c r="E2543" s="1" t="s">
        <v>5751</v>
      </c>
      <c r="F2543" s="1" t="s">
        <v>6595</v>
      </c>
      <c r="G2543" s="1" t="s">
        <v>2286</v>
      </c>
      <c r="H2543" s="1" t="s">
        <v>2286</v>
      </c>
      <c r="I2543" s="1" t="s">
        <v>5763</v>
      </c>
      <c r="J2543" s="59" t="s">
        <v>5751</v>
      </c>
    </row>
    <row r="2544" spans="1:10" hidden="1">
      <c r="A2544" s="1" t="s">
        <v>5751</v>
      </c>
      <c r="B2544" s="59" t="s">
        <v>6596</v>
      </c>
      <c r="C2544" s="1" t="s">
        <v>5789</v>
      </c>
      <c r="D2544" s="1" t="s">
        <v>6597</v>
      </c>
      <c r="E2544" s="1" t="s">
        <v>5751</v>
      </c>
      <c r="F2544" s="1" t="s">
        <v>6597</v>
      </c>
      <c r="G2544" s="1" t="s">
        <v>2286</v>
      </c>
      <c r="H2544" s="1" t="s">
        <v>2286</v>
      </c>
      <c r="I2544" s="1" t="s">
        <v>5763</v>
      </c>
      <c r="J2544" s="59" t="s">
        <v>5751</v>
      </c>
    </row>
    <row r="2545" spans="1:10" hidden="1">
      <c r="A2545" s="1" t="s">
        <v>5751</v>
      </c>
      <c r="B2545" s="59" t="s">
        <v>6598</v>
      </c>
      <c r="C2545" s="1" t="s">
        <v>5789</v>
      </c>
      <c r="D2545" s="1" t="s">
        <v>6599</v>
      </c>
      <c r="E2545" s="1" t="s">
        <v>5751</v>
      </c>
      <c r="F2545" s="1" t="s">
        <v>6599</v>
      </c>
      <c r="G2545" s="1" t="s">
        <v>2286</v>
      </c>
      <c r="H2545" s="1" t="s">
        <v>2286</v>
      </c>
      <c r="I2545" s="1" t="s">
        <v>5763</v>
      </c>
      <c r="J2545" s="59" t="s">
        <v>5751</v>
      </c>
    </row>
    <row r="2546" spans="1:10" hidden="1">
      <c r="A2546" s="1" t="s">
        <v>5751</v>
      </c>
      <c r="B2546" s="59" t="s">
        <v>6600</v>
      </c>
      <c r="C2546" s="1" t="s">
        <v>5789</v>
      </c>
      <c r="D2546" s="1" t="s">
        <v>6601</v>
      </c>
      <c r="E2546" s="1" t="s">
        <v>5751</v>
      </c>
      <c r="F2546" s="1" t="s">
        <v>6601</v>
      </c>
      <c r="G2546" s="1" t="s">
        <v>2286</v>
      </c>
      <c r="H2546" s="1" t="s">
        <v>2286</v>
      </c>
      <c r="I2546" s="1" t="s">
        <v>5763</v>
      </c>
      <c r="J2546" s="59" t="s">
        <v>5751</v>
      </c>
    </row>
    <row r="2547" spans="1:10" hidden="1">
      <c r="A2547" s="1" t="s">
        <v>5751</v>
      </c>
      <c r="B2547" s="59" t="s">
        <v>6602</v>
      </c>
      <c r="C2547" s="1" t="s">
        <v>5789</v>
      </c>
      <c r="D2547" s="1" t="s">
        <v>6603</v>
      </c>
      <c r="E2547" s="1" t="s">
        <v>5751</v>
      </c>
      <c r="F2547" s="1" t="s">
        <v>6603</v>
      </c>
      <c r="G2547" s="1" t="s">
        <v>2286</v>
      </c>
      <c r="H2547" s="1" t="s">
        <v>2286</v>
      </c>
      <c r="I2547" s="1" t="s">
        <v>5763</v>
      </c>
      <c r="J2547" s="59" t="s">
        <v>5751</v>
      </c>
    </row>
    <row r="2548" spans="1:10" hidden="1">
      <c r="A2548" s="1" t="s">
        <v>5751</v>
      </c>
      <c r="B2548" s="59" t="s">
        <v>6604</v>
      </c>
      <c r="C2548" s="1" t="s">
        <v>5789</v>
      </c>
      <c r="D2548" s="1" t="s">
        <v>6605</v>
      </c>
      <c r="E2548" s="1" t="s">
        <v>5751</v>
      </c>
      <c r="F2548" s="1" t="s">
        <v>6605</v>
      </c>
      <c r="G2548" s="1" t="s">
        <v>2286</v>
      </c>
      <c r="H2548" s="1" t="s">
        <v>2286</v>
      </c>
      <c r="I2548" s="1" t="s">
        <v>5763</v>
      </c>
      <c r="J2548" s="59" t="s">
        <v>5751</v>
      </c>
    </row>
    <row r="2549" spans="1:10" hidden="1">
      <c r="A2549" s="1" t="s">
        <v>5751</v>
      </c>
      <c r="B2549" s="59" t="s">
        <v>6606</v>
      </c>
      <c r="C2549" s="1" t="s">
        <v>5789</v>
      </c>
      <c r="D2549" s="1" t="s">
        <v>6607</v>
      </c>
      <c r="E2549" s="1" t="s">
        <v>5751</v>
      </c>
      <c r="F2549" s="1" t="s">
        <v>6607</v>
      </c>
      <c r="G2549" s="1" t="s">
        <v>2286</v>
      </c>
      <c r="H2549" s="1" t="s">
        <v>2286</v>
      </c>
      <c r="I2549" s="1" t="s">
        <v>5763</v>
      </c>
      <c r="J2549" s="59" t="s">
        <v>5751</v>
      </c>
    </row>
    <row r="2550" spans="1:10" hidden="1">
      <c r="A2550" s="1" t="s">
        <v>5751</v>
      </c>
      <c r="B2550" s="59" t="s">
        <v>4703</v>
      </c>
      <c r="C2550" s="1" t="s">
        <v>5789</v>
      </c>
      <c r="D2550" s="1" t="s">
        <v>4703</v>
      </c>
      <c r="E2550" s="1" t="s">
        <v>5751</v>
      </c>
      <c r="F2550" s="1" t="e">
        <v>#N/A</v>
      </c>
      <c r="G2550" s="1" t="s">
        <v>2286</v>
      </c>
      <c r="H2550" s="1" t="s">
        <v>2286</v>
      </c>
      <c r="I2550" s="1" t="s">
        <v>5763</v>
      </c>
      <c r="J2550" s="59" t="s">
        <v>5751</v>
      </c>
    </row>
    <row r="2551" spans="1:10" hidden="1">
      <c r="A2551" s="1" t="s">
        <v>5752</v>
      </c>
      <c r="B2551" s="59" t="s">
        <v>5801</v>
      </c>
      <c r="C2551" s="1" t="s">
        <v>5802</v>
      </c>
      <c r="D2551" s="1" t="s">
        <v>5803</v>
      </c>
      <c r="E2551" s="1" t="s">
        <v>5752</v>
      </c>
      <c r="F2551" s="1" t="s">
        <v>5803</v>
      </c>
      <c r="G2551" s="1" t="s">
        <v>2286</v>
      </c>
      <c r="H2551" s="1" t="s">
        <v>2286</v>
      </c>
      <c r="I2551" s="1" t="s">
        <v>5763</v>
      </c>
      <c r="J2551" s="59" t="s">
        <v>5752</v>
      </c>
    </row>
    <row r="2552" spans="1:10" hidden="1">
      <c r="A2552" s="1" t="s">
        <v>5752</v>
      </c>
      <c r="B2552" s="59" t="s">
        <v>5804</v>
      </c>
      <c r="C2552" s="1" t="s">
        <v>5802</v>
      </c>
      <c r="D2552" s="1" t="s">
        <v>5805</v>
      </c>
      <c r="E2552" s="1" t="s">
        <v>5752</v>
      </c>
      <c r="F2552" s="1" t="s">
        <v>5805</v>
      </c>
      <c r="G2552" s="1" t="s">
        <v>2286</v>
      </c>
      <c r="H2552" s="1" t="s">
        <v>2286</v>
      </c>
      <c r="I2552" s="1" t="s">
        <v>5763</v>
      </c>
      <c r="J2552" s="59" t="s">
        <v>5752</v>
      </c>
    </row>
    <row r="2553" spans="1:10" hidden="1">
      <c r="A2553" s="1" t="s">
        <v>5752</v>
      </c>
      <c r="B2553" s="59" t="s">
        <v>5806</v>
      </c>
      <c r="C2553" s="1" t="s">
        <v>5802</v>
      </c>
      <c r="D2553" s="1" t="s">
        <v>5807</v>
      </c>
      <c r="E2553" s="1" t="s">
        <v>5752</v>
      </c>
      <c r="F2553" s="1" t="s">
        <v>5807</v>
      </c>
      <c r="G2553" s="1" t="s">
        <v>2286</v>
      </c>
      <c r="H2553" s="1" t="s">
        <v>2286</v>
      </c>
      <c r="I2553" s="1" t="s">
        <v>5763</v>
      </c>
      <c r="J2553" s="59" t="s">
        <v>5752</v>
      </c>
    </row>
    <row r="2554" spans="1:10" hidden="1">
      <c r="A2554" s="1" t="s">
        <v>5752</v>
      </c>
      <c r="B2554" s="59" t="s">
        <v>5808</v>
      </c>
      <c r="C2554" s="1" t="s">
        <v>5802</v>
      </c>
      <c r="D2554" s="1" t="s">
        <v>5809</v>
      </c>
      <c r="E2554" s="1" t="s">
        <v>5752</v>
      </c>
      <c r="F2554" s="1" t="s">
        <v>5809</v>
      </c>
      <c r="G2554" s="1" t="s">
        <v>2286</v>
      </c>
      <c r="H2554" s="1" t="s">
        <v>2286</v>
      </c>
      <c r="I2554" s="1" t="s">
        <v>5763</v>
      </c>
      <c r="J2554" s="59" t="s">
        <v>5752</v>
      </c>
    </row>
    <row r="2555" spans="1:10" hidden="1">
      <c r="A2555" s="1" t="s">
        <v>5752</v>
      </c>
      <c r="B2555" s="59" t="s">
        <v>5810</v>
      </c>
      <c r="C2555" s="1" t="s">
        <v>5802</v>
      </c>
      <c r="D2555" s="1" t="s">
        <v>5811</v>
      </c>
      <c r="E2555" s="1" t="s">
        <v>5752</v>
      </c>
      <c r="F2555" s="1" t="s">
        <v>5811</v>
      </c>
      <c r="G2555" s="1" t="s">
        <v>2286</v>
      </c>
      <c r="H2555" s="1" t="s">
        <v>2286</v>
      </c>
      <c r="I2555" s="1" t="s">
        <v>5763</v>
      </c>
      <c r="J2555" s="59" t="s">
        <v>5752</v>
      </c>
    </row>
    <row r="2556" spans="1:10" hidden="1">
      <c r="A2556" s="1" t="s">
        <v>5752</v>
      </c>
      <c r="B2556" s="59" t="s">
        <v>5817</v>
      </c>
      <c r="C2556" s="1" t="s">
        <v>5802</v>
      </c>
      <c r="D2556" s="1" t="s">
        <v>5818</v>
      </c>
      <c r="E2556" s="1" t="s">
        <v>5752</v>
      </c>
      <c r="F2556" s="1" t="s">
        <v>5818</v>
      </c>
      <c r="G2556" s="1" t="s">
        <v>2286</v>
      </c>
      <c r="H2556" s="1" t="s">
        <v>2286</v>
      </c>
      <c r="I2556" s="1" t="s">
        <v>5763</v>
      </c>
      <c r="J2556" s="59" t="s">
        <v>5752</v>
      </c>
    </row>
    <row r="2557" spans="1:10" hidden="1">
      <c r="A2557" s="1" t="s">
        <v>5752</v>
      </c>
      <c r="B2557" s="59" t="s">
        <v>5819</v>
      </c>
      <c r="C2557" s="1" t="s">
        <v>5802</v>
      </c>
      <c r="D2557" s="1" t="s">
        <v>5820</v>
      </c>
      <c r="E2557" s="1" t="s">
        <v>5752</v>
      </c>
      <c r="F2557" s="1" t="s">
        <v>5820</v>
      </c>
      <c r="G2557" s="1" t="s">
        <v>2286</v>
      </c>
      <c r="H2557" s="1" t="s">
        <v>2286</v>
      </c>
      <c r="I2557" s="1" t="s">
        <v>5763</v>
      </c>
      <c r="J2557" s="59" t="s">
        <v>5752</v>
      </c>
    </row>
    <row r="2558" spans="1:10" hidden="1">
      <c r="A2558" s="1" t="s">
        <v>5752</v>
      </c>
      <c r="B2558" s="59" t="s">
        <v>5821</v>
      </c>
      <c r="C2558" s="1" t="s">
        <v>5802</v>
      </c>
      <c r="D2558" s="1" t="s">
        <v>5822</v>
      </c>
      <c r="E2558" s="1" t="s">
        <v>5752</v>
      </c>
      <c r="F2558" s="1" t="s">
        <v>5822</v>
      </c>
      <c r="G2558" s="1" t="s">
        <v>2286</v>
      </c>
      <c r="H2558" s="1" t="s">
        <v>2286</v>
      </c>
      <c r="I2558" s="1" t="s">
        <v>5763</v>
      </c>
      <c r="J2558" s="59" t="s">
        <v>5752</v>
      </c>
    </row>
    <row r="2559" spans="1:10" hidden="1">
      <c r="A2559" s="1" t="s">
        <v>5752</v>
      </c>
      <c r="B2559" s="59" t="s">
        <v>5823</v>
      </c>
      <c r="C2559" s="1" t="s">
        <v>5802</v>
      </c>
      <c r="D2559" s="1" t="s">
        <v>5824</v>
      </c>
      <c r="E2559" s="1" t="s">
        <v>5752</v>
      </c>
      <c r="F2559" s="1" t="s">
        <v>5824</v>
      </c>
      <c r="G2559" s="1" t="s">
        <v>2286</v>
      </c>
      <c r="H2559" s="1" t="s">
        <v>2286</v>
      </c>
      <c r="I2559" s="1" t="s">
        <v>5763</v>
      </c>
      <c r="J2559" s="59" t="s">
        <v>5752</v>
      </c>
    </row>
    <row r="2560" spans="1:10" hidden="1">
      <c r="A2560" s="1" t="s">
        <v>5752</v>
      </c>
      <c r="B2560" s="59" t="s">
        <v>5825</v>
      </c>
      <c r="C2560" s="1" t="s">
        <v>5802</v>
      </c>
      <c r="D2560" s="1" t="s">
        <v>5826</v>
      </c>
      <c r="E2560" s="1" t="s">
        <v>5752</v>
      </c>
      <c r="F2560" s="1" t="s">
        <v>5826</v>
      </c>
      <c r="G2560" s="1" t="s">
        <v>2286</v>
      </c>
      <c r="H2560" s="1" t="s">
        <v>2286</v>
      </c>
      <c r="I2560" s="1" t="s">
        <v>5763</v>
      </c>
      <c r="J2560" s="59" t="s">
        <v>5752</v>
      </c>
    </row>
    <row r="2561" spans="1:10" hidden="1">
      <c r="A2561" s="1" t="s">
        <v>5752</v>
      </c>
      <c r="B2561" s="59" t="s">
        <v>5827</v>
      </c>
      <c r="C2561" s="1" t="s">
        <v>5802</v>
      </c>
      <c r="D2561" s="1" t="s">
        <v>5828</v>
      </c>
      <c r="E2561" s="1" t="s">
        <v>5752</v>
      </c>
      <c r="F2561" s="1" t="s">
        <v>5828</v>
      </c>
      <c r="G2561" s="1" t="s">
        <v>2286</v>
      </c>
      <c r="H2561" s="1" t="s">
        <v>2286</v>
      </c>
      <c r="I2561" s="1" t="s">
        <v>5763</v>
      </c>
      <c r="J2561" s="59" t="s">
        <v>5752</v>
      </c>
    </row>
    <row r="2562" spans="1:10" hidden="1">
      <c r="A2562" s="1" t="s">
        <v>5752</v>
      </c>
      <c r="B2562" s="59" t="s">
        <v>5829</v>
      </c>
      <c r="C2562" s="1" t="s">
        <v>5802</v>
      </c>
      <c r="D2562" s="1" t="s">
        <v>5830</v>
      </c>
      <c r="E2562" s="1" t="s">
        <v>5752</v>
      </c>
      <c r="F2562" s="1" t="s">
        <v>5830</v>
      </c>
      <c r="G2562" s="1" t="s">
        <v>2286</v>
      </c>
      <c r="H2562" s="1" t="s">
        <v>2286</v>
      </c>
      <c r="I2562" s="1" t="s">
        <v>5763</v>
      </c>
      <c r="J2562" s="59" t="s">
        <v>5752</v>
      </c>
    </row>
    <row r="2563" spans="1:10" hidden="1">
      <c r="A2563" s="1" t="s">
        <v>5752</v>
      </c>
      <c r="B2563" s="59" t="s">
        <v>5831</v>
      </c>
      <c r="C2563" s="1" t="s">
        <v>5802</v>
      </c>
      <c r="D2563" s="1" t="s">
        <v>5832</v>
      </c>
      <c r="E2563" s="1" t="s">
        <v>5752</v>
      </c>
      <c r="F2563" s="1" t="s">
        <v>5832</v>
      </c>
      <c r="G2563" s="1" t="s">
        <v>2286</v>
      </c>
      <c r="H2563" s="1" t="s">
        <v>2286</v>
      </c>
      <c r="I2563" s="1" t="s">
        <v>5763</v>
      </c>
      <c r="J2563" s="59" t="s">
        <v>5752</v>
      </c>
    </row>
    <row r="2564" spans="1:10" hidden="1">
      <c r="A2564" s="1" t="s">
        <v>5752</v>
      </c>
      <c r="B2564" s="59" t="s">
        <v>5833</v>
      </c>
      <c r="C2564" s="1" t="s">
        <v>5802</v>
      </c>
      <c r="D2564" s="1" t="s">
        <v>5834</v>
      </c>
      <c r="E2564" s="1" t="s">
        <v>5752</v>
      </c>
      <c r="F2564" s="1" t="s">
        <v>5834</v>
      </c>
      <c r="G2564" s="1" t="s">
        <v>2286</v>
      </c>
      <c r="H2564" s="1" t="s">
        <v>2286</v>
      </c>
      <c r="I2564" s="1" t="s">
        <v>5763</v>
      </c>
      <c r="J2564" s="59" t="s">
        <v>5752</v>
      </c>
    </row>
    <row r="2565" spans="1:10" hidden="1">
      <c r="A2565" s="1" t="s">
        <v>5752</v>
      </c>
      <c r="B2565" s="59" t="s">
        <v>5835</v>
      </c>
      <c r="C2565" s="1" t="s">
        <v>5802</v>
      </c>
      <c r="D2565" s="1" t="s">
        <v>5836</v>
      </c>
      <c r="E2565" s="1" t="s">
        <v>5752</v>
      </c>
      <c r="F2565" s="1" t="s">
        <v>5836</v>
      </c>
      <c r="G2565" s="1" t="s">
        <v>2286</v>
      </c>
      <c r="H2565" s="1" t="s">
        <v>2286</v>
      </c>
      <c r="I2565" s="1" t="s">
        <v>5763</v>
      </c>
      <c r="J2565" s="59" t="s">
        <v>5752</v>
      </c>
    </row>
    <row r="2566" spans="1:10" hidden="1">
      <c r="A2566" s="1" t="s">
        <v>5752</v>
      </c>
      <c r="B2566" s="59" t="s">
        <v>5837</v>
      </c>
      <c r="C2566" s="1" t="s">
        <v>5802</v>
      </c>
      <c r="D2566" s="1" t="s">
        <v>5838</v>
      </c>
      <c r="E2566" s="1" t="s">
        <v>5752</v>
      </c>
      <c r="F2566" s="1" t="s">
        <v>5838</v>
      </c>
      <c r="G2566" s="1" t="s">
        <v>2286</v>
      </c>
      <c r="H2566" s="1" t="s">
        <v>2286</v>
      </c>
      <c r="I2566" s="1" t="s">
        <v>5763</v>
      </c>
      <c r="J2566" s="59" t="s">
        <v>5752</v>
      </c>
    </row>
    <row r="2567" spans="1:10" hidden="1">
      <c r="A2567" s="1" t="s">
        <v>5752</v>
      </c>
      <c r="B2567" s="59" t="s">
        <v>5839</v>
      </c>
      <c r="C2567" s="1" t="s">
        <v>5802</v>
      </c>
      <c r="D2567" s="1" t="s">
        <v>5840</v>
      </c>
      <c r="E2567" s="1" t="s">
        <v>5752</v>
      </c>
      <c r="F2567" s="1" t="s">
        <v>5840</v>
      </c>
      <c r="G2567" s="1" t="s">
        <v>2286</v>
      </c>
      <c r="H2567" s="1" t="s">
        <v>2286</v>
      </c>
      <c r="I2567" s="1" t="s">
        <v>5763</v>
      </c>
      <c r="J2567" s="59" t="s">
        <v>5752</v>
      </c>
    </row>
    <row r="2568" spans="1:10" hidden="1">
      <c r="A2568" s="1" t="s">
        <v>5752</v>
      </c>
      <c r="B2568" s="59" t="s">
        <v>5841</v>
      </c>
      <c r="C2568" s="1" t="s">
        <v>5802</v>
      </c>
      <c r="D2568" s="1" t="s">
        <v>5842</v>
      </c>
      <c r="E2568" s="1" t="s">
        <v>5752</v>
      </c>
      <c r="F2568" s="1" t="s">
        <v>5842</v>
      </c>
      <c r="G2568" s="1" t="s">
        <v>2286</v>
      </c>
      <c r="H2568" s="1" t="s">
        <v>2286</v>
      </c>
      <c r="I2568" s="1" t="s">
        <v>5763</v>
      </c>
      <c r="J2568" s="59" t="s">
        <v>5752</v>
      </c>
    </row>
    <row r="2569" spans="1:10" hidden="1">
      <c r="A2569" s="1" t="s">
        <v>5752</v>
      </c>
      <c r="B2569" s="59" t="s">
        <v>5843</v>
      </c>
      <c r="C2569" s="1" t="s">
        <v>5802</v>
      </c>
      <c r="D2569" s="1" t="s">
        <v>5844</v>
      </c>
      <c r="E2569" s="1" t="s">
        <v>5752</v>
      </c>
      <c r="F2569" s="1" t="s">
        <v>5844</v>
      </c>
      <c r="G2569" s="1" t="s">
        <v>2286</v>
      </c>
      <c r="H2569" s="1" t="s">
        <v>2286</v>
      </c>
      <c r="I2569" s="1" t="s">
        <v>5763</v>
      </c>
      <c r="J2569" s="59" t="s">
        <v>5752</v>
      </c>
    </row>
    <row r="2570" spans="1:10" hidden="1">
      <c r="A2570" s="1" t="s">
        <v>5752</v>
      </c>
      <c r="B2570" s="59" t="s">
        <v>5845</v>
      </c>
      <c r="C2570" s="1" t="s">
        <v>5802</v>
      </c>
      <c r="D2570" s="1" t="s">
        <v>5846</v>
      </c>
      <c r="E2570" s="1" t="s">
        <v>5752</v>
      </c>
      <c r="F2570" s="1" t="s">
        <v>5846</v>
      </c>
      <c r="G2570" s="1" t="s">
        <v>2286</v>
      </c>
      <c r="H2570" s="1" t="s">
        <v>2286</v>
      </c>
      <c r="I2570" s="1" t="s">
        <v>5763</v>
      </c>
      <c r="J2570" s="59" t="s">
        <v>5752</v>
      </c>
    </row>
    <row r="2571" spans="1:10" hidden="1">
      <c r="A2571" s="1" t="s">
        <v>5752</v>
      </c>
      <c r="B2571" s="59" t="s">
        <v>5847</v>
      </c>
      <c r="C2571" s="1" t="s">
        <v>5802</v>
      </c>
      <c r="D2571" s="1" t="s">
        <v>5848</v>
      </c>
      <c r="E2571" s="1" t="s">
        <v>5752</v>
      </c>
      <c r="F2571" s="1" t="s">
        <v>5848</v>
      </c>
      <c r="G2571" s="1" t="s">
        <v>2286</v>
      </c>
      <c r="H2571" s="1" t="s">
        <v>2286</v>
      </c>
      <c r="I2571" s="1" t="s">
        <v>5763</v>
      </c>
      <c r="J2571" s="59" t="s">
        <v>5752</v>
      </c>
    </row>
    <row r="2572" spans="1:10" hidden="1">
      <c r="A2572" s="1" t="s">
        <v>5752</v>
      </c>
      <c r="B2572" s="59" t="s">
        <v>5849</v>
      </c>
      <c r="C2572" s="1" t="s">
        <v>5802</v>
      </c>
      <c r="D2572" s="1" t="s">
        <v>5850</v>
      </c>
      <c r="E2572" s="1" t="s">
        <v>5752</v>
      </c>
      <c r="F2572" s="1" t="s">
        <v>5850</v>
      </c>
      <c r="G2572" s="1" t="s">
        <v>2286</v>
      </c>
      <c r="H2572" s="1" t="s">
        <v>2286</v>
      </c>
      <c r="I2572" s="1" t="s">
        <v>5763</v>
      </c>
      <c r="J2572" s="59" t="s">
        <v>5752</v>
      </c>
    </row>
    <row r="2573" spans="1:10" hidden="1">
      <c r="A2573" s="1" t="s">
        <v>5752</v>
      </c>
      <c r="B2573" s="59" t="s">
        <v>5851</v>
      </c>
      <c r="C2573" s="1" t="s">
        <v>5802</v>
      </c>
      <c r="D2573" s="1" t="s">
        <v>5852</v>
      </c>
      <c r="E2573" s="1" t="s">
        <v>5752</v>
      </c>
      <c r="F2573" s="1" t="s">
        <v>5852</v>
      </c>
      <c r="G2573" s="1" t="s">
        <v>2286</v>
      </c>
      <c r="H2573" s="1" t="s">
        <v>2286</v>
      </c>
      <c r="I2573" s="1" t="s">
        <v>5763</v>
      </c>
      <c r="J2573" s="59" t="s">
        <v>5752</v>
      </c>
    </row>
    <row r="2574" spans="1:10" hidden="1">
      <c r="A2574" s="1" t="s">
        <v>5752</v>
      </c>
      <c r="B2574" s="59" t="s">
        <v>5853</v>
      </c>
      <c r="C2574" s="1" t="s">
        <v>5802</v>
      </c>
      <c r="D2574" s="1" t="s">
        <v>5854</v>
      </c>
      <c r="E2574" s="1" t="s">
        <v>5752</v>
      </c>
      <c r="F2574" s="1" t="s">
        <v>5854</v>
      </c>
      <c r="G2574" s="1" t="s">
        <v>2286</v>
      </c>
      <c r="H2574" s="1" t="s">
        <v>2286</v>
      </c>
      <c r="I2574" s="1" t="s">
        <v>5763</v>
      </c>
      <c r="J2574" s="59" t="s">
        <v>5752</v>
      </c>
    </row>
    <row r="2575" spans="1:10" hidden="1">
      <c r="A2575" s="1" t="s">
        <v>5752</v>
      </c>
      <c r="B2575" s="59" t="s">
        <v>5855</v>
      </c>
      <c r="C2575" s="1" t="s">
        <v>5802</v>
      </c>
      <c r="D2575" s="1" t="s">
        <v>5856</v>
      </c>
      <c r="E2575" s="1" t="s">
        <v>5752</v>
      </c>
      <c r="F2575" s="1" t="s">
        <v>5856</v>
      </c>
      <c r="G2575" s="1" t="s">
        <v>2286</v>
      </c>
      <c r="H2575" s="1" t="s">
        <v>2286</v>
      </c>
      <c r="I2575" s="1" t="s">
        <v>5763</v>
      </c>
      <c r="J2575" s="59" t="s">
        <v>5752</v>
      </c>
    </row>
    <row r="2576" spans="1:10" hidden="1">
      <c r="A2576" s="1" t="s">
        <v>5752</v>
      </c>
      <c r="B2576" s="59" t="s">
        <v>5857</v>
      </c>
      <c r="C2576" s="1" t="s">
        <v>5802</v>
      </c>
      <c r="D2576" s="1" t="s">
        <v>5858</v>
      </c>
      <c r="E2576" s="1" t="s">
        <v>5752</v>
      </c>
      <c r="F2576" s="1" t="s">
        <v>5858</v>
      </c>
      <c r="G2576" s="1" t="s">
        <v>2286</v>
      </c>
      <c r="H2576" s="1" t="s">
        <v>2286</v>
      </c>
      <c r="I2576" s="1" t="s">
        <v>5763</v>
      </c>
      <c r="J2576" s="59" t="s">
        <v>5752</v>
      </c>
    </row>
    <row r="2577" spans="1:10" hidden="1">
      <c r="A2577" s="1" t="s">
        <v>5752</v>
      </c>
      <c r="B2577" s="59" t="s">
        <v>5859</v>
      </c>
      <c r="C2577" s="1" t="s">
        <v>5802</v>
      </c>
      <c r="D2577" s="1" t="s">
        <v>5860</v>
      </c>
      <c r="E2577" s="1" t="s">
        <v>5752</v>
      </c>
      <c r="F2577" s="1" t="s">
        <v>5860</v>
      </c>
      <c r="G2577" s="1" t="s">
        <v>2286</v>
      </c>
      <c r="H2577" s="1" t="s">
        <v>2286</v>
      </c>
      <c r="I2577" s="1" t="s">
        <v>5763</v>
      </c>
      <c r="J2577" s="59" t="s">
        <v>5752</v>
      </c>
    </row>
    <row r="2578" spans="1:10" hidden="1">
      <c r="A2578" s="1" t="s">
        <v>5752</v>
      </c>
      <c r="B2578" s="59" t="s">
        <v>5861</v>
      </c>
      <c r="C2578" s="1" t="s">
        <v>5802</v>
      </c>
      <c r="D2578" s="1" t="s">
        <v>5862</v>
      </c>
      <c r="E2578" s="1" t="s">
        <v>5752</v>
      </c>
      <c r="F2578" s="1" t="s">
        <v>5862</v>
      </c>
      <c r="G2578" s="1" t="s">
        <v>2286</v>
      </c>
      <c r="H2578" s="1" t="s">
        <v>2286</v>
      </c>
      <c r="I2578" s="1" t="s">
        <v>5763</v>
      </c>
      <c r="J2578" s="59" t="s">
        <v>5752</v>
      </c>
    </row>
    <row r="2579" spans="1:10" hidden="1">
      <c r="A2579" s="1" t="s">
        <v>5752</v>
      </c>
      <c r="B2579" s="59" t="s">
        <v>5863</v>
      </c>
      <c r="C2579" s="1" t="s">
        <v>5802</v>
      </c>
      <c r="D2579" s="1" t="s">
        <v>5864</v>
      </c>
      <c r="E2579" s="1" t="s">
        <v>5752</v>
      </c>
      <c r="F2579" s="1" t="s">
        <v>5864</v>
      </c>
      <c r="G2579" s="1" t="s">
        <v>2286</v>
      </c>
      <c r="H2579" s="1" t="s">
        <v>2286</v>
      </c>
      <c r="I2579" s="1" t="s">
        <v>5763</v>
      </c>
      <c r="J2579" s="59" t="s">
        <v>5752</v>
      </c>
    </row>
    <row r="2580" spans="1:10" hidden="1">
      <c r="A2580" s="1" t="s">
        <v>5752</v>
      </c>
      <c r="B2580" s="59" t="s">
        <v>5865</v>
      </c>
      <c r="C2580" s="1" t="s">
        <v>5802</v>
      </c>
      <c r="D2580" s="1" t="s">
        <v>5866</v>
      </c>
      <c r="E2580" s="1" t="s">
        <v>5752</v>
      </c>
      <c r="F2580" s="1" t="s">
        <v>5866</v>
      </c>
      <c r="G2580" s="1" t="s">
        <v>2286</v>
      </c>
      <c r="H2580" s="1" t="s">
        <v>2286</v>
      </c>
      <c r="I2580" s="1" t="s">
        <v>5763</v>
      </c>
      <c r="J2580" s="59" t="s">
        <v>5752</v>
      </c>
    </row>
    <row r="2581" spans="1:10" hidden="1">
      <c r="A2581" s="1" t="s">
        <v>5752</v>
      </c>
      <c r="B2581" s="59" t="s">
        <v>5867</v>
      </c>
      <c r="C2581" s="1" t="s">
        <v>5802</v>
      </c>
      <c r="D2581" s="1" t="s">
        <v>5868</v>
      </c>
      <c r="E2581" s="1" t="s">
        <v>5752</v>
      </c>
      <c r="F2581" s="1" t="s">
        <v>5868</v>
      </c>
      <c r="G2581" s="1" t="s">
        <v>2286</v>
      </c>
      <c r="H2581" s="1" t="s">
        <v>2286</v>
      </c>
      <c r="I2581" s="1" t="s">
        <v>5763</v>
      </c>
      <c r="J2581" s="59" t="s">
        <v>5752</v>
      </c>
    </row>
    <row r="2582" spans="1:10" hidden="1">
      <c r="A2582" s="1" t="s">
        <v>5752</v>
      </c>
      <c r="B2582" s="59" t="s">
        <v>5869</v>
      </c>
      <c r="C2582" s="1" t="s">
        <v>5802</v>
      </c>
      <c r="D2582" s="1" t="s">
        <v>5870</v>
      </c>
      <c r="E2582" s="1" t="s">
        <v>5752</v>
      </c>
      <c r="F2582" s="1" t="s">
        <v>5870</v>
      </c>
      <c r="G2582" s="1" t="s">
        <v>2286</v>
      </c>
      <c r="H2582" s="1" t="s">
        <v>2286</v>
      </c>
      <c r="I2582" s="1" t="s">
        <v>5763</v>
      </c>
      <c r="J2582" s="59" t="s">
        <v>5752</v>
      </c>
    </row>
    <row r="2583" spans="1:10" hidden="1">
      <c r="A2583" s="1" t="s">
        <v>5752</v>
      </c>
      <c r="B2583" s="59" t="s">
        <v>5871</v>
      </c>
      <c r="C2583" s="1" t="s">
        <v>5802</v>
      </c>
      <c r="D2583" s="1" t="s">
        <v>5872</v>
      </c>
      <c r="E2583" s="1" t="s">
        <v>5752</v>
      </c>
      <c r="F2583" s="1" t="s">
        <v>5872</v>
      </c>
      <c r="G2583" s="1" t="s">
        <v>2286</v>
      </c>
      <c r="H2583" s="1" t="s">
        <v>2286</v>
      </c>
      <c r="I2583" s="1" t="s">
        <v>5763</v>
      </c>
      <c r="J2583" s="59" t="s">
        <v>5752</v>
      </c>
    </row>
    <row r="2584" spans="1:10" hidden="1">
      <c r="A2584" s="1" t="s">
        <v>5752</v>
      </c>
      <c r="B2584" s="59" t="s">
        <v>5873</v>
      </c>
      <c r="C2584" s="1" t="s">
        <v>5802</v>
      </c>
      <c r="D2584" s="1" t="s">
        <v>5874</v>
      </c>
      <c r="E2584" s="1" t="s">
        <v>5752</v>
      </c>
      <c r="F2584" s="1" t="s">
        <v>5874</v>
      </c>
      <c r="G2584" s="1" t="s">
        <v>2286</v>
      </c>
      <c r="H2584" s="1" t="s">
        <v>2286</v>
      </c>
      <c r="I2584" s="1" t="s">
        <v>5763</v>
      </c>
      <c r="J2584" s="59" t="s">
        <v>5752</v>
      </c>
    </row>
    <row r="2585" spans="1:10" hidden="1">
      <c r="A2585" s="1" t="s">
        <v>5752</v>
      </c>
      <c r="B2585" s="59" t="s">
        <v>5875</v>
      </c>
      <c r="C2585" s="1" t="s">
        <v>5802</v>
      </c>
      <c r="D2585" s="1" t="s">
        <v>5876</v>
      </c>
      <c r="E2585" s="1" t="s">
        <v>5752</v>
      </c>
      <c r="F2585" s="1" t="s">
        <v>5876</v>
      </c>
      <c r="G2585" s="1" t="s">
        <v>2286</v>
      </c>
      <c r="H2585" s="1" t="s">
        <v>2286</v>
      </c>
      <c r="I2585" s="1" t="s">
        <v>5763</v>
      </c>
      <c r="J2585" s="59" t="s">
        <v>5752</v>
      </c>
    </row>
    <row r="2586" spans="1:10" hidden="1">
      <c r="A2586" s="1" t="s">
        <v>5752</v>
      </c>
      <c r="B2586" s="59" t="s">
        <v>5877</v>
      </c>
      <c r="C2586" s="1" t="s">
        <v>5802</v>
      </c>
      <c r="D2586" s="1" t="s">
        <v>5878</v>
      </c>
      <c r="E2586" s="1" t="s">
        <v>5752</v>
      </c>
      <c r="F2586" s="1" t="s">
        <v>5878</v>
      </c>
      <c r="G2586" s="1" t="s">
        <v>2286</v>
      </c>
      <c r="H2586" s="1" t="s">
        <v>2286</v>
      </c>
      <c r="I2586" s="1" t="s">
        <v>5763</v>
      </c>
      <c r="J2586" s="59" t="s">
        <v>5752</v>
      </c>
    </row>
    <row r="2587" spans="1:10" hidden="1">
      <c r="A2587" s="1" t="s">
        <v>5752</v>
      </c>
      <c r="B2587" s="59" t="s">
        <v>5879</v>
      </c>
      <c r="C2587" s="1" t="s">
        <v>5802</v>
      </c>
      <c r="D2587" s="1" t="s">
        <v>5880</v>
      </c>
      <c r="E2587" s="1" t="s">
        <v>5752</v>
      </c>
      <c r="F2587" s="1" t="s">
        <v>5880</v>
      </c>
      <c r="G2587" s="1" t="s">
        <v>2286</v>
      </c>
      <c r="H2587" s="1" t="s">
        <v>2286</v>
      </c>
      <c r="I2587" s="1" t="s">
        <v>5763</v>
      </c>
      <c r="J2587" s="59" t="s">
        <v>5752</v>
      </c>
    </row>
    <row r="2588" spans="1:10" hidden="1">
      <c r="A2588" s="1" t="s">
        <v>5752</v>
      </c>
      <c r="B2588" s="59" t="s">
        <v>5881</v>
      </c>
      <c r="C2588" s="1" t="s">
        <v>5802</v>
      </c>
      <c r="D2588" s="1" t="s">
        <v>5882</v>
      </c>
      <c r="E2588" s="1" t="s">
        <v>5752</v>
      </c>
      <c r="F2588" s="1" t="s">
        <v>5882</v>
      </c>
      <c r="G2588" s="1" t="s">
        <v>2286</v>
      </c>
      <c r="H2588" s="1" t="s">
        <v>2286</v>
      </c>
      <c r="I2588" s="1" t="s">
        <v>5763</v>
      </c>
      <c r="J2588" s="59" t="s">
        <v>5752</v>
      </c>
    </row>
    <row r="2589" spans="1:10" hidden="1">
      <c r="A2589" s="1" t="s">
        <v>5752</v>
      </c>
      <c r="B2589" s="59" t="s">
        <v>4706</v>
      </c>
      <c r="C2589" s="1" t="s">
        <v>5802</v>
      </c>
      <c r="D2589" s="1" t="s">
        <v>5883</v>
      </c>
      <c r="E2589" s="1" t="s">
        <v>5752</v>
      </c>
      <c r="F2589" s="1" t="s">
        <v>5883</v>
      </c>
      <c r="G2589" s="1" t="s">
        <v>2286</v>
      </c>
      <c r="H2589" s="1" t="s">
        <v>2286</v>
      </c>
      <c r="I2589" s="1" t="s">
        <v>5763</v>
      </c>
      <c r="J2589" s="59" t="s">
        <v>5752</v>
      </c>
    </row>
    <row r="2590" spans="1:10" hidden="1">
      <c r="A2590" s="1" t="s">
        <v>5752</v>
      </c>
      <c r="B2590" s="59" t="s">
        <v>5884</v>
      </c>
      <c r="C2590" s="1" t="s">
        <v>5802</v>
      </c>
      <c r="D2590" s="1" t="s">
        <v>5885</v>
      </c>
      <c r="E2590" s="1" t="s">
        <v>5752</v>
      </c>
      <c r="F2590" s="1" t="s">
        <v>5885</v>
      </c>
      <c r="G2590" s="1" t="s">
        <v>2286</v>
      </c>
      <c r="H2590" s="1" t="s">
        <v>2286</v>
      </c>
      <c r="I2590" s="1" t="s">
        <v>5763</v>
      </c>
      <c r="J2590" s="59" t="s">
        <v>5752</v>
      </c>
    </row>
    <row r="2591" spans="1:10" hidden="1">
      <c r="A2591" s="1" t="s">
        <v>5752</v>
      </c>
      <c r="B2591" s="59" t="s">
        <v>5886</v>
      </c>
      <c r="C2591" s="1" t="s">
        <v>5802</v>
      </c>
      <c r="D2591" s="1" t="s">
        <v>5887</v>
      </c>
      <c r="E2591" s="1" t="s">
        <v>5752</v>
      </c>
      <c r="F2591" s="1" t="s">
        <v>5887</v>
      </c>
      <c r="G2591" s="1" t="s">
        <v>2286</v>
      </c>
      <c r="H2591" s="1" t="s">
        <v>2286</v>
      </c>
      <c r="I2591" s="1" t="s">
        <v>5763</v>
      </c>
      <c r="J2591" s="59" t="s">
        <v>5752</v>
      </c>
    </row>
    <row r="2592" spans="1:10" hidden="1">
      <c r="A2592" s="1" t="s">
        <v>5752</v>
      </c>
      <c r="B2592" s="59" t="s">
        <v>5888</v>
      </c>
      <c r="C2592" s="1" t="s">
        <v>5802</v>
      </c>
      <c r="D2592" s="1" t="s">
        <v>5889</v>
      </c>
      <c r="E2592" s="1" t="s">
        <v>5752</v>
      </c>
      <c r="F2592" s="1" t="s">
        <v>5889</v>
      </c>
      <c r="G2592" s="1" t="s">
        <v>2286</v>
      </c>
      <c r="H2592" s="1" t="s">
        <v>2286</v>
      </c>
      <c r="I2592" s="1" t="s">
        <v>5763</v>
      </c>
      <c r="J2592" s="59" t="s">
        <v>5752</v>
      </c>
    </row>
    <row r="2593" spans="1:10" hidden="1">
      <c r="A2593" s="1" t="s">
        <v>5752</v>
      </c>
      <c r="B2593" s="59" t="s">
        <v>5890</v>
      </c>
      <c r="C2593" s="1" t="s">
        <v>5802</v>
      </c>
      <c r="D2593" s="1" t="s">
        <v>5891</v>
      </c>
      <c r="E2593" s="1" t="s">
        <v>5752</v>
      </c>
      <c r="F2593" s="1" t="s">
        <v>5891</v>
      </c>
      <c r="G2593" s="1" t="s">
        <v>2286</v>
      </c>
      <c r="H2593" s="1" t="s">
        <v>2286</v>
      </c>
      <c r="I2593" s="1" t="s">
        <v>5763</v>
      </c>
      <c r="J2593" s="59" t="s">
        <v>5752</v>
      </c>
    </row>
    <row r="2594" spans="1:10" hidden="1">
      <c r="A2594" s="1" t="s">
        <v>5752</v>
      </c>
      <c r="B2594" s="59" t="s">
        <v>5892</v>
      </c>
      <c r="C2594" s="1" t="s">
        <v>5802</v>
      </c>
      <c r="D2594" s="1" t="s">
        <v>5893</v>
      </c>
      <c r="E2594" s="1" t="s">
        <v>5752</v>
      </c>
      <c r="F2594" s="1" t="s">
        <v>5893</v>
      </c>
      <c r="G2594" s="1" t="s">
        <v>2286</v>
      </c>
      <c r="H2594" s="1" t="s">
        <v>2286</v>
      </c>
      <c r="I2594" s="1" t="s">
        <v>5763</v>
      </c>
      <c r="J2594" s="59" t="s">
        <v>5752</v>
      </c>
    </row>
    <row r="2595" spans="1:10" hidden="1">
      <c r="A2595" s="1" t="s">
        <v>5752</v>
      </c>
      <c r="B2595" s="59" t="s">
        <v>5894</v>
      </c>
      <c r="C2595" s="1" t="s">
        <v>5802</v>
      </c>
      <c r="D2595" s="1" t="s">
        <v>5895</v>
      </c>
      <c r="E2595" s="1" t="s">
        <v>5752</v>
      </c>
      <c r="F2595" s="1" t="s">
        <v>5895</v>
      </c>
      <c r="G2595" s="1" t="s">
        <v>2286</v>
      </c>
      <c r="H2595" s="1" t="s">
        <v>2286</v>
      </c>
      <c r="I2595" s="1" t="s">
        <v>5763</v>
      </c>
      <c r="J2595" s="59" t="s">
        <v>5752</v>
      </c>
    </row>
    <row r="2596" spans="1:10" hidden="1">
      <c r="A2596" s="1" t="s">
        <v>5752</v>
      </c>
      <c r="B2596" s="59" t="s">
        <v>5896</v>
      </c>
      <c r="C2596" s="1" t="s">
        <v>5802</v>
      </c>
      <c r="D2596" s="1" t="s">
        <v>5897</v>
      </c>
      <c r="E2596" s="1" t="s">
        <v>5752</v>
      </c>
      <c r="F2596" s="1" t="s">
        <v>5897</v>
      </c>
      <c r="G2596" s="1" t="s">
        <v>2286</v>
      </c>
      <c r="H2596" s="1" t="s">
        <v>2286</v>
      </c>
      <c r="I2596" s="1" t="s">
        <v>5763</v>
      </c>
      <c r="J2596" s="59" t="s">
        <v>5752</v>
      </c>
    </row>
    <row r="2597" spans="1:10" hidden="1">
      <c r="A2597" s="1" t="s">
        <v>5752</v>
      </c>
      <c r="B2597" s="59" t="s">
        <v>4704</v>
      </c>
      <c r="C2597" s="1" t="s">
        <v>5802</v>
      </c>
      <c r="D2597" s="1" t="s">
        <v>5898</v>
      </c>
      <c r="E2597" s="1" t="s">
        <v>5752</v>
      </c>
      <c r="F2597" s="1" t="s">
        <v>5898</v>
      </c>
      <c r="G2597" s="1" t="s">
        <v>2286</v>
      </c>
      <c r="H2597" s="1" t="s">
        <v>2286</v>
      </c>
      <c r="I2597" s="1" t="s">
        <v>5763</v>
      </c>
      <c r="J2597" s="59" t="s">
        <v>5752</v>
      </c>
    </row>
    <row r="2598" spans="1:10" hidden="1">
      <c r="A2598" s="1" t="s">
        <v>5752</v>
      </c>
      <c r="B2598" s="59" t="s">
        <v>5899</v>
      </c>
      <c r="C2598" s="1" t="s">
        <v>5802</v>
      </c>
      <c r="D2598" s="1" t="s">
        <v>5900</v>
      </c>
      <c r="E2598" s="1" t="s">
        <v>5752</v>
      </c>
      <c r="F2598" s="1" t="s">
        <v>5900</v>
      </c>
      <c r="G2598" s="1" t="s">
        <v>2286</v>
      </c>
      <c r="H2598" s="1" t="s">
        <v>2286</v>
      </c>
      <c r="I2598" s="1" t="s">
        <v>5763</v>
      </c>
      <c r="J2598" s="59" t="s">
        <v>5752</v>
      </c>
    </row>
    <row r="2599" spans="1:10" hidden="1">
      <c r="A2599" s="1" t="s">
        <v>5752</v>
      </c>
      <c r="B2599" s="59" t="s">
        <v>5901</v>
      </c>
      <c r="C2599" s="1" t="s">
        <v>5802</v>
      </c>
      <c r="D2599" s="1" t="s">
        <v>5902</v>
      </c>
      <c r="E2599" s="1" t="s">
        <v>5752</v>
      </c>
      <c r="F2599" s="1" t="s">
        <v>5902</v>
      </c>
      <c r="G2599" s="1" t="s">
        <v>2286</v>
      </c>
      <c r="H2599" s="1" t="s">
        <v>2286</v>
      </c>
      <c r="I2599" s="1" t="s">
        <v>5763</v>
      </c>
      <c r="J2599" s="59" t="s">
        <v>5752</v>
      </c>
    </row>
    <row r="2600" spans="1:10" hidden="1">
      <c r="A2600" s="1" t="s">
        <v>5752</v>
      </c>
      <c r="B2600" s="59" t="s">
        <v>5903</v>
      </c>
      <c r="C2600" s="1" t="s">
        <v>5802</v>
      </c>
      <c r="D2600" s="1" t="s">
        <v>5904</v>
      </c>
      <c r="E2600" s="1" t="s">
        <v>5752</v>
      </c>
      <c r="F2600" s="1" t="s">
        <v>5904</v>
      </c>
      <c r="G2600" s="1" t="s">
        <v>2286</v>
      </c>
      <c r="H2600" s="1" t="s">
        <v>2286</v>
      </c>
      <c r="I2600" s="1" t="s">
        <v>5763</v>
      </c>
      <c r="J2600" s="59" t="s">
        <v>5752</v>
      </c>
    </row>
    <row r="2601" spans="1:10" hidden="1">
      <c r="A2601" s="1" t="s">
        <v>5752</v>
      </c>
      <c r="B2601" s="59" t="s">
        <v>5905</v>
      </c>
      <c r="C2601" s="1" t="s">
        <v>5802</v>
      </c>
      <c r="D2601" s="1" t="s">
        <v>5906</v>
      </c>
      <c r="E2601" s="1" t="s">
        <v>5752</v>
      </c>
      <c r="F2601" s="1" t="s">
        <v>5906</v>
      </c>
      <c r="G2601" s="1" t="s">
        <v>2286</v>
      </c>
      <c r="H2601" s="1" t="s">
        <v>2286</v>
      </c>
      <c r="I2601" s="1" t="s">
        <v>5763</v>
      </c>
      <c r="J2601" s="59" t="s">
        <v>5752</v>
      </c>
    </row>
    <row r="2602" spans="1:10" hidden="1">
      <c r="A2602" s="1" t="s">
        <v>5752</v>
      </c>
      <c r="B2602" s="59" t="s">
        <v>5907</v>
      </c>
      <c r="C2602" s="1" t="s">
        <v>5802</v>
      </c>
      <c r="D2602" s="1" t="s">
        <v>5908</v>
      </c>
      <c r="E2602" s="1" t="s">
        <v>5752</v>
      </c>
      <c r="F2602" s="1" t="s">
        <v>5908</v>
      </c>
      <c r="G2602" s="1" t="s">
        <v>2286</v>
      </c>
      <c r="H2602" s="1" t="s">
        <v>2286</v>
      </c>
      <c r="I2602" s="1" t="s">
        <v>5763</v>
      </c>
      <c r="J2602" s="59" t="s">
        <v>5752</v>
      </c>
    </row>
    <row r="2603" spans="1:10" hidden="1">
      <c r="A2603" s="1" t="s">
        <v>5752</v>
      </c>
      <c r="B2603" s="59" t="s">
        <v>5909</v>
      </c>
      <c r="C2603" s="1" t="s">
        <v>5802</v>
      </c>
      <c r="D2603" s="1" t="s">
        <v>5910</v>
      </c>
      <c r="E2603" s="1" t="s">
        <v>5752</v>
      </c>
      <c r="F2603" s="1" t="s">
        <v>5910</v>
      </c>
      <c r="G2603" s="1" t="s">
        <v>2286</v>
      </c>
      <c r="H2603" s="1" t="s">
        <v>2286</v>
      </c>
      <c r="I2603" s="1" t="s">
        <v>5763</v>
      </c>
      <c r="J2603" s="59" t="s">
        <v>5752</v>
      </c>
    </row>
    <row r="2604" spans="1:10" hidden="1">
      <c r="A2604" s="1" t="s">
        <v>5752</v>
      </c>
      <c r="B2604" s="59" t="s">
        <v>5911</v>
      </c>
      <c r="C2604" s="1" t="s">
        <v>5802</v>
      </c>
      <c r="D2604" s="1" t="s">
        <v>5912</v>
      </c>
      <c r="E2604" s="1" t="s">
        <v>5752</v>
      </c>
      <c r="F2604" s="1" t="s">
        <v>5912</v>
      </c>
      <c r="G2604" s="1" t="s">
        <v>2286</v>
      </c>
      <c r="H2604" s="1" t="s">
        <v>2286</v>
      </c>
      <c r="I2604" s="1" t="s">
        <v>5763</v>
      </c>
      <c r="J2604" s="59" t="s">
        <v>5752</v>
      </c>
    </row>
    <row r="2605" spans="1:10" hidden="1">
      <c r="A2605" s="1" t="s">
        <v>5752</v>
      </c>
      <c r="B2605" s="59" t="s">
        <v>5913</v>
      </c>
      <c r="C2605" s="1" t="s">
        <v>5802</v>
      </c>
      <c r="D2605" s="1" t="s">
        <v>5914</v>
      </c>
      <c r="E2605" s="1" t="s">
        <v>5752</v>
      </c>
      <c r="F2605" s="1" t="s">
        <v>5914</v>
      </c>
      <c r="G2605" s="1" t="s">
        <v>2286</v>
      </c>
      <c r="H2605" s="1" t="s">
        <v>2286</v>
      </c>
      <c r="I2605" s="1" t="s">
        <v>5763</v>
      </c>
      <c r="J2605" s="59" t="s">
        <v>5752</v>
      </c>
    </row>
    <row r="2606" spans="1:10" hidden="1">
      <c r="A2606" s="1" t="s">
        <v>5752</v>
      </c>
      <c r="B2606" s="59" t="s">
        <v>5915</v>
      </c>
      <c r="C2606" s="1" t="s">
        <v>5802</v>
      </c>
      <c r="D2606" s="1" t="s">
        <v>5916</v>
      </c>
      <c r="E2606" s="1" t="s">
        <v>5752</v>
      </c>
      <c r="F2606" s="1" t="s">
        <v>5916</v>
      </c>
      <c r="G2606" s="1" t="s">
        <v>2286</v>
      </c>
      <c r="H2606" s="1" t="s">
        <v>2286</v>
      </c>
      <c r="I2606" s="1" t="s">
        <v>5763</v>
      </c>
      <c r="J2606" s="59" t="s">
        <v>5752</v>
      </c>
    </row>
    <row r="2607" spans="1:10" hidden="1">
      <c r="A2607" s="1" t="s">
        <v>5752</v>
      </c>
      <c r="B2607" s="59" t="s">
        <v>5917</v>
      </c>
      <c r="C2607" s="1" t="s">
        <v>5802</v>
      </c>
      <c r="D2607" s="1" t="s">
        <v>5918</v>
      </c>
      <c r="E2607" s="1" t="s">
        <v>5752</v>
      </c>
      <c r="F2607" s="1" t="s">
        <v>5918</v>
      </c>
      <c r="G2607" s="1" t="s">
        <v>2286</v>
      </c>
      <c r="H2607" s="1" t="s">
        <v>2286</v>
      </c>
      <c r="I2607" s="1" t="s">
        <v>5763</v>
      </c>
      <c r="J2607" s="59" t="s">
        <v>5752</v>
      </c>
    </row>
    <row r="2608" spans="1:10" hidden="1">
      <c r="A2608" s="1" t="s">
        <v>5752</v>
      </c>
      <c r="B2608" s="59" t="s">
        <v>5919</v>
      </c>
      <c r="C2608" s="1" t="s">
        <v>5802</v>
      </c>
      <c r="D2608" s="1" t="s">
        <v>5920</v>
      </c>
      <c r="E2608" s="1" t="s">
        <v>5752</v>
      </c>
      <c r="F2608" s="1" t="s">
        <v>5920</v>
      </c>
      <c r="G2608" s="1" t="s">
        <v>2286</v>
      </c>
      <c r="H2608" s="1" t="s">
        <v>2286</v>
      </c>
      <c r="I2608" s="1" t="s">
        <v>5763</v>
      </c>
      <c r="J2608" s="59" t="s">
        <v>5752</v>
      </c>
    </row>
    <row r="2609" spans="1:10" hidden="1">
      <c r="A2609" s="1" t="s">
        <v>5752</v>
      </c>
      <c r="B2609" s="59" t="s">
        <v>5921</v>
      </c>
      <c r="C2609" s="1" t="s">
        <v>5802</v>
      </c>
      <c r="D2609" s="1" t="s">
        <v>5922</v>
      </c>
      <c r="E2609" s="1" t="s">
        <v>5752</v>
      </c>
      <c r="F2609" s="1" t="s">
        <v>5922</v>
      </c>
      <c r="G2609" s="1" t="s">
        <v>2286</v>
      </c>
      <c r="H2609" s="1" t="s">
        <v>2286</v>
      </c>
      <c r="I2609" s="1" t="s">
        <v>5763</v>
      </c>
      <c r="J2609" s="59" t="s">
        <v>5752</v>
      </c>
    </row>
    <row r="2610" spans="1:10" hidden="1">
      <c r="A2610" s="1" t="s">
        <v>5752</v>
      </c>
      <c r="B2610" s="59" t="s">
        <v>5923</v>
      </c>
      <c r="C2610" s="1" t="s">
        <v>5802</v>
      </c>
      <c r="D2610" s="1" t="s">
        <v>5924</v>
      </c>
      <c r="E2610" s="1" t="s">
        <v>5752</v>
      </c>
      <c r="F2610" s="1" t="s">
        <v>5924</v>
      </c>
      <c r="G2610" s="1" t="s">
        <v>2286</v>
      </c>
      <c r="H2610" s="1" t="s">
        <v>2286</v>
      </c>
      <c r="I2610" s="1" t="s">
        <v>5763</v>
      </c>
      <c r="J2610" s="59" t="s">
        <v>5752</v>
      </c>
    </row>
    <row r="2611" spans="1:10" hidden="1">
      <c r="A2611" s="1" t="s">
        <v>5750</v>
      </c>
      <c r="B2611" s="59" t="s">
        <v>5760</v>
      </c>
      <c r="C2611" s="1" t="s">
        <v>5761</v>
      </c>
      <c r="D2611" s="1" t="s">
        <v>5762</v>
      </c>
      <c r="E2611" s="1" t="s">
        <v>5750</v>
      </c>
      <c r="F2611" s="1" t="s">
        <v>5762</v>
      </c>
      <c r="G2611" s="1" t="s">
        <v>2286</v>
      </c>
      <c r="H2611" s="1" t="s">
        <v>2286</v>
      </c>
      <c r="I2611" s="1" t="s">
        <v>5763</v>
      </c>
      <c r="J2611" s="59" t="s">
        <v>5750</v>
      </c>
    </row>
    <row r="2612" spans="1:10" hidden="1">
      <c r="A2612" s="1" t="s">
        <v>5750</v>
      </c>
      <c r="B2612" s="59" t="s">
        <v>5764</v>
      </c>
      <c r="C2612" s="1" t="s">
        <v>5761</v>
      </c>
      <c r="D2612" s="1" t="s">
        <v>5765</v>
      </c>
      <c r="E2612" s="1" t="s">
        <v>5750</v>
      </c>
      <c r="F2612" s="1" t="s">
        <v>5765</v>
      </c>
      <c r="G2612" s="1" t="s">
        <v>2286</v>
      </c>
      <c r="H2612" s="1" t="s">
        <v>2286</v>
      </c>
      <c r="I2612" s="1" t="s">
        <v>5763</v>
      </c>
      <c r="J2612" s="59" t="s">
        <v>5750</v>
      </c>
    </row>
    <row r="2613" spans="1:10" hidden="1">
      <c r="A2613" s="1" t="s">
        <v>5750</v>
      </c>
      <c r="B2613" s="59" t="s">
        <v>5766</v>
      </c>
      <c r="C2613" s="1" t="s">
        <v>5761</v>
      </c>
      <c r="D2613" s="1" t="s">
        <v>5767</v>
      </c>
      <c r="E2613" s="1" t="s">
        <v>5750</v>
      </c>
      <c r="F2613" s="1" t="s">
        <v>5767</v>
      </c>
      <c r="G2613" s="1" t="s">
        <v>2286</v>
      </c>
      <c r="H2613" s="1" t="s">
        <v>2286</v>
      </c>
      <c r="I2613" s="1" t="s">
        <v>5763</v>
      </c>
      <c r="J2613" s="59" t="s">
        <v>5750</v>
      </c>
    </row>
    <row r="2614" spans="1:10" hidden="1">
      <c r="A2614" s="1" t="s">
        <v>5750</v>
      </c>
      <c r="B2614" s="59" t="s">
        <v>5768</v>
      </c>
      <c r="C2614" s="1" t="s">
        <v>5761</v>
      </c>
      <c r="D2614" s="1" t="s">
        <v>5769</v>
      </c>
      <c r="E2614" s="1" t="s">
        <v>5750</v>
      </c>
      <c r="F2614" s="1" t="s">
        <v>5769</v>
      </c>
      <c r="G2614" s="1" t="s">
        <v>2286</v>
      </c>
      <c r="H2614" s="1" t="s">
        <v>2286</v>
      </c>
      <c r="I2614" s="1" t="s">
        <v>5763</v>
      </c>
      <c r="J2614" s="59" t="s">
        <v>5750</v>
      </c>
    </row>
    <row r="2615" spans="1:10" hidden="1">
      <c r="A2615" s="1" t="s">
        <v>5750</v>
      </c>
      <c r="B2615" s="59" t="s">
        <v>5770</v>
      </c>
      <c r="C2615" s="1" t="s">
        <v>5761</v>
      </c>
      <c r="D2615" s="1" t="s">
        <v>5771</v>
      </c>
      <c r="E2615" s="1" t="s">
        <v>5750</v>
      </c>
      <c r="F2615" s="1" t="s">
        <v>5771</v>
      </c>
      <c r="G2615" s="1" t="s">
        <v>2286</v>
      </c>
      <c r="H2615" s="1" t="s">
        <v>2286</v>
      </c>
      <c r="I2615" s="1" t="s">
        <v>5763</v>
      </c>
      <c r="J2615" s="59" t="s">
        <v>5750</v>
      </c>
    </row>
    <row r="2616" spans="1:10" hidden="1">
      <c r="A2616" s="1" t="s">
        <v>5750</v>
      </c>
      <c r="B2616" s="59" t="s">
        <v>5772</v>
      </c>
      <c r="C2616" s="1" t="s">
        <v>5761</v>
      </c>
      <c r="D2616" s="1" t="s">
        <v>5773</v>
      </c>
      <c r="E2616" s="1" t="s">
        <v>5750</v>
      </c>
      <c r="F2616" s="1" t="s">
        <v>5773</v>
      </c>
      <c r="G2616" s="1" t="s">
        <v>2286</v>
      </c>
      <c r="H2616" s="1" t="s">
        <v>2286</v>
      </c>
      <c r="I2616" s="1" t="s">
        <v>5763</v>
      </c>
      <c r="J2616" s="59" t="s">
        <v>5750</v>
      </c>
    </row>
    <row r="2617" spans="1:10" hidden="1">
      <c r="A2617" s="1" t="s">
        <v>5750</v>
      </c>
      <c r="B2617" s="59" t="s">
        <v>5774</v>
      </c>
      <c r="C2617" s="1" t="s">
        <v>5761</v>
      </c>
      <c r="D2617" s="1" t="s">
        <v>5775</v>
      </c>
      <c r="E2617" s="1" t="s">
        <v>5750</v>
      </c>
      <c r="F2617" s="1" t="s">
        <v>5775</v>
      </c>
      <c r="G2617" s="1" t="s">
        <v>2286</v>
      </c>
      <c r="H2617" s="1" t="s">
        <v>2286</v>
      </c>
      <c r="I2617" s="1" t="s">
        <v>5763</v>
      </c>
      <c r="J2617" s="59" t="s">
        <v>5750</v>
      </c>
    </row>
    <row r="2618" spans="1:10" hidden="1">
      <c r="A2618" s="1" t="s">
        <v>5750</v>
      </c>
      <c r="B2618" s="59" t="s">
        <v>5776</v>
      </c>
      <c r="C2618" s="1" t="s">
        <v>5761</v>
      </c>
      <c r="D2618" s="1" t="s">
        <v>5777</v>
      </c>
      <c r="E2618" s="1" t="s">
        <v>5750</v>
      </c>
      <c r="F2618" s="1" t="s">
        <v>5777</v>
      </c>
      <c r="G2618" s="1" t="s">
        <v>2286</v>
      </c>
      <c r="H2618" s="1" t="s">
        <v>2286</v>
      </c>
      <c r="I2618" s="1" t="s">
        <v>5763</v>
      </c>
      <c r="J2618" s="59" t="s">
        <v>5750</v>
      </c>
    </row>
    <row r="2619" spans="1:10" hidden="1">
      <c r="A2619" s="1" t="s">
        <v>5750</v>
      </c>
      <c r="B2619" s="59" t="s">
        <v>5778</v>
      </c>
      <c r="C2619" s="1" t="s">
        <v>5761</v>
      </c>
      <c r="D2619" s="1" t="s">
        <v>5779</v>
      </c>
      <c r="E2619" s="1" t="s">
        <v>5750</v>
      </c>
      <c r="F2619" s="1" t="s">
        <v>5779</v>
      </c>
      <c r="G2619" s="1" t="s">
        <v>2286</v>
      </c>
      <c r="H2619" s="1" t="s">
        <v>2286</v>
      </c>
      <c r="I2619" s="1" t="s">
        <v>5763</v>
      </c>
      <c r="J2619" s="59" t="s">
        <v>5750</v>
      </c>
    </row>
    <row r="2620" spans="1:10" hidden="1">
      <c r="A2620" s="1" t="s">
        <v>5750</v>
      </c>
      <c r="B2620" s="59" t="s">
        <v>5780</v>
      </c>
      <c r="C2620" s="1" t="s">
        <v>5761</v>
      </c>
      <c r="D2620" s="1" t="s">
        <v>5781</v>
      </c>
      <c r="E2620" s="1" t="s">
        <v>5750</v>
      </c>
      <c r="F2620" s="1" t="s">
        <v>5781</v>
      </c>
      <c r="G2620" s="1" t="s">
        <v>2286</v>
      </c>
      <c r="H2620" s="1" t="s">
        <v>2286</v>
      </c>
      <c r="I2620" s="1" t="s">
        <v>5763</v>
      </c>
      <c r="J2620" s="59" t="s">
        <v>5750</v>
      </c>
    </row>
    <row r="2621" spans="1:10" hidden="1">
      <c r="A2621" s="1" t="s">
        <v>5750</v>
      </c>
      <c r="B2621" s="59" t="s">
        <v>5782</v>
      </c>
      <c r="C2621" s="1" t="s">
        <v>5761</v>
      </c>
      <c r="D2621" s="1" t="s">
        <v>5783</v>
      </c>
      <c r="E2621" s="1" t="s">
        <v>5750</v>
      </c>
      <c r="F2621" s="1" t="s">
        <v>5783</v>
      </c>
      <c r="G2621" s="1" t="s">
        <v>2286</v>
      </c>
      <c r="H2621" s="1" t="s">
        <v>2286</v>
      </c>
      <c r="I2621" s="1" t="s">
        <v>5763</v>
      </c>
      <c r="J2621" s="59" t="s">
        <v>5750</v>
      </c>
    </row>
    <row r="2622" spans="1:10" hidden="1">
      <c r="A2622" s="1" t="s">
        <v>5750</v>
      </c>
      <c r="B2622" s="59" t="s">
        <v>5784</v>
      </c>
      <c r="C2622" s="1" t="s">
        <v>5761</v>
      </c>
      <c r="D2622" s="1" t="s">
        <v>5785</v>
      </c>
      <c r="E2622" s="1" t="s">
        <v>5750</v>
      </c>
      <c r="F2622" s="1" t="s">
        <v>5785</v>
      </c>
      <c r="G2622" s="1" t="s">
        <v>2286</v>
      </c>
      <c r="H2622" s="1" t="s">
        <v>2286</v>
      </c>
      <c r="I2622" s="1" t="s">
        <v>5763</v>
      </c>
      <c r="J2622" s="59" t="s">
        <v>5750</v>
      </c>
    </row>
    <row r="2623" spans="1:10" hidden="1">
      <c r="A2623" s="1" t="s">
        <v>5750</v>
      </c>
      <c r="B2623" s="59" t="s">
        <v>5786</v>
      </c>
      <c r="C2623" s="1" t="s">
        <v>5761</v>
      </c>
      <c r="D2623" s="1" t="s">
        <v>5787</v>
      </c>
      <c r="E2623" s="1" t="s">
        <v>5750</v>
      </c>
      <c r="F2623" s="1" t="s">
        <v>5787</v>
      </c>
      <c r="G2623" s="1" t="s">
        <v>2286</v>
      </c>
      <c r="H2623" s="1" t="s">
        <v>2286</v>
      </c>
      <c r="I2623" s="1" t="s">
        <v>5763</v>
      </c>
      <c r="J2623" s="59" t="s">
        <v>5750</v>
      </c>
    </row>
    <row r="2624" spans="1:10" hidden="1">
      <c r="A2624" s="1" t="s">
        <v>5750</v>
      </c>
      <c r="B2624" s="59" t="s">
        <v>5937</v>
      </c>
      <c r="C2624" s="1" t="s">
        <v>5761</v>
      </c>
      <c r="D2624" s="1" t="s">
        <v>5938</v>
      </c>
      <c r="E2624" s="1" t="s">
        <v>5750</v>
      </c>
      <c r="F2624" s="1" t="s">
        <v>5938</v>
      </c>
      <c r="G2624" s="1" t="s">
        <v>2286</v>
      </c>
      <c r="H2624" s="1" t="s">
        <v>2286</v>
      </c>
      <c r="I2624" s="1" t="s">
        <v>5763</v>
      </c>
      <c r="J2624" s="59" t="s">
        <v>5750</v>
      </c>
    </row>
    <row r="2625" spans="1:10" hidden="1">
      <c r="A2625" s="1" t="s">
        <v>5750</v>
      </c>
      <c r="B2625" s="59" t="s">
        <v>5939</v>
      </c>
      <c r="C2625" s="1" t="s">
        <v>5761</v>
      </c>
      <c r="D2625" s="1" t="s">
        <v>5940</v>
      </c>
      <c r="E2625" s="1" t="s">
        <v>5750</v>
      </c>
      <c r="F2625" s="1" t="s">
        <v>5940</v>
      </c>
      <c r="G2625" s="1" t="s">
        <v>2286</v>
      </c>
      <c r="H2625" s="1" t="s">
        <v>2286</v>
      </c>
      <c r="I2625" s="1" t="s">
        <v>5763</v>
      </c>
      <c r="J2625" s="59" t="s">
        <v>5750</v>
      </c>
    </row>
    <row r="2626" spans="1:10" hidden="1">
      <c r="A2626" s="1" t="s">
        <v>5750</v>
      </c>
      <c r="B2626" s="59" t="s">
        <v>5941</v>
      </c>
      <c r="C2626" s="1" t="s">
        <v>5761</v>
      </c>
      <c r="D2626" s="1" t="s">
        <v>5942</v>
      </c>
      <c r="E2626" s="1" t="s">
        <v>5750</v>
      </c>
      <c r="F2626" s="1" t="s">
        <v>5942</v>
      </c>
      <c r="G2626" s="1" t="s">
        <v>2286</v>
      </c>
      <c r="H2626" s="1" t="s">
        <v>2286</v>
      </c>
      <c r="I2626" s="1" t="s">
        <v>5763</v>
      </c>
      <c r="J2626" s="59" t="s">
        <v>5750</v>
      </c>
    </row>
    <row r="2627" spans="1:10" hidden="1">
      <c r="A2627" s="1" t="s">
        <v>5750</v>
      </c>
      <c r="B2627" s="59" t="s">
        <v>5943</v>
      </c>
      <c r="C2627" s="1" t="s">
        <v>5761</v>
      </c>
      <c r="D2627" s="1" t="s">
        <v>5944</v>
      </c>
      <c r="E2627" s="1" t="s">
        <v>5750</v>
      </c>
      <c r="F2627" s="1" t="s">
        <v>5944</v>
      </c>
      <c r="G2627" s="1" t="s">
        <v>2286</v>
      </c>
      <c r="H2627" s="1" t="s">
        <v>2286</v>
      </c>
      <c r="I2627" s="1" t="s">
        <v>5763</v>
      </c>
      <c r="J2627" s="59" t="s">
        <v>5750</v>
      </c>
    </row>
    <row r="2628" spans="1:10" hidden="1">
      <c r="A2628" s="1" t="s">
        <v>5750</v>
      </c>
      <c r="B2628" s="59" t="s">
        <v>5945</v>
      </c>
      <c r="C2628" s="1" t="s">
        <v>5761</v>
      </c>
      <c r="D2628" s="1" t="s">
        <v>5946</v>
      </c>
      <c r="E2628" s="1" t="s">
        <v>5750</v>
      </c>
      <c r="F2628" s="1" t="s">
        <v>5946</v>
      </c>
      <c r="G2628" s="1" t="s">
        <v>2286</v>
      </c>
      <c r="H2628" s="1" t="s">
        <v>2286</v>
      </c>
      <c r="I2628" s="1" t="s">
        <v>5763</v>
      </c>
      <c r="J2628" s="59" t="s">
        <v>5750</v>
      </c>
    </row>
    <row r="2629" spans="1:10" hidden="1">
      <c r="A2629" s="1" t="s">
        <v>5750</v>
      </c>
      <c r="B2629" s="59" t="s">
        <v>5947</v>
      </c>
      <c r="C2629" s="1" t="s">
        <v>5761</v>
      </c>
      <c r="D2629" s="1" t="s">
        <v>5948</v>
      </c>
      <c r="E2629" s="1" t="s">
        <v>5750</v>
      </c>
      <c r="F2629" s="1" t="s">
        <v>5948</v>
      </c>
      <c r="G2629" s="1" t="s">
        <v>2286</v>
      </c>
      <c r="H2629" s="1" t="s">
        <v>2286</v>
      </c>
      <c r="I2629" s="1" t="s">
        <v>5763</v>
      </c>
      <c r="J2629" s="59" t="s">
        <v>5750</v>
      </c>
    </row>
    <row r="2630" spans="1:10" hidden="1">
      <c r="A2630" s="1" t="s">
        <v>5750</v>
      </c>
      <c r="B2630" s="59" t="s">
        <v>5949</v>
      </c>
      <c r="C2630" s="1" t="s">
        <v>5761</v>
      </c>
      <c r="D2630" s="1" t="s">
        <v>5950</v>
      </c>
      <c r="E2630" s="1" t="s">
        <v>5750</v>
      </c>
      <c r="F2630" s="1" t="s">
        <v>5950</v>
      </c>
      <c r="G2630" s="1" t="s">
        <v>2286</v>
      </c>
      <c r="H2630" s="1" t="s">
        <v>2286</v>
      </c>
      <c r="I2630" s="1" t="s">
        <v>5763</v>
      </c>
      <c r="J2630" s="59" t="s">
        <v>5750</v>
      </c>
    </row>
    <row r="2631" spans="1:10" hidden="1">
      <c r="A2631" s="1" t="s">
        <v>5750</v>
      </c>
      <c r="B2631" s="59" t="s">
        <v>5951</v>
      </c>
      <c r="C2631" s="1" t="s">
        <v>5761</v>
      </c>
      <c r="D2631" s="1" t="s">
        <v>5952</v>
      </c>
      <c r="E2631" s="1" t="s">
        <v>5750</v>
      </c>
      <c r="F2631" s="1" t="s">
        <v>5952</v>
      </c>
      <c r="G2631" s="1" t="s">
        <v>2286</v>
      </c>
      <c r="H2631" s="1" t="s">
        <v>2286</v>
      </c>
      <c r="I2631" s="1" t="s">
        <v>5763</v>
      </c>
      <c r="J2631" s="59" t="s">
        <v>5750</v>
      </c>
    </row>
    <row r="2632" spans="1:10" hidden="1">
      <c r="A2632" s="1" t="s">
        <v>5750</v>
      </c>
      <c r="B2632" s="59" t="s">
        <v>5953</v>
      </c>
      <c r="C2632" s="1" t="s">
        <v>5761</v>
      </c>
      <c r="D2632" s="1" t="s">
        <v>5954</v>
      </c>
      <c r="E2632" s="1" t="s">
        <v>5750</v>
      </c>
      <c r="F2632" s="1" t="s">
        <v>5954</v>
      </c>
      <c r="G2632" s="1" t="s">
        <v>2286</v>
      </c>
      <c r="H2632" s="1" t="s">
        <v>2286</v>
      </c>
      <c r="I2632" s="1" t="s">
        <v>5763</v>
      </c>
      <c r="J2632" s="59" t="s">
        <v>5750</v>
      </c>
    </row>
    <row r="2633" spans="1:10" hidden="1">
      <c r="A2633" s="1" t="s">
        <v>5750</v>
      </c>
      <c r="B2633" s="59" t="s">
        <v>5955</v>
      </c>
      <c r="C2633" s="1" t="s">
        <v>5761</v>
      </c>
      <c r="D2633" s="1" t="s">
        <v>5956</v>
      </c>
      <c r="E2633" s="1" t="s">
        <v>5750</v>
      </c>
      <c r="F2633" s="1" t="s">
        <v>5956</v>
      </c>
      <c r="G2633" s="1" t="s">
        <v>2286</v>
      </c>
      <c r="H2633" s="1" t="s">
        <v>2286</v>
      </c>
      <c r="I2633" s="1" t="s">
        <v>5763</v>
      </c>
      <c r="J2633" s="59" t="s">
        <v>5750</v>
      </c>
    </row>
    <row r="2634" spans="1:10" hidden="1">
      <c r="A2634" s="1" t="s">
        <v>5750</v>
      </c>
      <c r="B2634" s="59" t="s">
        <v>5957</v>
      </c>
      <c r="C2634" s="1" t="s">
        <v>5761</v>
      </c>
      <c r="D2634" s="1" t="s">
        <v>5958</v>
      </c>
      <c r="E2634" s="1" t="s">
        <v>5750</v>
      </c>
      <c r="F2634" s="1" t="s">
        <v>5958</v>
      </c>
      <c r="G2634" s="1" t="s">
        <v>2286</v>
      </c>
      <c r="H2634" s="1" t="s">
        <v>2286</v>
      </c>
      <c r="I2634" s="1" t="s">
        <v>5763</v>
      </c>
      <c r="J2634" s="59" t="s">
        <v>5750</v>
      </c>
    </row>
    <row r="2635" spans="1:10" hidden="1">
      <c r="A2635" s="1" t="s">
        <v>5750</v>
      </c>
      <c r="B2635" s="59" t="s">
        <v>5959</v>
      </c>
      <c r="C2635" s="1" t="s">
        <v>5761</v>
      </c>
      <c r="D2635" s="1" t="s">
        <v>5960</v>
      </c>
      <c r="E2635" s="1" t="s">
        <v>5750</v>
      </c>
      <c r="F2635" s="1" t="s">
        <v>5960</v>
      </c>
      <c r="G2635" s="1" t="s">
        <v>2286</v>
      </c>
      <c r="H2635" s="1" t="s">
        <v>2286</v>
      </c>
      <c r="I2635" s="1" t="s">
        <v>5763</v>
      </c>
      <c r="J2635" s="59" t="s">
        <v>5750</v>
      </c>
    </row>
    <row r="2636" spans="1:10" hidden="1">
      <c r="A2636" s="1" t="s">
        <v>5750</v>
      </c>
      <c r="B2636" s="59" t="s">
        <v>5961</v>
      </c>
      <c r="C2636" s="1" t="s">
        <v>5761</v>
      </c>
      <c r="D2636" s="1" t="s">
        <v>5962</v>
      </c>
      <c r="E2636" s="1" t="s">
        <v>5750</v>
      </c>
      <c r="F2636" s="1" t="s">
        <v>5962</v>
      </c>
      <c r="G2636" s="1" t="s">
        <v>2286</v>
      </c>
      <c r="H2636" s="1" t="s">
        <v>2286</v>
      </c>
      <c r="I2636" s="1" t="s">
        <v>5763</v>
      </c>
      <c r="J2636" s="59" t="s">
        <v>5750</v>
      </c>
    </row>
    <row r="2637" spans="1:10" hidden="1">
      <c r="A2637" s="1" t="s">
        <v>5750</v>
      </c>
      <c r="B2637" s="59" t="s">
        <v>5963</v>
      </c>
      <c r="C2637" s="1" t="s">
        <v>5761</v>
      </c>
      <c r="D2637" s="1" t="s">
        <v>5964</v>
      </c>
      <c r="E2637" s="1" t="s">
        <v>5750</v>
      </c>
      <c r="F2637" s="1" t="s">
        <v>5964</v>
      </c>
      <c r="G2637" s="1" t="s">
        <v>2286</v>
      </c>
      <c r="H2637" s="1" t="s">
        <v>2286</v>
      </c>
      <c r="I2637" s="1" t="s">
        <v>5763</v>
      </c>
      <c r="J2637" s="59" t="s">
        <v>5750</v>
      </c>
    </row>
    <row r="2638" spans="1:10" hidden="1">
      <c r="A2638" s="1" t="s">
        <v>5750</v>
      </c>
      <c r="B2638" s="59" t="s">
        <v>5965</v>
      </c>
      <c r="C2638" s="1" t="s">
        <v>5761</v>
      </c>
      <c r="D2638" s="1" t="s">
        <v>5966</v>
      </c>
      <c r="E2638" s="1" t="s">
        <v>5750</v>
      </c>
      <c r="F2638" s="1" t="s">
        <v>5966</v>
      </c>
      <c r="G2638" s="1" t="s">
        <v>2286</v>
      </c>
      <c r="H2638" s="1" t="s">
        <v>2286</v>
      </c>
      <c r="I2638" s="1" t="s">
        <v>5763</v>
      </c>
      <c r="J2638" s="59" t="s">
        <v>5750</v>
      </c>
    </row>
    <row r="2639" spans="1:10" hidden="1">
      <c r="A2639" s="1" t="s">
        <v>5750</v>
      </c>
      <c r="B2639" s="59" t="s">
        <v>5967</v>
      </c>
      <c r="C2639" s="1" t="s">
        <v>5761</v>
      </c>
      <c r="D2639" s="1" t="s">
        <v>5968</v>
      </c>
      <c r="E2639" s="1" t="s">
        <v>5750</v>
      </c>
      <c r="F2639" s="1" t="s">
        <v>5968</v>
      </c>
      <c r="G2639" s="1" t="s">
        <v>2286</v>
      </c>
      <c r="H2639" s="1" t="s">
        <v>2286</v>
      </c>
      <c r="I2639" s="1" t="s">
        <v>5763</v>
      </c>
      <c r="J2639" s="59" t="s">
        <v>5750</v>
      </c>
    </row>
    <row r="2640" spans="1:10" hidden="1">
      <c r="A2640" s="1" t="s">
        <v>5750</v>
      </c>
      <c r="B2640" s="59" t="s">
        <v>4710</v>
      </c>
      <c r="C2640" s="1" t="s">
        <v>5761</v>
      </c>
      <c r="D2640" s="1" t="s">
        <v>5969</v>
      </c>
      <c r="E2640" s="1" t="s">
        <v>5750</v>
      </c>
      <c r="F2640" s="1" t="s">
        <v>5969</v>
      </c>
      <c r="G2640" s="1" t="s">
        <v>2286</v>
      </c>
      <c r="H2640" s="1" t="s">
        <v>2286</v>
      </c>
      <c r="I2640" s="1" t="s">
        <v>5763</v>
      </c>
      <c r="J2640" s="59" t="s">
        <v>5750</v>
      </c>
    </row>
    <row r="2641" spans="1:10" hidden="1">
      <c r="A2641" s="1" t="s">
        <v>5750</v>
      </c>
      <c r="B2641" s="59" t="s">
        <v>5970</v>
      </c>
      <c r="C2641" s="1" t="s">
        <v>5761</v>
      </c>
      <c r="D2641" s="1" t="s">
        <v>5971</v>
      </c>
      <c r="E2641" s="1" t="s">
        <v>5750</v>
      </c>
      <c r="F2641" s="1" t="s">
        <v>5971</v>
      </c>
      <c r="G2641" s="1" t="s">
        <v>2286</v>
      </c>
      <c r="H2641" s="1" t="s">
        <v>2286</v>
      </c>
      <c r="I2641" s="1" t="s">
        <v>5763</v>
      </c>
      <c r="J2641" s="59" t="s">
        <v>5750</v>
      </c>
    </row>
    <row r="2642" spans="1:10" hidden="1">
      <c r="A2642" s="1" t="s">
        <v>5750</v>
      </c>
      <c r="B2642" s="59" t="s">
        <v>5972</v>
      </c>
      <c r="C2642" s="1" t="s">
        <v>5761</v>
      </c>
      <c r="D2642" s="1" t="s">
        <v>5973</v>
      </c>
      <c r="E2642" s="1" t="s">
        <v>5750</v>
      </c>
      <c r="F2642" s="1" t="s">
        <v>5973</v>
      </c>
      <c r="G2642" s="1" t="s">
        <v>2286</v>
      </c>
      <c r="H2642" s="1" t="s">
        <v>2286</v>
      </c>
      <c r="I2642" s="1" t="s">
        <v>5763</v>
      </c>
      <c r="J2642" s="59" t="s">
        <v>5750</v>
      </c>
    </row>
    <row r="2643" spans="1:10" hidden="1">
      <c r="A2643" s="1" t="s">
        <v>5750</v>
      </c>
      <c r="B2643" s="59" t="s">
        <v>5974</v>
      </c>
      <c r="C2643" s="1" t="s">
        <v>5761</v>
      </c>
      <c r="D2643" s="1" t="s">
        <v>5975</v>
      </c>
      <c r="E2643" s="1" t="s">
        <v>5750</v>
      </c>
      <c r="F2643" s="1" t="s">
        <v>5975</v>
      </c>
      <c r="G2643" s="1" t="s">
        <v>2286</v>
      </c>
      <c r="H2643" s="1" t="s">
        <v>2286</v>
      </c>
      <c r="I2643" s="1" t="s">
        <v>5763</v>
      </c>
      <c r="J2643" s="59" t="s">
        <v>5750</v>
      </c>
    </row>
    <row r="2644" spans="1:10" hidden="1">
      <c r="A2644" s="1" t="s">
        <v>5750</v>
      </c>
      <c r="B2644" s="59" t="s">
        <v>5976</v>
      </c>
      <c r="C2644" s="1" t="s">
        <v>5761</v>
      </c>
      <c r="D2644" s="1" t="s">
        <v>5977</v>
      </c>
      <c r="E2644" s="1" t="s">
        <v>5750</v>
      </c>
      <c r="F2644" s="1" t="s">
        <v>5977</v>
      </c>
      <c r="G2644" s="1" t="s">
        <v>2286</v>
      </c>
      <c r="H2644" s="1" t="s">
        <v>2286</v>
      </c>
      <c r="I2644" s="1" t="s">
        <v>5763</v>
      </c>
      <c r="J2644" s="59" t="s">
        <v>5750</v>
      </c>
    </row>
    <row r="2645" spans="1:10" hidden="1">
      <c r="A2645" s="1" t="s">
        <v>5750</v>
      </c>
      <c r="B2645" s="59" t="s">
        <v>5978</v>
      </c>
      <c r="C2645" s="1" t="s">
        <v>5761</v>
      </c>
      <c r="D2645" s="1" t="s">
        <v>5979</v>
      </c>
      <c r="E2645" s="1" t="s">
        <v>5750</v>
      </c>
      <c r="F2645" s="1" t="s">
        <v>5979</v>
      </c>
      <c r="G2645" s="1" t="s">
        <v>2286</v>
      </c>
      <c r="H2645" s="1" t="s">
        <v>2286</v>
      </c>
      <c r="I2645" s="1" t="s">
        <v>5763</v>
      </c>
      <c r="J2645" s="59" t="s">
        <v>5750</v>
      </c>
    </row>
    <row r="2646" spans="1:10" hidden="1">
      <c r="A2646" s="1" t="s">
        <v>5750</v>
      </c>
      <c r="B2646" s="59" t="s">
        <v>5980</v>
      </c>
      <c r="C2646" s="1" t="s">
        <v>5761</v>
      </c>
      <c r="D2646" s="1" t="s">
        <v>5981</v>
      </c>
      <c r="E2646" s="1" t="s">
        <v>5750</v>
      </c>
      <c r="F2646" s="1" t="s">
        <v>5981</v>
      </c>
      <c r="G2646" s="1" t="s">
        <v>2286</v>
      </c>
      <c r="H2646" s="1" t="s">
        <v>2286</v>
      </c>
      <c r="I2646" s="1" t="s">
        <v>5763</v>
      </c>
      <c r="J2646" s="59" t="s">
        <v>5750</v>
      </c>
    </row>
    <row r="2647" spans="1:10" hidden="1">
      <c r="A2647" s="1" t="s">
        <v>5750</v>
      </c>
      <c r="B2647" s="59" t="s">
        <v>5982</v>
      </c>
      <c r="C2647" s="1" t="s">
        <v>5761</v>
      </c>
      <c r="D2647" s="1" t="s">
        <v>5983</v>
      </c>
      <c r="E2647" s="1" t="s">
        <v>5750</v>
      </c>
      <c r="F2647" s="1" t="s">
        <v>5983</v>
      </c>
      <c r="G2647" s="1" t="s">
        <v>2286</v>
      </c>
      <c r="H2647" s="1" t="s">
        <v>2286</v>
      </c>
      <c r="I2647" s="1" t="s">
        <v>5763</v>
      </c>
      <c r="J2647" s="59" t="s">
        <v>5750</v>
      </c>
    </row>
    <row r="2648" spans="1:10" hidden="1">
      <c r="A2648" s="1" t="s">
        <v>5750</v>
      </c>
      <c r="B2648" s="59" t="s">
        <v>5984</v>
      </c>
      <c r="C2648" s="1" t="s">
        <v>5761</v>
      </c>
      <c r="D2648" s="1" t="s">
        <v>5985</v>
      </c>
      <c r="E2648" s="1" t="s">
        <v>5750</v>
      </c>
      <c r="F2648" s="1" t="s">
        <v>5985</v>
      </c>
      <c r="G2648" s="1" t="s">
        <v>2286</v>
      </c>
      <c r="H2648" s="1" t="s">
        <v>2286</v>
      </c>
      <c r="I2648" s="1" t="s">
        <v>5763</v>
      </c>
      <c r="J2648" s="59" t="s">
        <v>5750</v>
      </c>
    </row>
    <row r="2649" spans="1:10" hidden="1">
      <c r="A2649" s="1" t="s">
        <v>5750</v>
      </c>
      <c r="B2649" s="59" t="s">
        <v>5986</v>
      </c>
      <c r="C2649" s="1" t="s">
        <v>5761</v>
      </c>
      <c r="D2649" s="1" t="s">
        <v>5987</v>
      </c>
      <c r="E2649" s="1" t="s">
        <v>5750</v>
      </c>
      <c r="F2649" s="1" t="s">
        <v>5987</v>
      </c>
      <c r="G2649" s="1" t="s">
        <v>2286</v>
      </c>
      <c r="H2649" s="1" t="s">
        <v>2286</v>
      </c>
      <c r="I2649" s="1" t="s">
        <v>5763</v>
      </c>
      <c r="J2649" s="59" t="s">
        <v>5750</v>
      </c>
    </row>
    <row r="2650" spans="1:10" hidden="1">
      <c r="A2650" s="1" t="s">
        <v>5750</v>
      </c>
      <c r="B2650" s="59" t="s">
        <v>5988</v>
      </c>
      <c r="C2650" s="1" t="s">
        <v>5761</v>
      </c>
      <c r="D2650" s="1" t="s">
        <v>5989</v>
      </c>
      <c r="E2650" s="1" t="s">
        <v>5750</v>
      </c>
      <c r="F2650" s="1" t="s">
        <v>5989</v>
      </c>
      <c r="G2650" s="1" t="s">
        <v>2286</v>
      </c>
      <c r="H2650" s="1" t="s">
        <v>2286</v>
      </c>
      <c r="I2650" s="1" t="s">
        <v>5763</v>
      </c>
      <c r="J2650" s="59" t="s">
        <v>5750</v>
      </c>
    </row>
    <row r="2651" spans="1:10" hidden="1">
      <c r="A2651" s="1" t="s">
        <v>5750</v>
      </c>
      <c r="B2651" s="59" t="s">
        <v>5990</v>
      </c>
      <c r="C2651" s="1" t="s">
        <v>5761</v>
      </c>
      <c r="D2651" s="1" t="s">
        <v>5991</v>
      </c>
      <c r="E2651" s="1" t="s">
        <v>5750</v>
      </c>
      <c r="F2651" s="1" t="s">
        <v>5991</v>
      </c>
      <c r="G2651" s="1" t="s">
        <v>2286</v>
      </c>
      <c r="H2651" s="1" t="s">
        <v>2286</v>
      </c>
      <c r="I2651" s="1" t="s">
        <v>5763</v>
      </c>
      <c r="J2651" s="59" t="s">
        <v>5750</v>
      </c>
    </row>
    <row r="2652" spans="1:10" hidden="1">
      <c r="A2652" s="1" t="s">
        <v>5750</v>
      </c>
      <c r="B2652" s="59" t="s">
        <v>4699</v>
      </c>
      <c r="C2652" s="1" t="s">
        <v>5761</v>
      </c>
      <c r="D2652" s="1" t="s">
        <v>5992</v>
      </c>
      <c r="E2652" s="1" t="s">
        <v>5750</v>
      </c>
      <c r="F2652" s="1" t="s">
        <v>5992</v>
      </c>
      <c r="G2652" s="1" t="s">
        <v>2286</v>
      </c>
      <c r="H2652" s="1" t="s">
        <v>2286</v>
      </c>
      <c r="I2652" s="1" t="s">
        <v>5763</v>
      </c>
      <c r="J2652" s="59" t="s">
        <v>5750</v>
      </c>
    </row>
    <row r="2653" spans="1:10" hidden="1">
      <c r="A2653" s="1" t="s">
        <v>5750</v>
      </c>
      <c r="B2653" s="59" t="s">
        <v>5993</v>
      </c>
      <c r="C2653" s="1" t="s">
        <v>5761</v>
      </c>
      <c r="D2653" s="1" t="s">
        <v>5994</v>
      </c>
      <c r="E2653" s="1" t="s">
        <v>5750</v>
      </c>
      <c r="F2653" s="1" t="s">
        <v>5994</v>
      </c>
      <c r="G2653" s="1" t="s">
        <v>2286</v>
      </c>
      <c r="H2653" s="1" t="s">
        <v>2286</v>
      </c>
      <c r="I2653" s="1" t="s">
        <v>5763</v>
      </c>
      <c r="J2653" s="59" t="s">
        <v>5750</v>
      </c>
    </row>
    <row r="2654" spans="1:10" hidden="1">
      <c r="A2654" s="1" t="s">
        <v>5750</v>
      </c>
      <c r="B2654" s="59" t="s">
        <v>5995</v>
      </c>
      <c r="C2654" s="1" t="s">
        <v>5761</v>
      </c>
      <c r="D2654" s="1" t="s">
        <v>5996</v>
      </c>
      <c r="E2654" s="1" t="s">
        <v>5750</v>
      </c>
      <c r="F2654" s="1" t="s">
        <v>5996</v>
      </c>
      <c r="G2654" s="1" t="s">
        <v>2286</v>
      </c>
      <c r="H2654" s="1" t="s">
        <v>2286</v>
      </c>
      <c r="I2654" s="1" t="s">
        <v>5763</v>
      </c>
      <c r="J2654" s="59" t="s">
        <v>5750</v>
      </c>
    </row>
    <row r="2655" spans="1:10" hidden="1">
      <c r="A2655" s="1" t="s">
        <v>5750</v>
      </c>
      <c r="B2655" s="59" t="s">
        <v>4702</v>
      </c>
      <c r="C2655" s="1" t="s">
        <v>5761</v>
      </c>
      <c r="D2655" s="1" t="s">
        <v>5997</v>
      </c>
      <c r="E2655" s="1" t="s">
        <v>5750</v>
      </c>
      <c r="F2655" s="1" t="s">
        <v>5997</v>
      </c>
      <c r="G2655" s="1" t="s">
        <v>2286</v>
      </c>
      <c r="H2655" s="1" t="s">
        <v>2286</v>
      </c>
      <c r="I2655" s="1" t="s">
        <v>5763</v>
      </c>
      <c r="J2655" s="59" t="s">
        <v>5750</v>
      </c>
    </row>
    <row r="2656" spans="1:10" hidden="1">
      <c r="A2656" s="1" t="s">
        <v>5750</v>
      </c>
      <c r="B2656" s="59" t="s">
        <v>5998</v>
      </c>
      <c r="C2656" s="1" t="s">
        <v>5761</v>
      </c>
      <c r="D2656" s="1" t="s">
        <v>5999</v>
      </c>
      <c r="E2656" s="1" t="s">
        <v>5750</v>
      </c>
      <c r="F2656" s="1" t="s">
        <v>5999</v>
      </c>
      <c r="G2656" s="1" t="s">
        <v>2286</v>
      </c>
      <c r="H2656" s="1" t="s">
        <v>2286</v>
      </c>
      <c r="I2656" s="1" t="s">
        <v>5763</v>
      </c>
      <c r="J2656" s="59" t="s">
        <v>5750</v>
      </c>
    </row>
    <row r="2657" spans="1:10" hidden="1">
      <c r="A2657" s="1" t="s">
        <v>5750</v>
      </c>
      <c r="B2657" s="59" t="s">
        <v>6000</v>
      </c>
      <c r="C2657" s="1" t="s">
        <v>5761</v>
      </c>
      <c r="D2657" s="1" t="s">
        <v>6001</v>
      </c>
      <c r="E2657" s="1" t="s">
        <v>5750</v>
      </c>
      <c r="F2657" s="1" t="s">
        <v>6001</v>
      </c>
      <c r="G2657" s="1" t="s">
        <v>2286</v>
      </c>
      <c r="H2657" s="1" t="s">
        <v>2286</v>
      </c>
      <c r="I2657" s="1" t="s">
        <v>5763</v>
      </c>
      <c r="J2657" s="59" t="s">
        <v>5750</v>
      </c>
    </row>
    <row r="2658" spans="1:10" hidden="1">
      <c r="A2658" s="1" t="s">
        <v>5750</v>
      </c>
      <c r="B2658" s="59" t="s">
        <v>6002</v>
      </c>
      <c r="C2658" s="1" t="s">
        <v>5761</v>
      </c>
      <c r="D2658" s="1" t="s">
        <v>6003</v>
      </c>
      <c r="E2658" s="1" t="s">
        <v>5750</v>
      </c>
      <c r="F2658" s="1" t="s">
        <v>6003</v>
      </c>
      <c r="G2658" s="1" t="s">
        <v>2286</v>
      </c>
      <c r="H2658" s="1" t="s">
        <v>2286</v>
      </c>
      <c r="I2658" s="1" t="s">
        <v>5763</v>
      </c>
      <c r="J2658" s="59" t="s">
        <v>5750</v>
      </c>
    </row>
    <row r="2659" spans="1:10" hidden="1">
      <c r="A2659" s="1" t="s">
        <v>5750</v>
      </c>
      <c r="B2659" s="59" t="s">
        <v>6004</v>
      </c>
      <c r="C2659" s="1" t="s">
        <v>5761</v>
      </c>
      <c r="D2659" s="1" t="s">
        <v>6005</v>
      </c>
      <c r="E2659" s="1" t="s">
        <v>5750</v>
      </c>
      <c r="F2659" s="1" t="s">
        <v>6005</v>
      </c>
      <c r="G2659" s="1" t="s">
        <v>2286</v>
      </c>
      <c r="H2659" s="1" t="s">
        <v>2286</v>
      </c>
      <c r="I2659" s="1" t="s">
        <v>5763</v>
      </c>
      <c r="J2659" s="59" t="s">
        <v>5750</v>
      </c>
    </row>
    <row r="2660" spans="1:10" hidden="1">
      <c r="A2660" s="1" t="s">
        <v>5750</v>
      </c>
      <c r="B2660" s="59" t="s">
        <v>6006</v>
      </c>
      <c r="C2660" s="1" t="s">
        <v>5761</v>
      </c>
      <c r="D2660" s="1" t="s">
        <v>6007</v>
      </c>
      <c r="E2660" s="1" t="s">
        <v>5750</v>
      </c>
      <c r="F2660" s="1" t="s">
        <v>6007</v>
      </c>
      <c r="G2660" s="1" t="s">
        <v>2286</v>
      </c>
      <c r="H2660" s="1" t="s">
        <v>2286</v>
      </c>
      <c r="I2660" s="1" t="s">
        <v>5763</v>
      </c>
      <c r="J2660" s="59" t="s">
        <v>5750</v>
      </c>
    </row>
    <row r="2661" spans="1:10" hidden="1">
      <c r="A2661" s="1" t="s">
        <v>5750</v>
      </c>
      <c r="B2661" s="59" t="s">
        <v>6008</v>
      </c>
      <c r="C2661" s="1" t="s">
        <v>5761</v>
      </c>
      <c r="D2661" s="1" t="s">
        <v>6009</v>
      </c>
      <c r="E2661" s="1" t="s">
        <v>5750</v>
      </c>
      <c r="F2661" s="1" t="s">
        <v>6009</v>
      </c>
      <c r="G2661" s="1" t="s">
        <v>2286</v>
      </c>
      <c r="H2661" s="1" t="s">
        <v>2286</v>
      </c>
      <c r="I2661" s="1" t="s">
        <v>5763</v>
      </c>
      <c r="J2661" s="59" t="s">
        <v>5750</v>
      </c>
    </row>
    <row r="2662" spans="1:10" hidden="1">
      <c r="A2662" s="1" t="s">
        <v>5750</v>
      </c>
      <c r="B2662" s="59" t="s">
        <v>6010</v>
      </c>
      <c r="C2662" s="1" t="s">
        <v>5761</v>
      </c>
      <c r="D2662" s="1" t="s">
        <v>6011</v>
      </c>
      <c r="E2662" s="1" t="s">
        <v>5750</v>
      </c>
      <c r="F2662" s="1" t="s">
        <v>6011</v>
      </c>
      <c r="G2662" s="1" t="s">
        <v>2286</v>
      </c>
      <c r="H2662" s="1" t="s">
        <v>2286</v>
      </c>
      <c r="I2662" s="1" t="s">
        <v>5763</v>
      </c>
      <c r="J2662" s="59" t="s">
        <v>5750</v>
      </c>
    </row>
    <row r="2663" spans="1:10" hidden="1">
      <c r="A2663" s="1" t="s">
        <v>5750</v>
      </c>
      <c r="B2663" s="59" t="s">
        <v>6012</v>
      </c>
      <c r="C2663" s="1" t="s">
        <v>5761</v>
      </c>
      <c r="D2663" s="1" t="s">
        <v>6013</v>
      </c>
      <c r="E2663" s="1" t="s">
        <v>5750</v>
      </c>
      <c r="F2663" s="1" t="s">
        <v>6013</v>
      </c>
      <c r="G2663" s="1" t="s">
        <v>2286</v>
      </c>
      <c r="H2663" s="1" t="s">
        <v>2286</v>
      </c>
      <c r="I2663" s="1" t="s">
        <v>5763</v>
      </c>
      <c r="J2663" s="59" t="s">
        <v>5750</v>
      </c>
    </row>
    <row r="2664" spans="1:10" hidden="1">
      <c r="A2664" s="1" t="s">
        <v>5750</v>
      </c>
      <c r="B2664" s="59" t="s">
        <v>6014</v>
      </c>
      <c r="C2664" s="1" t="s">
        <v>5761</v>
      </c>
      <c r="D2664" s="1" t="s">
        <v>6015</v>
      </c>
      <c r="E2664" s="1" t="s">
        <v>5750</v>
      </c>
      <c r="F2664" s="1" t="s">
        <v>6015</v>
      </c>
      <c r="G2664" s="1" t="s">
        <v>2286</v>
      </c>
      <c r="H2664" s="1" t="s">
        <v>2286</v>
      </c>
      <c r="I2664" s="1" t="s">
        <v>5763</v>
      </c>
      <c r="J2664" s="59" t="s">
        <v>5750</v>
      </c>
    </row>
    <row r="2665" spans="1:10" hidden="1">
      <c r="A2665" s="1" t="s">
        <v>5750</v>
      </c>
      <c r="B2665" s="59" t="s">
        <v>6016</v>
      </c>
      <c r="C2665" s="1" t="s">
        <v>5761</v>
      </c>
      <c r="D2665" s="1" t="s">
        <v>6017</v>
      </c>
      <c r="E2665" s="1" t="s">
        <v>5750</v>
      </c>
      <c r="F2665" s="1" t="s">
        <v>6017</v>
      </c>
      <c r="G2665" s="1" t="s">
        <v>2286</v>
      </c>
      <c r="H2665" s="1" t="s">
        <v>2286</v>
      </c>
      <c r="I2665" s="1" t="s">
        <v>5763</v>
      </c>
      <c r="J2665" s="59" t="s">
        <v>5750</v>
      </c>
    </row>
    <row r="2666" spans="1:10" hidden="1">
      <c r="A2666" s="1" t="s">
        <v>5750</v>
      </c>
      <c r="B2666" s="59" t="s">
        <v>6018</v>
      </c>
      <c r="C2666" s="1" t="s">
        <v>5761</v>
      </c>
      <c r="D2666" s="1" t="s">
        <v>6019</v>
      </c>
      <c r="E2666" s="1" t="s">
        <v>5750</v>
      </c>
      <c r="F2666" s="1" t="s">
        <v>6019</v>
      </c>
      <c r="G2666" s="1" t="s">
        <v>2286</v>
      </c>
      <c r="H2666" s="1" t="s">
        <v>2286</v>
      </c>
      <c r="I2666" s="1" t="s">
        <v>5763</v>
      </c>
      <c r="J2666" s="59" t="s">
        <v>5750</v>
      </c>
    </row>
    <row r="2667" spans="1:10" hidden="1">
      <c r="A2667" s="1" t="s">
        <v>5750</v>
      </c>
      <c r="B2667" s="59" t="s">
        <v>6305</v>
      </c>
      <c r="C2667" s="1" t="s">
        <v>5761</v>
      </c>
      <c r="D2667" s="1" t="s">
        <v>6306</v>
      </c>
      <c r="E2667" s="1" t="s">
        <v>5750</v>
      </c>
      <c r="F2667" s="1" t="s">
        <v>6306</v>
      </c>
      <c r="G2667" s="1" t="s">
        <v>2286</v>
      </c>
      <c r="H2667" s="1" t="s">
        <v>2286</v>
      </c>
      <c r="I2667" s="1" t="s">
        <v>5763</v>
      </c>
      <c r="J2667" s="59" t="s">
        <v>5750</v>
      </c>
    </row>
    <row r="2668" spans="1:10" hidden="1">
      <c r="A2668" s="1" t="s">
        <v>5750</v>
      </c>
      <c r="B2668" s="59" t="s">
        <v>6307</v>
      </c>
      <c r="C2668" s="1" t="s">
        <v>5761</v>
      </c>
      <c r="D2668" s="1" t="s">
        <v>6308</v>
      </c>
      <c r="E2668" s="1" t="s">
        <v>5750</v>
      </c>
      <c r="F2668" s="1" t="s">
        <v>6308</v>
      </c>
      <c r="G2668" s="1" t="s">
        <v>2286</v>
      </c>
      <c r="H2668" s="1" t="s">
        <v>2286</v>
      </c>
      <c r="I2668" s="1" t="s">
        <v>5763</v>
      </c>
      <c r="J2668" s="59" t="s">
        <v>5750</v>
      </c>
    </row>
    <row r="2669" spans="1:10" hidden="1">
      <c r="A2669" s="1" t="s">
        <v>5750</v>
      </c>
      <c r="B2669" s="59" t="s">
        <v>6309</v>
      </c>
      <c r="C2669" s="1" t="s">
        <v>5761</v>
      </c>
      <c r="D2669" s="1" t="s">
        <v>6310</v>
      </c>
      <c r="E2669" s="1" t="s">
        <v>5750</v>
      </c>
      <c r="F2669" s="1" t="s">
        <v>6310</v>
      </c>
      <c r="G2669" s="1" t="s">
        <v>2286</v>
      </c>
      <c r="H2669" s="1" t="s">
        <v>2286</v>
      </c>
      <c r="I2669" s="1" t="s">
        <v>5763</v>
      </c>
      <c r="J2669" s="59" t="s">
        <v>5750</v>
      </c>
    </row>
    <row r="2670" spans="1:10" hidden="1">
      <c r="A2670" s="1" t="s">
        <v>5750</v>
      </c>
      <c r="B2670" s="59" t="s">
        <v>6311</v>
      </c>
      <c r="C2670" s="1" t="s">
        <v>5761</v>
      </c>
      <c r="D2670" s="1" t="s">
        <v>6312</v>
      </c>
      <c r="E2670" s="1" t="s">
        <v>5750</v>
      </c>
      <c r="F2670" s="1" t="s">
        <v>6312</v>
      </c>
      <c r="G2670" s="1" t="s">
        <v>2286</v>
      </c>
      <c r="H2670" s="1" t="s">
        <v>2286</v>
      </c>
      <c r="I2670" s="1" t="s">
        <v>5763</v>
      </c>
      <c r="J2670" s="59" t="s">
        <v>5750</v>
      </c>
    </row>
    <row r="2671" spans="1:10" hidden="1">
      <c r="A2671" s="1" t="s">
        <v>5750</v>
      </c>
      <c r="B2671" s="59" t="s">
        <v>6313</v>
      </c>
      <c r="C2671" s="1" t="s">
        <v>5761</v>
      </c>
      <c r="D2671" s="1" t="s">
        <v>6314</v>
      </c>
      <c r="E2671" s="1" t="s">
        <v>5750</v>
      </c>
      <c r="F2671" s="1" t="s">
        <v>6314</v>
      </c>
      <c r="G2671" s="1" t="s">
        <v>2286</v>
      </c>
      <c r="H2671" s="1" t="s">
        <v>2286</v>
      </c>
      <c r="I2671" s="1" t="s">
        <v>5763</v>
      </c>
      <c r="J2671" s="59" t="s">
        <v>5750</v>
      </c>
    </row>
    <row r="2672" spans="1:10" hidden="1">
      <c r="A2672" s="1" t="s">
        <v>5750</v>
      </c>
      <c r="B2672" s="59" t="s">
        <v>6315</v>
      </c>
      <c r="C2672" s="1" t="s">
        <v>5761</v>
      </c>
      <c r="D2672" s="1" t="s">
        <v>6316</v>
      </c>
      <c r="E2672" s="1" t="s">
        <v>5750</v>
      </c>
      <c r="F2672" s="1" t="s">
        <v>6316</v>
      </c>
      <c r="G2672" s="1" t="s">
        <v>2286</v>
      </c>
      <c r="H2672" s="1" t="s">
        <v>2286</v>
      </c>
      <c r="I2672" s="1" t="s">
        <v>5763</v>
      </c>
      <c r="J2672" s="59" t="s">
        <v>5750</v>
      </c>
    </row>
    <row r="2673" spans="1:10" hidden="1">
      <c r="A2673" s="1" t="s">
        <v>5750</v>
      </c>
      <c r="B2673" s="59" t="s">
        <v>6317</v>
      </c>
      <c r="C2673" s="1" t="s">
        <v>5761</v>
      </c>
      <c r="D2673" s="1" t="s">
        <v>6318</v>
      </c>
      <c r="E2673" s="1" t="s">
        <v>5750</v>
      </c>
      <c r="F2673" s="1" t="s">
        <v>6318</v>
      </c>
      <c r="G2673" s="1" t="s">
        <v>2286</v>
      </c>
      <c r="H2673" s="1" t="s">
        <v>2286</v>
      </c>
      <c r="I2673" s="1" t="s">
        <v>5763</v>
      </c>
      <c r="J2673" s="59" t="s">
        <v>5750</v>
      </c>
    </row>
    <row r="2674" spans="1:10" hidden="1">
      <c r="A2674" s="1" t="s">
        <v>5750</v>
      </c>
      <c r="B2674" s="59" t="s">
        <v>6402</v>
      </c>
      <c r="C2674" s="1" t="s">
        <v>5761</v>
      </c>
      <c r="D2674" s="1" t="s">
        <v>6403</v>
      </c>
      <c r="E2674" s="1" t="s">
        <v>5750</v>
      </c>
      <c r="F2674" s="1" t="s">
        <v>6403</v>
      </c>
      <c r="G2674" s="1" t="s">
        <v>2286</v>
      </c>
      <c r="H2674" s="1" t="s">
        <v>2286</v>
      </c>
      <c r="I2674" s="1" t="s">
        <v>5763</v>
      </c>
      <c r="J2674" s="59" t="s">
        <v>5750</v>
      </c>
    </row>
    <row r="2675" spans="1:10" hidden="1">
      <c r="A2675" s="1" t="s">
        <v>5750</v>
      </c>
      <c r="B2675" s="59" t="s">
        <v>6404</v>
      </c>
      <c r="C2675" s="1" t="s">
        <v>5761</v>
      </c>
      <c r="D2675" s="1" t="s">
        <v>6405</v>
      </c>
      <c r="E2675" s="1" t="s">
        <v>5750</v>
      </c>
      <c r="F2675" s="1" t="s">
        <v>6405</v>
      </c>
      <c r="G2675" s="1" t="s">
        <v>2286</v>
      </c>
      <c r="H2675" s="1" t="s">
        <v>2286</v>
      </c>
      <c r="I2675" s="1" t="s">
        <v>5763</v>
      </c>
      <c r="J2675" s="59" t="s">
        <v>5750</v>
      </c>
    </row>
    <row r="2676" spans="1:10" hidden="1">
      <c r="A2676" s="1" t="s">
        <v>5750</v>
      </c>
      <c r="B2676" s="59" t="s">
        <v>6406</v>
      </c>
      <c r="C2676" s="1" t="s">
        <v>5761</v>
      </c>
      <c r="D2676" s="1" t="s">
        <v>6407</v>
      </c>
      <c r="E2676" s="1" t="s">
        <v>5750</v>
      </c>
      <c r="F2676" s="1" t="s">
        <v>6407</v>
      </c>
      <c r="G2676" s="1" t="s">
        <v>2286</v>
      </c>
      <c r="H2676" s="1" t="s">
        <v>2286</v>
      </c>
      <c r="I2676" s="1" t="s">
        <v>5763</v>
      </c>
      <c r="J2676" s="59" t="s">
        <v>5750</v>
      </c>
    </row>
    <row r="2677" spans="1:10" hidden="1">
      <c r="A2677" s="1" t="s">
        <v>5750</v>
      </c>
      <c r="B2677" s="59" t="s">
        <v>6408</v>
      </c>
      <c r="C2677" s="1" t="s">
        <v>5761</v>
      </c>
      <c r="D2677" s="1" t="s">
        <v>6409</v>
      </c>
      <c r="E2677" s="1" t="s">
        <v>5750</v>
      </c>
      <c r="F2677" s="1" t="s">
        <v>6409</v>
      </c>
      <c r="G2677" s="1" t="s">
        <v>2286</v>
      </c>
      <c r="H2677" s="1" t="s">
        <v>2286</v>
      </c>
      <c r="I2677" s="1" t="s">
        <v>5763</v>
      </c>
      <c r="J2677" s="59" t="s">
        <v>5750</v>
      </c>
    </row>
    <row r="2678" spans="1:10" hidden="1">
      <c r="A2678" s="1" t="s">
        <v>5750</v>
      </c>
      <c r="B2678" s="59" t="s">
        <v>6410</v>
      </c>
      <c r="C2678" s="1" t="s">
        <v>5761</v>
      </c>
      <c r="D2678" s="1" t="s">
        <v>6411</v>
      </c>
      <c r="E2678" s="1" t="s">
        <v>5750</v>
      </c>
      <c r="F2678" s="1" t="s">
        <v>6411</v>
      </c>
      <c r="G2678" s="1" t="s">
        <v>2286</v>
      </c>
      <c r="H2678" s="1" t="s">
        <v>2286</v>
      </c>
      <c r="I2678" s="1" t="s">
        <v>5763</v>
      </c>
      <c r="J2678" s="59" t="s">
        <v>5750</v>
      </c>
    </row>
    <row r="2679" spans="1:10" hidden="1">
      <c r="A2679" s="1" t="s">
        <v>5750</v>
      </c>
      <c r="B2679" s="59" t="s">
        <v>6412</v>
      </c>
      <c r="C2679" s="1" t="s">
        <v>5761</v>
      </c>
      <c r="D2679" s="1" t="s">
        <v>6413</v>
      </c>
      <c r="E2679" s="1" t="s">
        <v>5750</v>
      </c>
      <c r="F2679" s="1" t="s">
        <v>6413</v>
      </c>
      <c r="G2679" s="1" t="s">
        <v>2286</v>
      </c>
      <c r="H2679" s="1" t="s">
        <v>2286</v>
      </c>
      <c r="I2679" s="1" t="s">
        <v>5763</v>
      </c>
      <c r="J2679" s="59" t="s">
        <v>5750</v>
      </c>
    </row>
    <row r="2680" spans="1:10" hidden="1">
      <c r="A2680" s="1" t="s">
        <v>5750</v>
      </c>
      <c r="B2680" s="59" t="s">
        <v>6414</v>
      </c>
      <c r="C2680" s="1" t="s">
        <v>5761</v>
      </c>
      <c r="D2680" s="1" t="s">
        <v>6415</v>
      </c>
      <c r="E2680" s="1" t="s">
        <v>5750</v>
      </c>
      <c r="F2680" s="1" t="s">
        <v>6415</v>
      </c>
      <c r="G2680" s="1" t="s">
        <v>2286</v>
      </c>
      <c r="H2680" s="1" t="s">
        <v>2286</v>
      </c>
      <c r="I2680" s="1" t="s">
        <v>5763</v>
      </c>
      <c r="J2680" s="59" t="s">
        <v>5750</v>
      </c>
    </row>
    <row r="2681" spans="1:10" hidden="1">
      <c r="A2681" s="1" t="s">
        <v>5750</v>
      </c>
      <c r="B2681" s="59" t="s">
        <v>6416</v>
      </c>
      <c r="C2681" s="1" t="s">
        <v>5761</v>
      </c>
      <c r="D2681" s="1" t="s">
        <v>6417</v>
      </c>
      <c r="E2681" s="1" t="s">
        <v>5750</v>
      </c>
      <c r="F2681" s="1" t="s">
        <v>6417</v>
      </c>
      <c r="G2681" s="1" t="s">
        <v>2286</v>
      </c>
      <c r="H2681" s="1" t="s">
        <v>2286</v>
      </c>
      <c r="I2681" s="1" t="s">
        <v>5763</v>
      </c>
      <c r="J2681" s="59" t="s">
        <v>5750</v>
      </c>
    </row>
    <row r="2682" spans="1:10" hidden="1">
      <c r="A2682" s="1" t="s">
        <v>5750</v>
      </c>
      <c r="B2682" s="59" t="s">
        <v>6418</v>
      </c>
      <c r="C2682" s="1" t="s">
        <v>5761</v>
      </c>
      <c r="D2682" s="1" t="s">
        <v>6419</v>
      </c>
      <c r="E2682" s="1" t="s">
        <v>5750</v>
      </c>
      <c r="F2682" s="1" t="s">
        <v>6419</v>
      </c>
      <c r="G2682" s="1" t="s">
        <v>2286</v>
      </c>
      <c r="H2682" s="1" t="s">
        <v>2286</v>
      </c>
      <c r="I2682" s="1" t="s">
        <v>5763</v>
      </c>
      <c r="J2682" s="59" t="s">
        <v>5750</v>
      </c>
    </row>
    <row r="2683" spans="1:10" hidden="1">
      <c r="A2683" s="1" t="s">
        <v>5750</v>
      </c>
      <c r="B2683" s="59" t="s">
        <v>6420</v>
      </c>
      <c r="C2683" s="1" t="s">
        <v>5761</v>
      </c>
      <c r="D2683" s="1" t="s">
        <v>6421</v>
      </c>
      <c r="E2683" s="1" t="s">
        <v>5750</v>
      </c>
      <c r="F2683" s="1" t="s">
        <v>6421</v>
      </c>
      <c r="G2683" s="1" t="s">
        <v>2286</v>
      </c>
      <c r="H2683" s="1" t="s">
        <v>2286</v>
      </c>
      <c r="I2683" s="1" t="s">
        <v>5763</v>
      </c>
      <c r="J2683" s="59" t="s">
        <v>5750</v>
      </c>
    </row>
    <row r="2684" spans="1:10" hidden="1">
      <c r="A2684" s="1" t="s">
        <v>5750</v>
      </c>
      <c r="B2684" s="59" t="s">
        <v>6422</v>
      </c>
      <c r="C2684" s="1" t="s">
        <v>5761</v>
      </c>
      <c r="D2684" s="1" t="s">
        <v>6423</v>
      </c>
      <c r="E2684" s="1" t="s">
        <v>5750</v>
      </c>
      <c r="F2684" s="1" t="s">
        <v>6423</v>
      </c>
      <c r="G2684" s="1" t="s">
        <v>2286</v>
      </c>
      <c r="H2684" s="1" t="s">
        <v>2286</v>
      </c>
      <c r="I2684" s="1" t="s">
        <v>5763</v>
      </c>
      <c r="J2684" s="59" t="s">
        <v>5750</v>
      </c>
    </row>
    <row r="2685" spans="1:10" hidden="1">
      <c r="A2685" s="1" t="s">
        <v>5750</v>
      </c>
      <c r="B2685" s="59" t="s">
        <v>6424</v>
      </c>
      <c r="C2685" s="1" t="s">
        <v>5761</v>
      </c>
      <c r="D2685" s="1" t="s">
        <v>6425</v>
      </c>
      <c r="E2685" s="1" t="s">
        <v>5750</v>
      </c>
      <c r="F2685" s="1" t="s">
        <v>6425</v>
      </c>
      <c r="G2685" s="1" t="s">
        <v>2286</v>
      </c>
      <c r="H2685" s="1" t="s">
        <v>2286</v>
      </c>
      <c r="I2685" s="1" t="s">
        <v>5763</v>
      </c>
      <c r="J2685" s="59" t="s">
        <v>5750</v>
      </c>
    </row>
    <row r="2686" spans="1:10" hidden="1">
      <c r="A2686" s="1" t="s">
        <v>5750</v>
      </c>
      <c r="B2686" s="59" t="s">
        <v>6426</v>
      </c>
      <c r="C2686" s="1" t="s">
        <v>5761</v>
      </c>
      <c r="D2686" s="1" t="s">
        <v>6427</v>
      </c>
      <c r="E2686" s="1" t="s">
        <v>5750</v>
      </c>
      <c r="F2686" s="1" t="s">
        <v>6427</v>
      </c>
      <c r="G2686" s="1" t="s">
        <v>2286</v>
      </c>
      <c r="H2686" s="1" t="s">
        <v>2286</v>
      </c>
      <c r="I2686" s="1" t="s">
        <v>5763</v>
      </c>
      <c r="J2686" s="59" t="s">
        <v>5750</v>
      </c>
    </row>
    <row r="2687" spans="1:10" hidden="1">
      <c r="A2687" s="1" t="s">
        <v>5750</v>
      </c>
      <c r="B2687" s="59" t="s">
        <v>6428</v>
      </c>
      <c r="C2687" s="1" t="s">
        <v>5761</v>
      </c>
      <c r="D2687" s="1" t="s">
        <v>6429</v>
      </c>
      <c r="E2687" s="1" t="s">
        <v>5750</v>
      </c>
      <c r="F2687" s="1" t="s">
        <v>6429</v>
      </c>
      <c r="G2687" s="1" t="s">
        <v>2286</v>
      </c>
      <c r="H2687" s="1" t="s">
        <v>2286</v>
      </c>
      <c r="I2687" s="1" t="s">
        <v>5763</v>
      </c>
      <c r="J2687" s="59" t="s">
        <v>5750</v>
      </c>
    </row>
    <row r="2688" spans="1:10" hidden="1">
      <c r="A2688" s="1" t="s">
        <v>5750</v>
      </c>
      <c r="B2688" s="59" t="s">
        <v>6430</v>
      </c>
      <c r="C2688" s="1" t="s">
        <v>5761</v>
      </c>
      <c r="D2688" s="1" t="s">
        <v>6431</v>
      </c>
      <c r="E2688" s="1" t="s">
        <v>5750</v>
      </c>
      <c r="F2688" s="1" t="s">
        <v>6431</v>
      </c>
      <c r="G2688" s="1" t="s">
        <v>2286</v>
      </c>
      <c r="H2688" s="1" t="s">
        <v>2286</v>
      </c>
      <c r="I2688" s="1" t="s">
        <v>5763</v>
      </c>
      <c r="J2688" s="59" t="s">
        <v>5750</v>
      </c>
    </row>
    <row r="2689" spans="1:10" hidden="1">
      <c r="A2689" s="1" t="s">
        <v>5750</v>
      </c>
      <c r="B2689" s="59" t="s">
        <v>6432</v>
      </c>
      <c r="C2689" s="1" t="s">
        <v>5761</v>
      </c>
      <c r="D2689" s="1" t="s">
        <v>6433</v>
      </c>
      <c r="E2689" s="1" t="s">
        <v>5750</v>
      </c>
      <c r="F2689" s="1" t="s">
        <v>6433</v>
      </c>
      <c r="G2689" s="1" t="s">
        <v>2286</v>
      </c>
      <c r="H2689" s="1" t="s">
        <v>2286</v>
      </c>
      <c r="I2689" s="1" t="s">
        <v>5763</v>
      </c>
      <c r="J2689" s="59" t="s">
        <v>5750</v>
      </c>
    </row>
    <row r="2690" spans="1:10" hidden="1">
      <c r="A2690" s="1" t="s">
        <v>5750</v>
      </c>
      <c r="B2690" s="59" t="s">
        <v>6434</v>
      </c>
      <c r="C2690" s="1" t="s">
        <v>5761</v>
      </c>
      <c r="D2690" s="1" t="s">
        <v>6435</v>
      </c>
      <c r="E2690" s="1" t="s">
        <v>5750</v>
      </c>
      <c r="F2690" s="1" t="s">
        <v>6435</v>
      </c>
      <c r="G2690" s="1" t="s">
        <v>2286</v>
      </c>
      <c r="H2690" s="1" t="s">
        <v>2286</v>
      </c>
      <c r="I2690" s="1" t="s">
        <v>5763</v>
      </c>
      <c r="J2690" s="59" t="s">
        <v>5750</v>
      </c>
    </row>
    <row r="2691" spans="1:10" hidden="1">
      <c r="A2691" s="1" t="s">
        <v>5750</v>
      </c>
      <c r="B2691" s="59" t="s">
        <v>6436</v>
      </c>
      <c r="C2691" s="1" t="s">
        <v>5761</v>
      </c>
      <c r="D2691" s="1" t="s">
        <v>6437</v>
      </c>
      <c r="E2691" s="1" t="s">
        <v>5750</v>
      </c>
      <c r="F2691" s="1" t="s">
        <v>6437</v>
      </c>
      <c r="G2691" s="1" t="s">
        <v>2286</v>
      </c>
      <c r="H2691" s="1" t="s">
        <v>2286</v>
      </c>
      <c r="I2691" s="1" t="s">
        <v>5763</v>
      </c>
      <c r="J2691" s="59" t="s">
        <v>5750</v>
      </c>
    </row>
    <row r="2692" spans="1:10" hidden="1">
      <c r="A2692" s="1" t="s">
        <v>5750</v>
      </c>
      <c r="B2692" s="59" t="s">
        <v>6438</v>
      </c>
      <c r="C2692" s="1" t="s">
        <v>5761</v>
      </c>
      <c r="D2692" s="1" t="s">
        <v>6439</v>
      </c>
      <c r="E2692" s="1" t="s">
        <v>5750</v>
      </c>
      <c r="F2692" s="1" t="s">
        <v>6439</v>
      </c>
      <c r="G2692" s="1" t="s">
        <v>2286</v>
      </c>
      <c r="H2692" s="1" t="s">
        <v>2286</v>
      </c>
      <c r="I2692" s="1" t="s">
        <v>5763</v>
      </c>
      <c r="J2692" s="59" t="s">
        <v>5750</v>
      </c>
    </row>
    <row r="2693" spans="1:10" hidden="1">
      <c r="A2693" s="1" t="s">
        <v>5750</v>
      </c>
      <c r="B2693" s="59" t="s">
        <v>6440</v>
      </c>
      <c r="C2693" s="1" t="s">
        <v>5761</v>
      </c>
      <c r="D2693" s="1" t="s">
        <v>6441</v>
      </c>
      <c r="E2693" s="1" t="s">
        <v>5750</v>
      </c>
      <c r="F2693" s="1" t="s">
        <v>6441</v>
      </c>
      <c r="G2693" s="1" t="s">
        <v>2286</v>
      </c>
      <c r="H2693" s="1" t="s">
        <v>2286</v>
      </c>
      <c r="I2693" s="1" t="s">
        <v>5763</v>
      </c>
      <c r="J2693" s="59" t="s">
        <v>5750</v>
      </c>
    </row>
    <row r="2694" spans="1:10" hidden="1">
      <c r="A2694" s="1" t="s">
        <v>5750</v>
      </c>
      <c r="B2694" s="59" t="s">
        <v>6442</v>
      </c>
      <c r="C2694" s="1" t="s">
        <v>5761</v>
      </c>
      <c r="D2694" s="1" t="s">
        <v>6443</v>
      </c>
      <c r="E2694" s="1" t="s">
        <v>5750</v>
      </c>
      <c r="F2694" s="1" t="s">
        <v>6443</v>
      </c>
      <c r="G2694" s="1" t="s">
        <v>2286</v>
      </c>
      <c r="H2694" s="1" t="s">
        <v>2286</v>
      </c>
      <c r="I2694" s="1" t="s">
        <v>5763</v>
      </c>
      <c r="J2694" s="59" t="s">
        <v>5750</v>
      </c>
    </row>
    <row r="2695" spans="1:10" hidden="1">
      <c r="A2695" s="1" t="s">
        <v>5750</v>
      </c>
      <c r="B2695" s="59" t="s">
        <v>6444</v>
      </c>
      <c r="C2695" s="1" t="s">
        <v>5761</v>
      </c>
      <c r="D2695" s="1" t="s">
        <v>6445</v>
      </c>
      <c r="E2695" s="1" t="s">
        <v>5750</v>
      </c>
      <c r="F2695" s="1" t="s">
        <v>6445</v>
      </c>
      <c r="G2695" s="1" t="s">
        <v>2286</v>
      </c>
      <c r="H2695" s="1" t="s">
        <v>2286</v>
      </c>
      <c r="I2695" s="1" t="s">
        <v>5763</v>
      </c>
      <c r="J2695" s="59" t="s">
        <v>5750</v>
      </c>
    </row>
    <row r="2696" spans="1:10" hidden="1">
      <c r="A2696" s="1" t="s">
        <v>5750</v>
      </c>
      <c r="B2696" s="59" t="s">
        <v>6547</v>
      </c>
      <c r="C2696" s="1" t="s">
        <v>5761</v>
      </c>
      <c r="D2696" s="1" t="s">
        <v>6548</v>
      </c>
      <c r="E2696" s="1" t="s">
        <v>5750</v>
      </c>
      <c r="F2696" s="1" t="s">
        <v>6548</v>
      </c>
      <c r="G2696" s="1" t="s">
        <v>2286</v>
      </c>
      <c r="H2696" s="1" t="s">
        <v>2286</v>
      </c>
      <c r="I2696" s="1" t="s">
        <v>5763</v>
      </c>
      <c r="J2696" s="59" t="s">
        <v>5750</v>
      </c>
    </row>
    <row r="2697" spans="1:10" hidden="1">
      <c r="A2697" s="1" t="s">
        <v>5750</v>
      </c>
      <c r="B2697" s="59" t="s">
        <v>6549</v>
      </c>
      <c r="C2697" s="1" t="s">
        <v>5761</v>
      </c>
      <c r="D2697" s="1" t="s">
        <v>6550</v>
      </c>
      <c r="E2697" s="1" t="s">
        <v>5750</v>
      </c>
      <c r="F2697" s="1" t="s">
        <v>6550</v>
      </c>
      <c r="G2697" s="1" t="s">
        <v>2286</v>
      </c>
      <c r="H2697" s="1" t="s">
        <v>2286</v>
      </c>
      <c r="I2697" s="1" t="s">
        <v>5763</v>
      </c>
      <c r="J2697" s="59" t="s">
        <v>5750</v>
      </c>
    </row>
    <row r="2698" spans="1:10" hidden="1">
      <c r="A2698" s="1" t="s">
        <v>5750</v>
      </c>
      <c r="B2698" s="59" t="s">
        <v>6551</v>
      </c>
      <c r="C2698" s="1" t="s">
        <v>5761</v>
      </c>
      <c r="D2698" s="1" t="s">
        <v>6552</v>
      </c>
      <c r="E2698" s="1" t="s">
        <v>5750</v>
      </c>
      <c r="F2698" s="1" t="s">
        <v>6552</v>
      </c>
      <c r="G2698" s="1" t="s">
        <v>2286</v>
      </c>
      <c r="H2698" s="1" t="s">
        <v>2286</v>
      </c>
      <c r="I2698" s="1" t="s">
        <v>5763</v>
      </c>
      <c r="J2698" s="59" t="s">
        <v>5750</v>
      </c>
    </row>
    <row r="2699" spans="1:10" hidden="1">
      <c r="A2699" s="1" t="s">
        <v>5750</v>
      </c>
      <c r="B2699" s="59" t="s">
        <v>6553</v>
      </c>
      <c r="C2699" s="1" t="s">
        <v>5761</v>
      </c>
      <c r="D2699" s="1" t="s">
        <v>6554</v>
      </c>
      <c r="E2699" s="1" t="s">
        <v>5750</v>
      </c>
      <c r="F2699" s="1" t="s">
        <v>6554</v>
      </c>
      <c r="G2699" s="1" t="s">
        <v>2286</v>
      </c>
      <c r="H2699" s="1" t="s">
        <v>2286</v>
      </c>
      <c r="I2699" s="1" t="s">
        <v>5763</v>
      </c>
      <c r="J2699" s="59" t="s">
        <v>5750</v>
      </c>
    </row>
    <row r="2700" spans="1:10" hidden="1">
      <c r="A2700" s="1" t="s">
        <v>5750</v>
      </c>
      <c r="B2700" s="59" t="s">
        <v>6555</v>
      </c>
      <c r="C2700" s="1" t="s">
        <v>5761</v>
      </c>
      <c r="D2700" s="1" t="s">
        <v>6556</v>
      </c>
      <c r="E2700" s="1" t="s">
        <v>5750</v>
      </c>
      <c r="F2700" s="1" t="s">
        <v>6556</v>
      </c>
      <c r="G2700" s="1" t="s">
        <v>2286</v>
      </c>
      <c r="H2700" s="1" t="s">
        <v>2286</v>
      </c>
      <c r="I2700" s="1" t="s">
        <v>5763</v>
      </c>
      <c r="J2700" s="59" t="s">
        <v>5750</v>
      </c>
    </row>
    <row r="2701" spans="1:10" hidden="1">
      <c r="A2701" s="1" t="s">
        <v>5750</v>
      </c>
      <c r="B2701" s="59" t="s">
        <v>6557</v>
      </c>
      <c r="C2701" s="1" t="s">
        <v>5761</v>
      </c>
      <c r="D2701" s="1" t="s">
        <v>6558</v>
      </c>
      <c r="E2701" s="1" t="s">
        <v>5750</v>
      </c>
      <c r="F2701" s="1" t="s">
        <v>6558</v>
      </c>
      <c r="G2701" s="1" t="s">
        <v>2286</v>
      </c>
      <c r="H2701" s="1" t="s">
        <v>2286</v>
      </c>
      <c r="I2701" s="1" t="s">
        <v>5763</v>
      </c>
      <c r="J2701" s="59" t="s">
        <v>5750</v>
      </c>
    </row>
    <row r="2702" spans="1:10" hidden="1">
      <c r="A2702" s="1" t="s">
        <v>5750</v>
      </c>
      <c r="B2702" s="59" t="s">
        <v>6559</v>
      </c>
      <c r="C2702" s="1" t="s">
        <v>5761</v>
      </c>
      <c r="D2702" s="1" t="s">
        <v>6560</v>
      </c>
      <c r="E2702" s="1" t="s">
        <v>5750</v>
      </c>
      <c r="F2702" s="1" t="s">
        <v>6560</v>
      </c>
      <c r="G2702" s="1" t="s">
        <v>2286</v>
      </c>
      <c r="H2702" s="1" t="s">
        <v>2286</v>
      </c>
      <c r="I2702" s="1" t="s">
        <v>5763</v>
      </c>
      <c r="J2702" s="59" t="s">
        <v>5750</v>
      </c>
    </row>
    <row r="2703" spans="1:10" hidden="1">
      <c r="A2703" s="1" t="s">
        <v>5750</v>
      </c>
      <c r="B2703" s="59" t="s">
        <v>6561</v>
      </c>
      <c r="C2703" s="1" t="s">
        <v>5761</v>
      </c>
      <c r="D2703" s="1" t="s">
        <v>6562</v>
      </c>
      <c r="E2703" s="1" t="s">
        <v>5750</v>
      </c>
      <c r="F2703" s="1" t="s">
        <v>6562</v>
      </c>
      <c r="G2703" s="1" t="s">
        <v>2286</v>
      </c>
      <c r="H2703" s="1" t="s">
        <v>2286</v>
      </c>
      <c r="I2703" s="1" t="s">
        <v>5763</v>
      </c>
      <c r="J2703" s="59" t="s">
        <v>5750</v>
      </c>
    </row>
    <row r="2704" spans="1:10" hidden="1">
      <c r="A2704" s="1" t="s">
        <v>5750</v>
      </c>
      <c r="B2704" s="59" t="s">
        <v>6563</v>
      </c>
      <c r="C2704" s="1" t="s">
        <v>5761</v>
      </c>
      <c r="D2704" s="1" t="s">
        <v>6564</v>
      </c>
      <c r="E2704" s="1" t="s">
        <v>5750</v>
      </c>
      <c r="F2704" s="1" t="s">
        <v>6564</v>
      </c>
      <c r="G2704" s="1" t="s">
        <v>2286</v>
      </c>
      <c r="H2704" s="1" t="s">
        <v>2286</v>
      </c>
      <c r="I2704" s="1" t="s">
        <v>5763</v>
      </c>
      <c r="J2704" s="59" t="s">
        <v>5750</v>
      </c>
    </row>
    <row r="2705" spans="1:10" hidden="1">
      <c r="A2705" s="1" t="s">
        <v>5750</v>
      </c>
      <c r="B2705" s="59" t="s">
        <v>6565</v>
      </c>
      <c r="C2705" s="1" t="s">
        <v>5761</v>
      </c>
      <c r="D2705" s="1" t="s">
        <v>6566</v>
      </c>
      <c r="E2705" s="1" t="s">
        <v>5750</v>
      </c>
      <c r="F2705" s="1" t="s">
        <v>6566</v>
      </c>
      <c r="G2705" s="1" t="s">
        <v>2286</v>
      </c>
      <c r="H2705" s="1" t="s">
        <v>2286</v>
      </c>
      <c r="I2705" s="1" t="s">
        <v>5763</v>
      </c>
      <c r="J2705" s="59" t="s">
        <v>5750</v>
      </c>
    </row>
    <row r="2706" spans="1:10" hidden="1">
      <c r="A2706" s="1" t="s">
        <v>5750</v>
      </c>
      <c r="B2706" s="59" t="s">
        <v>6567</v>
      </c>
      <c r="C2706" s="1" t="s">
        <v>5761</v>
      </c>
      <c r="D2706" s="1" t="s">
        <v>6568</v>
      </c>
      <c r="E2706" s="1" t="s">
        <v>5750</v>
      </c>
      <c r="F2706" s="1" t="s">
        <v>6568</v>
      </c>
      <c r="G2706" s="1" t="s">
        <v>2286</v>
      </c>
      <c r="H2706" s="1" t="s">
        <v>2286</v>
      </c>
      <c r="I2706" s="1" t="s">
        <v>5763</v>
      </c>
      <c r="J2706" s="59" t="s">
        <v>5750</v>
      </c>
    </row>
    <row r="2707" spans="1:10" hidden="1">
      <c r="A2707" s="1" t="s">
        <v>5750</v>
      </c>
      <c r="B2707" s="59" t="s">
        <v>4722</v>
      </c>
      <c r="C2707" s="1" t="s">
        <v>5761</v>
      </c>
      <c r="D2707" s="1" t="s">
        <v>6569</v>
      </c>
      <c r="E2707" s="1" t="s">
        <v>5750</v>
      </c>
      <c r="F2707" s="1" t="s">
        <v>6569</v>
      </c>
      <c r="G2707" s="1" t="s">
        <v>2286</v>
      </c>
      <c r="H2707" s="1" t="s">
        <v>2286</v>
      </c>
      <c r="I2707" s="1" t="s">
        <v>5763</v>
      </c>
      <c r="J2707" s="59" t="s">
        <v>5750</v>
      </c>
    </row>
    <row r="2708" spans="1:10" hidden="1">
      <c r="A2708" s="1" t="s">
        <v>5750</v>
      </c>
      <c r="B2708" s="59" t="s">
        <v>6570</v>
      </c>
      <c r="C2708" s="1" t="s">
        <v>5761</v>
      </c>
      <c r="D2708" s="1" t="s">
        <v>6571</v>
      </c>
      <c r="E2708" s="1" t="s">
        <v>5750</v>
      </c>
      <c r="F2708" s="1" t="s">
        <v>6571</v>
      </c>
      <c r="G2708" s="1" t="s">
        <v>2286</v>
      </c>
      <c r="H2708" s="1" t="s">
        <v>2286</v>
      </c>
      <c r="I2708" s="1" t="s">
        <v>5763</v>
      </c>
      <c r="J2708" s="59" t="s">
        <v>5750</v>
      </c>
    </row>
    <row r="2709" spans="1:10" hidden="1">
      <c r="A2709" s="1" t="s">
        <v>5750</v>
      </c>
      <c r="B2709" s="59" t="s">
        <v>6572</v>
      </c>
      <c r="C2709" s="1" t="s">
        <v>5761</v>
      </c>
      <c r="D2709" s="1" t="s">
        <v>6573</v>
      </c>
      <c r="E2709" s="1" t="s">
        <v>5750</v>
      </c>
      <c r="F2709" s="1" t="s">
        <v>6573</v>
      </c>
      <c r="G2709" s="1" t="s">
        <v>2286</v>
      </c>
      <c r="H2709" s="1" t="s">
        <v>2286</v>
      </c>
      <c r="I2709" s="1" t="s">
        <v>5763</v>
      </c>
      <c r="J2709" s="59" t="s">
        <v>5750</v>
      </c>
    </row>
    <row r="2710" spans="1:10" hidden="1">
      <c r="A2710" s="1" t="s">
        <v>5750</v>
      </c>
      <c r="B2710" s="59" t="s">
        <v>6574</v>
      </c>
      <c r="C2710" s="1" t="s">
        <v>5761</v>
      </c>
      <c r="D2710" s="1" t="s">
        <v>6575</v>
      </c>
      <c r="E2710" s="1" t="s">
        <v>5750</v>
      </c>
      <c r="F2710" s="1" t="s">
        <v>6575</v>
      </c>
      <c r="G2710" s="1" t="s">
        <v>2286</v>
      </c>
      <c r="H2710" s="1" t="s">
        <v>2286</v>
      </c>
      <c r="I2710" s="1" t="s">
        <v>5763</v>
      </c>
      <c r="J2710" s="59" t="s">
        <v>5750</v>
      </c>
    </row>
    <row r="2711" spans="1:10" hidden="1">
      <c r="A2711" s="1" t="s">
        <v>5750</v>
      </c>
      <c r="B2711" s="59" t="s">
        <v>6576</v>
      </c>
      <c r="C2711" s="1" t="s">
        <v>5761</v>
      </c>
      <c r="D2711" s="1" t="s">
        <v>6577</v>
      </c>
      <c r="E2711" s="1" t="s">
        <v>5750</v>
      </c>
      <c r="F2711" s="1" t="s">
        <v>6577</v>
      </c>
      <c r="G2711" s="1" t="s">
        <v>2286</v>
      </c>
      <c r="H2711" s="1" t="s">
        <v>2286</v>
      </c>
      <c r="I2711" s="1" t="s">
        <v>5763</v>
      </c>
      <c r="J2711" s="59" t="s">
        <v>5750</v>
      </c>
    </row>
    <row r="2712" spans="1:10" hidden="1">
      <c r="A2712" s="1" t="s">
        <v>5750</v>
      </c>
      <c r="B2712" s="59" t="s">
        <v>6616</v>
      </c>
      <c r="C2712" s="1" t="s">
        <v>5761</v>
      </c>
      <c r="D2712" s="1" t="s">
        <v>6616</v>
      </c>
      <c r="E2712" s="1" t="s">
        <v>5750</v>
      </c>
      <c r="F2712" s="1" t="e">
        <v>#N/A</v>
      </c>
      <c r="G2712" s="1" t="s">
        <v>2286</v>
      </c>
      <c r="H2712" s="1" t="s">
        <v>2286</v>
      </c>
      <c r="I2712" s="1" t="s">
        <v>5763</v>
      </c>
      <c r="J2712" s="59" t="s">
        <v>5750</v>
      </c>
    </row>
    <row r="2713" spans="1:10" hidden="1">
      <c r="A2713" s="1" t="s">
        <v>5750</v>
      </c>
      <c r="B2713" s="59" t="s">
        <v>4701</v>
      </c>
      <c r="C2713" s="1" t="s">
        <v>5761</v>
      </c>
      <c r="D2713" s="1" t="s">
        <v>4701</v>
      </c>
      <c r="E2713" s="1" t="s">
        <v>5750</v>
      </c>
      <c r="F2713" s="1" t="e">
        <v>#N/A</v>
      </c>
      <c r="G2713" s="1" t="s">
        <v>2286</v>
      </c>
      <c r="H2713" s="1" t="s">
        <v>2286</v>
      </c>
      <c r="I2713" s="1" t="s">
        <v>5763</v>
      </c>
      <c r="J2713" s="59" t="s">
        <v>5750</v>
      </c>
    </row>
    <row r="2714" spans="1:10" hidden="1">
      <c r="A2714" s="1" t="s">
        <v>5750</v>
      </c>
      <c r="B2714" s="59" t="s">
        <v>6617</v>
      </c>
      <c r="C2714" s="1" t="s">
        <v>5761</v>
      </c>
      <c r="D2714" s="1" t="s">
        <v>6617</v>
      </c>
      <c r="E2714" s="1" t="s">
        <v>5750</v>
      </c>
      <c r="F2714" s="1" t="e">
        <v>#N/A</v>
      </c>
      <c r="G2714" s="1" t="s">
        <v>2286</v>
      </c>
      <c r="H2714" s="1" t="s">
        <v>2286</v>
      </c>
      <c r="I2714" s="1" t="s">
        <v>5763</v>
      </c>
      <c r="J2714" s="59" t="s">
        <v>5750</v>
      </c>
    </row>
    <row r="2715" spans="1:10" hidden="1">
      <c r="A2715" s="1" t="s">
        <v>5750</v>
      </c>
      <c r="B2715" s="59" t="s">
        <v>4721</v>
      </c>
      <c r="C2715" s="1" t="s">
        <v>5761</v>
      </c>
      <c r="D2715" s="1" t="s">
        <v>4721</v>
      </c>
      <c r="E2715" s="1" t="s">
        <v>5750</v>
      </c>
      <c r="F2715" s="1" t="e">
        <v>#N/A</v>
      </c>
      <c r="G2715" s="1" t="s">
        <v>2286</v>
      </c>
      <c r="H2715" s="1" t="s">
        <v>2286</v>
      </c>
      <c r="I2715" s="1" t="s">
        <v>5763</v>
      </c>
      <c r="J2715" s="59" t="s">
        <v>5750</v>
      </c>
    </row>
    <row r="2716" spans="1:10" hidden="1">
      <c r="A2716" s="1" t="s">
        <v>5750</v>
      </c>
      <c r="B2716" s="59" t="s">
        <v>4712</v>
      </c>
      <c r="C2716" s="1" t="s">
        <v>5761</v>
      </c>
      <c r="D2716" s="1" t="s">
        <v>4712</v>
      </c>
      <c r="E2716" s="1" t="s">
        <v>5750</v>
      </c>
      <c r="F2716" s="1" t="e">
        <v>#N/A</v>
      </c>
      <c r="G2716" s="1" t="s">
        <v>2286</v>
      </c>
      <c r="H2716" s="1" t="s">
        <v>2286</v>
      </c>
      <c r="I2716" s="1" t="s">
        <v>5763</v>
      </c>
      <c r="J2716" s="59" t="s">
        <v>5750</v>
      </c>
    </row>
    <row r="2717" spans="1:10" hidden="1">
      <c r="A2717" s="60" t="s">
        <v>5750</v>
      </c>
      <c r="B2717" s="59" t="s">
        <v>4720</v>
      </c>
      <c r="C2717" s="60" t="s">
        <v>5761</v>
      </c>
      <c r="D2717" s="60" t="s">
        <v>4720</v>
      </c>
      <c r="E2717" s="60" t="s">
        <v>5750</v>
      </c>
      <c r="F2717" s="60" t="e">
        <v>#N/A</v>
      </c>
      <c r="G2717" s="60" t="s">
        <v>2286</v>
      </c>
      <c r="H2717" s="60" t="s">
        <v>2286</v>
      </c>
      <c r="I2717" s="60" t="s">
        <v>5763</v>
      </c>
      <c r="J2717" s="59" t="s">
        <v>5750</v>
      </c>
    </row>
    <row r="2718" spans="1:10" hidden="1">
      <c r="A2718" s="60" t="s">
        <v>5750</v>
      </c>
      <c r="B2718" s="59" t="s">
        <v>4719</v>
      </c>
      <c r="C2718" s="60" t="s">
        <v>5761</v>
      </c>
      <c r="D2718" s="60" t="s">
        <v>4719</v>
      </c>
      <c r="E2718" s="60" t="s">
        <v>5750</v>
      </c>
      <c r="F2718" s="60" t="e">
        <v>#N/A</v>
      </c>
      <c r="G2718" s="60" t="s">
        <v>2286</v>
      </c>
      <c r="H2718" s="60" t="s">
        <v>2286</v>
      </c>
      <c r="I2718" s="60" t="s">
        <v>5763</v>
      </c>
      <c r="J2718" s="59" t="s">
        <v>5750</v>
      </c>
    </row>
    <row r="2719" spans="1:10" hidden="1">
      <c r="A2719" s="60" t="s">
        <v>454</v>
      </c>
      <c r="B2719" s="60" t="s">
        <v>454</v>
      </c>
      <c r="C2719" s="60" t="s">
        <v>660</v>
      </c>
      <c r="D2719" s="60" t="s">
        <v>660</v>
      </c>
      <c r="E2719" s="60" t="s">
        <v>454</v>
      </c>
      <c r="F2719" s="60" t="s">
        <v>660</v>
      </c>
      <c r="G2719" s="60" t="s">
        <v>2049</v>
      </c>
      <c r="H2719" s="60" t="s">
        <v>2050</v>
      </c>
      <c r="I2719" s="60" t="s">
        <v>557</v>
      </c>
      <c r="J2719" s="60" t="s">
        <v>454</v>
      </c>
    </row>
    <row r="2720" spans="1:10" hidden="1">
      <c r="A2720" s="60" t="s">
        <v>4725</v>
      </c>
      <c r="B2720" s="60" t="s">
        <v>6629</v>
      </c>
      <c r="C2720" s="60" t="s">
        <v>4726</v>
      </c>
      <c r="D2720" s="60" t="s">
        <v>6630</v>
      </c>
      <c r="E2720" s="60" t="s">
        <v>6629</v>
      </c>
      <c r="F2720" s="60" t="s">
        <v>4726</v>
      </c>
      <c r="G2720" s="60" t="s">
        <v>2049</v>
      </c>
      <c r="H2720" s="60" t="s">
        <v>2120</v>
      </c>
      <c r="I2720" s="60" t="s">
        <v>1994</v>
      </c>
      <c r="J2720" s="60" t="s">
        <v>4725</v>
      </c>
    </row>
    <row r="2721" spans="1:26" hidden="1">
      <c r="A2721" s="60" t="s">
        <v>4725</v>
      </c>
      <c r="B2721" s="60" t="s">
        <v>4727</v>
      </c>
      <c r="C2721" s="60" t="s">
        <v>4726</v>
      </c>
      <c r="D2721" s="60" t="s">
        <v>4728</v>
      </c>
      <c r="E2721" s="60" t="s">
        <v>4727</v>
      </c>
      <c r="F2721" s="60" t="s">
        <v>4726</v>
      </c>
      <c r="G2721" s="60" t="s">
        <v>2049</v>
      </c>
      <c r="H2721" s="60" t="s">
        <v>2120</v>
      </c>
      <c r="I2721" s="60" t="s">
        <v>1994</v>
      </c>
      <c r="J2721" s="60" t="s">
        <v>4725</v>
      </c>
    </row>
    <row r="2722" spans="1:26" hidden="1">
      <c r="A2722" s="60" t="s">
        <v>4725</v>
      </c>
      <c r="B2722" s="60" t="s">
        <v>4729</v>
      </c>
      <c r="C2722" s="60" t="s">
        <v>4726</v>
      </c>
      <c r="D2722" s="60" t="s">
        <v>4730</v>
      </c>
      <c r="E2722" s="60" t="s">
        <v>4729</v>
      </c>
      <c r="F2722" s="60" t="s">
        <v>4726</v>
      </c>
      <c r="G2722" s="60" t="s">
        <v>2049</v>
      </c>
      <c r="H2722" s="60" t="s">
        <v>2120</v>
      </c>
      <c r="I2722" s="60" t="s">
        <v>1994</v>
      </c>
      <c r="J2722" s="60" t="s">
        <v>4725</v>
      </c>
    </row>
    <row r="2723" spans="1:26" hidden="1">
      <c r="A2723" s="60" t="s">
        <v>4725</v>
      </c>
      <c r="B2723" s="60" t="s">
        <v>4725</v>
      </c>
      <c r="C2723" s="60" t="s">
        <v>4726</v>
      </c>
      <c r="D2723" s="60" t="s">
        <v>4726</v>
      </c>
      <c r="E2723" s="60" t="s">
        <v>4725</v>
      </c>
      <c r="F2723" s="60" t="s">
        <v>4726</v>
      </c>
      <c r="G2723" s="60" t="s">
        <v>2049</v>
      </c>
      <c r="H2723" s="60" t="s">
        <v>2120</v>
      </c>
      <c r="I2723" s="60" t="s">
        <v>1994</v>
      </c>
      <c r="J2723" s="60" t="s">
        <v>4725</v>
      </c>
    </row>
    <row r="2724" spans="1:26" hidden="1">
      <c r="A2724" s="60" t="s">
        <v>4725</v>
      </c>
      <c r="B2724" s="60" t="s">
        <v>4731</v>
      </c>
      <c r="C2724" s="60" t="s">
        <v>4726</v>
      </c>
      <c r="D2724" s="60" t="s">
        <v>4732</v>
      </c>
      <c r="E2724" s="60" t="s">
        <v>4731</v>
      </c>
      <c r="F2724" s="60" t="s">
        <v>4726</v>
      </c>
      <c r="G2724" s="60" t="s">
        <v>2049</v>
      </c>
      <c r="H2724" s="60" t="s">
        <v>2120</v>
      </c>
      <c r="I2724" s="60" t="s">
        <v>1994</v>
      </c>
      <c r="J2724" s="60" t="s">
        <v>4725</v>
      </c>
    </row>
    <row r="2725" spans="1:26" hidden="1">
      <c r="A2725" s="60" t="s">
        <v>4725</v>
      </c>
      <c r="B2725" s="60" t="s">
        <v>6631</v>
      </c>
      <c r="C2725" s="60" t="s">
        <v>4726</v>
      </c>
      <c r="D2725" s="60" t="s">
        <v>6632</v>
      </c>
      <c r="E2725" s="60" t="s">
        <v>6631</v>
      </c>
      <c r="F2725" s="60" t="s">
        <v>4726</v>
      </c>
      <c r="G2725" s="60" t="s">
        <v>2049</v>
      </c>
      <c r="H2725" s="60" t="s">
        <v>2120</v>
      </c>
      <c r="I2725" s="60" t="s">
        <v>1994</v>
      </c>
      <c r="J2725" s="60" t="s">
        <v>4725</v>
      </c>
    </row>
    <row r="2726" spans="1:26" hidden="1">
      <c r="A2726" s="60" t="s">
        <v>4725</v>
      </c>
      <c r="B2726" s="60" t="s">
        <v>4733</v>
      </c>
      <c r="C2726" s="60" t="s">
        <v>4726</v>
      </c>
      <c r="D2726" s="60" t="s">
        <v>4734</v>
      </c>
      <c r="E2726" s="60" t="s">
        <v>4733</v>
      </c>
      <c r="F2726" s="60" t="s">
        <v>4726</v>
      </c>
      <c r="G2726" s="60" t="s">
        <v>2049</v>
      </c>
      <c r="H2726" s="60" t="s">
        <v>2120</v>
      </c>
      <c r="I2726" s="60" t="s">
        <v>1994</v>
      </c>
      <c r="J2726" s="60" t="s">
        <v>4725</v>
      </c>
    </row>
    <row r="2727" spans="1:26" hidden="1">
      <c r="A2727" s="60" t="s">
        <v>4725</v>
      </c>
      <c r="B2727" s="60" t="s">
        <v>6633</v>
      </c>
      <c r="C2727" s="60" t="s">
        <v>4726</v>
      </c>
      <c r="D2727" s="60" t="s">
        <v>6634</v>
      </c>
      <c r="E2727" s="60" t="s">
        <v>6633</v>
      </c>
      <c r="F2727" s="60" t="s">
        <v>4726</v>
      </c>
      <c r="G2727" s="60" t="s">
        <v>2049</v>
      </c>
      <c r="H2727" s="60" t="s">
        <v>2120</v>
      </c>
      <c r="I2727" s="60" t="s">
        <v>1994</v>
      </c>
      <c r="J2727" s="60" t="s">
        <v>4725</v>
      </c>
    </row>
    <row r="2728" spans="1:26" hidden="1">
      <c r="A2728" s="60" t="s">
        <v>4725</v>
      </c>
      <c r="B2728" s="60" t="s">
        <v>6635</v>
      </c>
      <c r="C2728" s="60" t="s">
        <v>4726</v>
      </c>
      <c r="D2728" s="60" t="s">
        <v>6636</v>
      </c>
      <c r="E2728" s="60" t="s">
        <v>6635</v>
      </c>
      <c r="F2728" s="60" t="s">
        <v>4726</v>
      </c>
      <c r="G2728" s="60" t="s">
        <v>2049</v>
      </c>
      <c r="H2728" s="60" t="s">
        <v>2120</v>
      </c>
      <c r="I2728" s="60" t="s">
        <v>1994</v>
      </c>
      <c r="J2728" s="60" t="s">
        <v>4725</v>
      </c>
    </row>
    <row r="2729" spans="1:26" hidden="1">
      <c r="A2729" s="60" t="s">
        <v>4725</v>
      </c>
      <c r="B2729" s="60" t="s">
        <v>6637</v>
      </c>
      <c r="C2729" s="60" t="s">
        <v>4726</v>
      </c>
      <c r="D2729" s="60" t="s">
        <v>6638</v>
      </c>
      <c r="E2729" s="60" t="s">
        <v>6637</v>
      </c>
      <c r="F2729" s="60" t="s">
        <v>4726</v>
      </c>
      <c r="G2729" s="60" t="s">
        <v>2049</v>
      </c>
      <c r="H2729" s="60" t="s">
        <v>2120</v>
      </c>
      <c r="I2729" s="60" t="s">
        <v>1994</v>
      </c>
      <c r="J2729" s="60" t="s">
        <v>4725</v>
      </c>
    </row>
    <row r="2730" spans="1:26" hidden="1">
      <c r="A2730" s="60" t="s">
        <v>456</v>
      </c>
      <c r="B2730" s="60" t="s">
        <v>456</v>
      </c>
      <c r="C2730" s="60" t="s">
        <v>993</v>
      </c>
      <c r="D2730" s="60" t="s">
        <v>993</v>
      </c>
      <c r="E2730" s="60" t="s">
        <v>456</v>
      </c>
      <c r="F2730" s="60" t="s">
        <v>993</v>
      </c>
      <c r="G2730" s="60" t="s">
        <v>2123</v>
      </c>
      <c r="H2730" s="60" t="s">
        <v>3568</v>
      </c>
      <c r="I2730" s="60" t="s">
        <v>558</v>
      </c>
      <c r="J2730" s="60" t="s">
        <v>456</v>
      </c>
    </row>
    <row r="2731" spans="1:26" hidden="1">
      <c r="A2731" s="60" t="s">
        <v>459</v>
      </c>
      <c r="B2731" s="60" t="s">
        <v>459</v>
      </c>
      <c r="C2731" s="60" t="s">
        <v>1062</v>
      </c>
      <c r="D2731" s="60" t="s">
        <v>1062</v>
      </c>
      <c r="E2731" s="60" t="s">
        <v>459</v>
      </c>
      <c r="F2731" s="60" t="s">
        <v>1062</v>
      </c>
      <c r="G2731" s="60" t="s">
        <v>2123</v>
      </c>
      <c r="H2731" s="60" t="s">
        <v>3568</v>
      </c>
      <c r="I2731" s="60" t="s">
        <v>558</v>
      </c>
      <c r="J2731" s="60" t="s">
        <v>459</v>
      </c>
    </row>
    <row r="2732" spans="1:26" hidden="1">
      <c r="A2732" s="60" t="s">
        <v>457</v>
      </c>
      <c r="B2732" s="60" t="s">
        <v>6619</v>
      </c>
      <c r="C2732" s="60" t="s">
        <v>1030</v>
      </c>
      <c r="D2732" s="60" t="s">
        <v>661</v>
      </c>
      <c r="E2732" s="60" t="s">
        <v>6619</v>
      </c>
      <c r="F2732" s="60" t="s">
        <v>1030</v>
      </c>
      <c r="G2732" s="60" t="s">
        <v>2123</v>
      </c>
      <c r="H2732" s="60" t="s">
        <v>3568</v>
      </c>
      <c r="I2732" s="60" t="s">
        <v>558</v>
      </c>
      <c r="J2732" s="60" t="s">
        <v>457</v>
      </c>
    </row>
    <row r="2733" spans="1:26" s="60" customFormat="1" hidden="1">
      <c r="A2733" s="60" t="s">
        <v>457</v>
      </c>
      <c r="B2733" s="60" t="s">
        <v>6825</v>
      </c>
      <c r="C2733" s="60" t="s">
        <v>6824</v>
      </c>
      <c r="D2733" s="60" t="s">
        <v>6824</v>
      </c>
      <c r="E2733" s="60" t="s">
        <v>6825</v>
      </c>
      <c r="F2733" s="60" t="s">
        <v>6824</v>
      </c>
      <c r="G2733" s="60" t="s">
        <v>2123</v>
      </c>
      <c r="H2733" s="60" t="s">
        <v>3568</v>
      </c>
      <c r="I2733" s="60" t="s">
        <v>558</v>
      </c>
      <c r="J2733" s="60" t="s">
        <v>457</v>
      </c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</row>
    <row r="2734" spans="1:26" hidden="1">
      <c r="A2734" s="60" t="s">
        <v>457</v>
      </c>
      <c r="B2734" s="60" t="s">
        <v>6622</v>
      </c>
      <c r="C2734" s="60" t="s">
        <v>1030</v>
      </c>
      <c r="D2734" s="60" t="s">
        <v>862</v>
      </c>
      <c r="E2734" s="60" t="s">
        <v>6622</v>
      </c>
      <c r="F2734" s="60" t="s">
        <v>1030</v>
      </c>
      <c r="G2734" s="60" t="s">
        <v>2123</v>
      </c>
      <c r="H2734" s="60" t="s">
        <v>3568</v>
      </c>
      <c r="I2734" s="60" t="s">
        <v>558</v>
      </c>
      <c r="J2734" s="60" t="s">
        <v>457</v>
      </c>
    </row>
    <row r="2735" spans="1:26" hidden="1">
      <c r="A2735" s="60" t="s">
        <v>457</v>
      </c>
      <c r="B2735" s="60" t="s">
        <v>457</v>
      </c>
      <c r="C2735" s="60" t="s">
        <v>1030</v>
      </c>
      <c r="D2735" s="60" t="s">
        <v>1030</v>
      </c>
      <c r="E2735" s="60" t="s">
        <v>457</v>
      </c>
      <c r="F2735" s="60" t="s">
        <v>1030</v>
      </c>
      <c r="G2735" s="60" t="s">
        <v>2123</v>
      </c>
      <c r="H2735" s="60" t="s">
        <v>3568</v>
      </c>
      <c r="I2735" s="60" t="s">
        <v>558</v>
      </c>
      <c r="J2735" s="60" t="s">
        <v>457</v>
      </c>
    </row>
    <row r="2736" spans="1:26" hidden="1">
      <c r="A2736" s="60" t="s">
        <v>458</v>
      </c>
      <c r="B2736" s="60" t="s">
        <v>6620</v>
      </c>
      <c r="C2736" s="60" t="s">
        <v>1121</v>
      </c>
      <c r="D2736" s="60" t="s">
        <v>741</v>
      </c>
      <c r="E2736" s="60" t="s">
        <v>6620</v>
      </c>
      <c r="F2736" s="60" t="s">
        <v>1121</v>
      </c>
      <c r="G2736" s="60" t="s">
        <v>2123</v>
      </c>
      <c r="H2736" s="60" t="s">
        <v>3568</v>
      </c>
      <c r="I2736" s="60" t="s">
        <v>558</v>
      </c>
      <c r="J2736" s="60" t="s">
        <v>458</v>
      </c>
    </row>
    <row r="2737" spans="1:10" hidden="1">
      <c r="A2737" s="60" t="s">
        <v>458</v>
      </c>
      <c r="B2737" s="60" t="s">
        <v>6621</v>
      </c>
      <c r="C2737" s="60" t="s">
        <v>1121</v>
      </c>
      <c r="D2737" s="60" t="s">
        <v>804</v>
      </c>
      <c r="E2737" s="60" t="s">
        <v>6621</v>
      </c>
      <c r="F2737" s="60" t="s">
        <v>1121</v>
      </c>
      <c r="G2737" s="60" t="s">
        <v>2123</v>
      </c>
      <c r="H2737" s="60" t="s">
        <v>3568</v>
      </c>
      <c r="I2737" s="60" t="s">
        <v>558</v>
      </c>
      <c r="J2737" s="60" t="s">
        <v>458</v>
      </c>
    </row>
    <row r="2738" spans="1:10" hidden="1">
      <c r="A2738" s="60" t="s">
        <v>458</v>
      </c>
      <c r="B2738" s="60" t="s">
        <v>6623</v>
      </c>
      <c r="C2738" s="60" t="s">
        <v>1121</v>
      </c>
      <c r="D2738" s="60" t="s">
        <v>911</v>
      </c>
      <c r="E2738" s="60" t="s">
        <v>6623</v>
      </c>
      <c r="F2738" s="60" t="s">
        <v>1121</v>
      </c>
      <c r="G2738" s="60" t="s">
        <v>2123</v>
      </c>
      <c r="H2738" s="60" t="s">
        <v>3568</v>
      </c>
      <c r="I2738" s="60" t="s">
        <v>558</v>
      </c>
      <c r="J2738" s="60" t="s">
        <v>458</v>
      </c>
    </row>
    <row r="2739" spans="1:10" hidden="1">
      <c r="A2739" s="60" t="s">
        <v>458</v>
      </c>
      <c r="B2739" s="60" t="s">
        <v>6624</v>
      </c>
      <c r="C2739" s="60" t="s">
        <v>1121</v>
      </c>
      <c r="D2739" s="60" t="s">
        <v>953</v>
      </c>
      <c r="E2739" s="60" t="s">
        <v>6624</v>
      </c>
      <c r="F2739" s="60" t="s">
        <v>1121</v>
      </c>
      <c r="G2739" s="60" t="s">
        <v>2123</v>
      </c>
      <c r="H2739" s="60" t="s">
        <v>3568</v>
      </c>
      <c r="I2739" s="60" t="s">
        <v>558</v>
      </c>
      <c r="J2739" s="60" t="s">
        <v>458</v>
      </c>
    </row>
    <row r="2740" spans="1:10" hidden="1">
      <c r="A2740" s="60" t="s">
        <v>458</v>
      </c>
      <c r="B2740" s="60" t="s">
        <v>6625</v>
      </c>
      <c r="C2740" s="60" t="s">
        <v>1121</v>
      </c>
      <c r="D2740" s="60" t="s">
        <v>1092</v>
      </c>
      <c r="E2740" s="60" t="s">
        <v>6625</v>
      </c>
      <c r="F2740" s="60" t="s">
        <v>1121</v>
      </c>
      <c r="G2740" s="60" t="s">
        <v>2123</v>
      </c>
      <c r="H2740" s="60" t="s">
        <v>3568</v>
      </c>
      <c r="I2740" s="60" t="s">
        <v>558</v>
      </c>
      <c r="J2740" s="60" t="s">
        <v>458</v>
      </c>
    </row>
    <row r="2741" spans="1:10" hidden="1">
      <c r="A2741" s="60" t="s">
        <v>458</v>
      </c>
      <c r="B2741" s="60" t="s">
        <v>458</v>
      </c>
      <c r="C2741" s="60" t="s">
        <v>1121</v>
      </c>
      <c r="D2741" s="60" t="s">
        <v>1121</v>
      </c>
      <c r="E2741" s="60" t="s">
        <v>458</v>
      </c>
      <c r="F2741" s="60" t="s">
        <v>1121</v>
      </c>
      <c r="G2741" s="60" t="s">
        <v>2123</v>
      </c>
      <c r="H2741" s="60" t="s">
        <v>3568</v>
      </c>
      <c r="I2741" s="60" t="s">
        <v>558</v>
      </c>
      <c r="J2741" s="60" t="s">
        <v>458</v>
      </c>
    </row>
    <row r="2742" spans="1:10" hidden="1">
      <c r="A2742" s="60" t="s">
        <v>458</v>
      </c>
      <c r="B2742" s="60" t="s">
        <v>6626</v>
      </c>
      <c r="C2742" s="60" t="s">
        <v>1121</v>
      </c>
      <c r="D2742" s="60" t="s">
        <v>1149</v>
      </c>
      <c r="E2742" s="60" t="s">
        <v>6626</v>
      </c>
      <c r="F2742" s="60" t="s">
        <v>1121</v>
      </c>
      <c r="G2742" s="60" t="s">
        <v>2123</v>
      </c>
      <c r="H2742" s="60" t="s">
        <v>3568</v>
      </c>
      <c r="I2742" s="60" t="s">
        <v>558</v>
      </c>
      <c r="J2742" s="60" t="s">
        <v>458</v>
      </c>
    </row>
    <row r="2743" spans="1:10" hidden="1">
      <c r="A2743" s="60" t="s">
        <v>458</v>
      </c>
      <c r="B2743" s="60" t="s">
        <v>6627</v>
      </c>
      <c r="C2743" s="60" t="s">
        <v>1121</v>
      </c>
      <c r="D2743" s="60" t="s">
        <v>1175</v>
      </c>
      <c r="E2743" s="60" t="s">
        <v>6627</v>
      </c>
      <c r="F2743" s="60" t="s">
        <v>1121</v>
      </c>
      <c r="G2743" s="60" t="s">
        <v>2123</v>
      </c>
      <c r="H2743" s="60" t="s">
        <v>3568</v>
      </c>
      <c r="I2743" s="60" t="s">
        <v>558</v>
      </c>
      <c r="J2743" s="60" t="s">
        <v>458</v>
      </c>
    </row>
    <row r="2744" spans="1:10" hidden="1">
      <c r="A2744" s="60" t="s">
        <v>458</v>
      </c>
      <c r="B2744" s="60" t="s">
        <v>4735</v>
      </c>
      <c r="C2744" s="60" t="s">
        <v>1121</v>
      </c>
      <c r="D2744" s="60" t="s">
        <v>1198</v>
      </c>
      <c r="E2744" s="60" t="s">
        <v>4735</v>
      </c>
      <c r="F2744" s="60" t="s">
        <v>1121</v>
      </c>
      <c r="G2744" s="60" t="s">
        <v>2123</v>
      </c>
      <c r="H2744" s="60" t="s">
        <v>3568</v>
      </c>
      <c r="I2744" s="60" t="s">
        <v>558</v>
      </c>
      <c r="J2744" s="60" t="s">
        <v>458</v>
      </c>
    </row>
    <row r="2745" spans="1:10" hidden="1">
      <c r="A2745" s="60" t="s">
        <v>458</v>
      </c>
      <c r="B2745" s="60" t="s">
        <v>4736</v>
      </c>
      <c r="C2745" s="60" t="s">
        <v>1121</v>
      </c>
      <c r="D2745" s="60" t="s">
        <v>1221</v>
      </c>
      <c r="E2745" s="60" t="s">
        <v>4736</v>
      </c>
      <c r="F2745" s="60" t="s">
        <v>1121</v>
      </c>
      <c r="G2745" s="60" t="s">
        <v>2123</v>
      </c>
      <c r="H2745" s="60" t="s">
        <v>3568</v>
      </c>
      <c r="I2745" s="60" t="s">
        <v>558</v>
      </c>
      <c r="J2745" s="60" t="s">
        <v>458</v>
      </c>
    </row>
    <row r="2746" spans="1:10" hidden="1">
      <c r="A2746" s="60" t="s">
        <v>462</v>
      </c>
      <c r="B2746" s="60" t="s">
        <v>462</v>
      </c>
      <c r="C2746" s="60" t="s">
        <v>6639</v>
      </c>
      <c r="D2746" s="60" t="s">
        <v>6639</v>
      </c>
      <c r="E2746" s="60" t="s">
        <v>462</v>
      </c>
      <c r="F2746" s="60" t="s">
        <v>6639</v>
      </c>
      <c r="G2746" s="60" t="s">
        <v>2008</v>
      </c>
      <c r="H2746" s="60" t="s">
        <v>2164</v>
      </c>
      <c r="I2746" s="60" t="s">
        <v>559</v>
      </c>
      <c r="J2746" s="60" t="s">
        <v>462</v>
      </c>
    </row>
    <row r="2747" spans="1:10" hidden="1">
      <c r="A2747" s="60" t="s">
        <v>463</v>
      </c>
      <c r="B2747" s="60" t="s">
        <v>463</v>
      </c>
      <c r="C2747" s="60" t="s">
        <v>6640</v>
      </c>
      <c r="D2747" s="60" t="s">
        <v>6640</v>
      </c>
      <c r="E2747" s="60" t="s">
        <v>463</v>
      </c>
      <c r="F2747" s="60" t="s">
        <v>6640</v>
      </c>
      <c r="G2747" s="60" t="s">
        <v>2008</v>
      </c>
      <c r="H2747" s="60" t="s">
        <v>2164</v>
      </c>
      <c r="I2747" s="60" t="s">
        <v>559</v>
      </c>
      <c r="J2747" s="60" t="s">
        <v>463</v>
      </c>
    </row>
    <row r="2748" spans="1:10" hidden="1">
      <c r="A2748" s="60" t="s">
        <v>390</v>
      </c>
      <c r="B2748" s="60" t="s">
        <v>390</v>
      </c>
      <c r="C2748" s="60" t="s">
        <v>731</v>
      </c>
      <c r="D2748" s="60" t="s">
        <v>731</v>
      </c>
      <c r="E2748" s="60" t="s">
        <v>390</v>
      </c>
      <c r="F2748" s="60" t="s">
        <v>731</v>
      </c>
      <c r="G2748" s="60" t="s">
        <v>2039</v>
      </c>
      <c r="H2748" s="60" t="s">
        <v>2233</v>
      </c>
      <c r="I2748" s="60" t="s">
        <v>1979</v>
      </c>
      <c r="J2748" s="60" t="s">
        <v>390</v>
      </c>
    </row>
    <row r="2749" spans="1:10" hidden="1">
      <c r="A2749" s="60" t="s">
        <v>393</v>
      </c>
      <c r="B2749" s="60" t="s">
        <v>393</v>
      </c>
      <c r="C2749" s="60" t="s">
        <v>794</v>
      </c>
      <c r="D2749" s="60" t="s">
        <v>794</v>
      </c>
      <c r="E2749" s="60" t="s">
        <v>393</v>
      </c>
      <c r="F2749" s="60" t="s">
        <v>794</v>
      </c>
      <c r="G2749" s="60" t="s">
        <v>2039</v>
      </c>
      <c r="H2749" s="60" t="s">
        <v>2233</v>
      </c>
      <c r="I2749" s="60" t="s">
        <v>1979</v>
      </c>
      <c r="J2749" s="60" t="s">
        <v>393</v>
      </c>
    </row>
    <row r="2750" spans="1:10" hidden="1">
      <c r="A2750" s="60" t="s">
        <v>397</v>
      </c>
      <c r="B2750" s="60" t="s">
        <v>397</v>
      </c>
      <c r="C2750" s="60" t="s">
        <v>852</v>
      </c>
      <c r="D2750" s="60" t="s">
        <v>852</v>
      </c>
      <c r="E2750" s="60" t="s">
        <v>397</v>
      </c>
      <c r="F2750" s="60" t="s">
        <v>852</v>
      </c>
      <c r="G2750" s="60" t="s">
        <v>2039</v>
      </c>
      <c r="H2750" s="60" t="s">
        <v>2233</v>
      </c>
      <c r="I2750" s="60" t="s">
        <v>1979</v>
      </c>
      <c r="J2750" s="60" t="s">
        <v>397</v>
      </c>
    </row>
    <row r="2751" spans="1:10" hidden="1">
      <c r="A2751" s="60" t="s">
        <v>398</v>
      </c>
      <c r="B2751" s="60" t="s">
        <v>4449</v>
      </c>
      <c r="C2751" s="60" t="s">
        <v>985</v>
      </c>
      <c r="D2751" s="60" t="s">
        <v>648</v>
      </c>
      <c r="E2751" s="60" t="s">
        <v>4449</v>
      </c>
      <c r="F2751" s="60" t="s">
        <v>985</v>
      </c>
      <c r="G2751" s="60" t="s">
        <v>2039</v>
      </c>
      <c r="H2751" s="60" t="s">
        <v>2233</v>
      </c>
      <c r="I2751" s="60" t="s">
        <v>1979</v>
      </c>
      <c r="J2751" s="60" t="s">
        <v>398</v>
      </c>
    </row>
    <row r="2752" spans="1:10" hidden="1">
      <c r="A2752" s="60" t="s">
        <v>398</v>
      </c>
      <c r="B2752" s="60" t="s">
        <v>398</v>
      </c>
      <c r="C2752" s="60" t="s">
        <v>985</v>
      </c>
      <c r="D2752" s="60" t="s">
        <v>985</v>
      </c>
      <c r="E2752" s="60" t="s">
        <v>398</v>
      </c>
      <c r="F2752" s="60" t="s">
        <v>985</v>
      </c>
      <c r="G2752" s="60" t="s">
        <v>2039</v>
      </c>
      <c r="H2752" s="60" t="s">
        <v>2233</v>
      </c>
      <c r="I2752" s="60" t="s">
        <v>1979</v>
      </c>
      <c r="J2752" s="60" t="s">
        <v>398</v>
      </c>
    </row>
    <row r="2753" spans="1:10" hidden="1">
      <c r="A2753" s="60" t="s">
        <v>398</v>
      </c>
      <c r="B2753" s="60" t="s">
        <v>4452</v>
      </c>
      <c r="C2753" s="60" t="s">
        <v>985</v>
      </c>
      <c r="D2753" s="60" t="s">
        <v>1055</v>
      </c>
      <c r="E2753" s="60" t="s">
        <v>4452</v>
      </c>
      <c r="F2753" s="60" t="s">
        <v>985</v>
      </c>
      <c r="G2753" s="60" t="s">
        <v>2039</v>
      </c>
      <c r="H2753" s="60" t="s">
        <v>2233</v>
      </c>
      <c r="I2753" s="60" t="s">
        <v>1979</v>
      </c>
      <c r="J2753" s="60" t="s">
        <v>398</v>
      </c>
    </row>
    <row r="2754" spans="1:10" hidden="1">
      <c r="A2754" s="60" t="s">
        <v>398</v>
      </c>
      <c r="B2754" s="60" t="s">
        <v>4453</v>
      </c>
      <c r="C2754" s="60" t="s">
        <v>985</v>
      </c>
      <c r="D2754" s="60" t="s">
        <v>1086</v>
      </c>
      <c r="E2754" s="60" t="s">
        <v>4453</v>
      </c>
      <c r="F2754" s="60" t="s">
        <v>985</v>
      </c>
      <c r="G2754" s="60" t="s">
        <v>2039</v>
      </c>
      <c r="H2754" s="60" t="s">
        <v>2233</v>
      </c>
      <c r="I2754" s="60" t="s">
        <v>1979</v>
      </c>
      <c r="J2754" s="60" t="s">
        <v>398</v>
      </c>
    </row>
    <row r="2755" spans="1:10" hidden="1">
      <c r="A2755" s="60" t="s">
        <v>398</v>
      </c>
      <c r="B2755" s="60" t="s">
        <v>4454</v>
      </c>
      <c r="C2755" s="60" t="s">
        <v>985</v>
      </c>
      <c r="D2755" s="60" t="s">
        <v>1115</v>
      </c>
      <c r="E2755" s="60" t="s">
        <v>4454</v>
      </c>
      <c r="F2755" s="60" t="s">
        <v>985</v>
      </c>
      <c r="G2755" s="60" t="s">
        <v>2039</v>
      </c>
      <c r="H2755" s="60" t="s">
        <v>2233</v>
      </c>
      <c r="I2755" s="60" t="s">
        <v>1979</v>
      </c>
      <c r="J2755" s="60" t="s">
        <v>398</v>
      </c>
    </row>
    <row r="2756" spans="1:10" hidden="1">
      <c r="A2756" s="60" t="s">
        <v>398</v>
      </c>
      <c r="B2756" s="60" t="s">
        <v>4455</v>
      </c>
      <c r="C2756" s="60" t="s">
        <v>985</v>
      </c>
      <c r="D2756" s="60" t="s">
        <v>1170</v>
      </c>
      <c r="E2756" s="60" t="s">
        <v>4455</v>
      </c>
      <c r="F2756" s="60" t="s">
        <v>985</v>
      </c>
      <c r="G2756" s="60" t="s">
        <v>2039</v>
      </c>
      <c r="H2756" s="60" t="s">
        <v>2233</v>
      </c>
      <c r="I2756" s="60" t="s">
        <v>1979</v>
      </c>
      <c r="J2756" s="60" t="s">
        <v>398</v>
      </c>
    </row>
    <row r="2757" spans="1:10" hidden="1">
      <c r="A2757" s="60" t="s">
        <v>400</v>
      </c>
      <c r="B2757" s="60" t="s">
        <v>397</v>
      </c>
      <c r="C2757" s="60" t="s">
        <v>1143</v>
      </c>
      <c r="D2757" s="60" t="s">
        <v>852</v>
      </c>
      <c r="E2757" s="60" t="s">
        <v>397</v>
      </c>
      <c r="F2757" s="60" t="s">
        <v>1143</v>
      </c>
      <c r="G2757" s="60" t="s">
        <v>2039</v>
      </c>
      <c r="H2757" s="60" t="s">
        <v>2233</v>
      </c>
      <c r="I2757" s="60" t="s">
        <v>1979</v>
      </c>
      <c r="J2757" s="60" t="s">
        <v>400</v>
      </c>
    </row>
    <row r="2758" spans="1:10" hidden="1">
      <c r="A2758" s="60" t="s">
        <v>400</v>
      </c>
      <c r="B2758" s="60" t="s">
        <v>4450</v>
      </c>
      <c r="C2758" s="60" t="s">
        <v>1143</v>
      </c>
      <c r="D2758" s="60" t="s">
        <v>945</v>
      </c>
      <c r="E2758" s="60" t="s">
        <v>4450</v>
      </c>
      <c r="F2758" s="60" t="s">
        <v>1143</v>
      </c>
      <c r="G2758" s="60" t="s">
        <v>2039</v>
      </c>
      <c r="H2758" s="60" t="s">
        <v>2233</v>
      </c>
      <c r="I2758" s="60" t="s">
        <v>1979</v>
      </c>
      <c r="J2758" s="60" t="s">
        <v>400</v>
      </c>
    </row>
    <row r="2759" spans="1:10" hidden="1">
      <c r="A2759" s="60" t="s">
        <v>400</v>
      </c>
      <c r="B2759" s="60" t="s">
        <v>4451</v>
      </c>
      <c r="C2759" s="60" t="s">
        <v>1143</v>
      </c>
      <c r="D2759" s="60" t="s">
        <v>1023</v>
      </c>
      <c r="E2759" s="60" t="s">
        <v>4451</v>
      </c>
      <c r="F2759" s="60" t="s">
        <v>1143</v>
      </c>
      <c r="G2759" s="60" t="s">
        <v>2039</v>
      </c>
      <c r="H2759" s="60" t="s">
        <v>2233</v>
      </c>
      <c r="I2759" s="60" t="s">
        <v>389</v>
      </c>
      <c r="J2759" s="60" t="s">
        <v>400</v>
      </c>
    </row>
    <row r="2760" spans="1:10" hidden="1">
      <c r="A2760" s="60" t="s">
        <v>400</v>
      </c>
      <c r="B2760" s="60" t="s">
        <v>400</v>
      </c>
      <c r="C2760" s="60" t="s">
        <v>1143</v>
      </c>
      <c r="D2760" s="60" t="s">
        <v>1143</v>
      </c>
      <c r="E2760" s="60" t="s">
        <v>400</v>
      </c>
      <c r="F2760" s="60" t="s">
        <v>1143</v>
      </c>
      <c r="G2760" s="60" t="s">
        <v>2039</v>
      </c>
      <c r="H2760" s="60" t="s">
        <v>2233</v>
      </c>
      <c r="I2760" s="60" t="s">
        <v>1979</v>
      </c>
      <c r="J2760" s="60" t="s">
        <v>400</v>
      </c>
    </row>
    <row r="2761" spans="1:10" hidden="1">
      <c r="A2761" s="60" t="s">
        <v>465</v>
      </c>
      <c r="B2761" s="60" t="s">
        <v>6641</v>
      </c>
      <c r="C2761" s="60" t="s">
        <v>6642</v>
      </c>
      <c r="D2761" s="60" t="s">
        <v>6643</v>
      </c>
      <c r="E2761" s="60" t="s">
        <v>6641</v>
      </c>
      <c r="F2761" s="60" t="s">
        <v>6642</v>
      </c>
      <c r="G2761" s="60" t="s">
        <v>2039</v>
      </c>
      <c r="H2761" s="60" t="s">
        <v>2233</v>
      </c>
      <c r="I2761" s="60" t="s">
        <v>560</v>
      </c>
      <c r="J2761" s="60" t="s">
        <v>465</v>
      </c>
    </row>
    <row r="2762" spans="1:10" hidden="1">
      <c r="A2762" s="60" t="s">
        <v>465</v>
      </c>
      <c r="B2762" s="60" t="s">
        <v>465</v>
      </c>
      <c r="C2762" s="60" t="s">
        <v>6642</v>
      </c>
      <c r="D2762" s="60" t="s">
        <v>6642</v>
      </c>
      <c r="E2762" s="60" t="s">
        <v>465</v>
      </c>
      <c r="F2762" s="60" t="s">
        <v>6642</v>
      </c>
      <c r="G2762" s="60" t="s">
        <v>2039</v>
      </c>
      <c r="H2762" s="60" t="s">
        <v>2233</v>
      </c>
      <c r="I2762" s="60" t="s">
        <v>560</v>
      </c>
      <c r="J2762" s="60" t="s">
        <v>465</v>
      </c>
    </row>
    <row r="2763" spans="1:10" hidden="1">
      <c r="A2763" s="60" t="s">
        <v>465</v>
      </c>
      <c r="B2763" s="60" t="s">
        <v>6644</v>
      </c>
      <c r="C2763" s="60" t="s">
        <v>6642</v>
      </c>
      <c r="D2763" s="60" t="s">
        <v>6645</v>
      </c>
      <c r="E2763" s="60" t="s">
        <v>6644</v>
      </c>
      <c r="F2763" s="60" t="s">
        <v>6642</v>
      </c>
      <c r="G2763" s="60" t="s">
        <v>2039</v>
      </c>
      <c r="H2763" s="60" t="s">
        <v>2233</v>
      </c>
      <c r="I2763" s="60" t="s">
        <v>560</v>
      </c>
      <c r="J2763" s="60" t="s">
        <v>465</v>
      </c>
    </row>
    <row r="2764" spans="1:10" hidden="1">
      <c r="A2764" s="60" t="s">
        <v>467</v>
      </c>
      <c r="B2764" s="60" t="s">
        <v>6646</v>
      </c>
      <c r="C2764" s="60" t="s">
        <v>6647</v>
      </c>
      <c r="D2764" s="60" t="s">
        <v>6648</v>
      </c>
      <c r="E2764" s="60" t="s">
        <v>6646</v>
      </c>
      <c r="F2764" s="60" t="s">
        <v>6647</v>
      </c>
      <c r="G2764" s="60" t="s">
        <v>2039</v>
      </c>
      <c r="H2764" s="60" t="s">
        <v>2233</v>
      </c>
      <c r="I2764" s="60" t="s">
        <v>561</v>
      </c>
      <c r="J2764" s="60" t="s">
        <v>467</v>
      </c>
    </row>
    <row r="2765" spans="1:10" hidden="1">
      <c r="A2765" s="60" t="s">
        <v>467</v>
      </c>
      <c r="B2765" s="60" t="s">
        <v>6649</v>
      </c>
      <c r="C2765" s="60" t="s">
        <v>6647</v>
      </c>
      <c r="D2765" s="60" t="s">
        <v>6650</v>
      </c>
      <c r="E2765" s="60" t="s">
        <v>6649</v>
      </c>
      <c r="F2765" s="60" t="s">
        <v>6647</v>
      </c>
      <c r="G2765" s="60" t="s">
        <v>2039</v>
      </c>
      <c r="H2765" s="60" t="s">
        <v>2233</v>
      </c>
      <c r="I2765" s="60" t="s">
        <v>561</v>
      </c>
      <c r="J2765" s="60" t="s">
        <v>467</v>
      </c>
    </row>
    <row r="2766" spans="1:10" hidden="1">
      <c r="A2766" s="60" t="s">
        <v>467</v>
      </c>
      <c r="B2766" s="60" t="s">
        <v>6651</v>
      </c>
      <c r="C2766" s="60" t="s">
        <v>6647</v>
      </c>
      <c r="D2766" s="60" t="s">
        <v>6652</v>
      </c>
      <c r="E2766" s="60" t="s">
        <v>6651</v>
      </c>
      <c r="F2766" s="60" t="s">
        <v>6647</v>
      </c>
      <c r="G2766" s="60" t="s">
        <v>2039</v>
      </c>
      <c r="H2766" s="60" t="s">
        <v>2233</v>
      </c>
      <c r="I2766" s="60" t="s">
        <v>561</v>
      </c>
      <c r="J2766" s="60" t="s">
        <v>467</v>
      </c>
    </row>
    <row r="2767" spans="1:10" hidden="1">
      <c r="A2767" s="60" t="s">
        <v>467</v>
      </c>
      <c r="B2767" s="60" t="s">
        <v>467</v>
      </c>
      <c r="C2767" s="60" t="s">
        <v>6647</v>
      </c>
      <c r="D2767" s="60" t="s">
        <v>6647</v>
      </c>
      <c r="E2767" s="60" t="s">
        <v>467</v>
      </c>
      <c r="F2767" s="60" t="s">
        <v>6647</v>
      </c>
      <c r="G2767" s="60" t="s">
        <v>2039</v>
      </c>
      <c r="H2767" s="60" t="s">
        <v>2233</v>
      </c>
      <c r="I2767" s="60" t="s">
        <v>561</v>
      </c>
      <c r="J2767" s="60" t="s">
        <v>467</v>
      </c>
    </row>
    <row r="2768" spans="1:10" hidden="1">
      <c r="A2768" s="60" t="s">
        <v>467</v>
      </c>
      <c r="B2768" s="60" t="s">
        <v>6653</v>
      </c>
      <c r="C2768" s="60" t="s">
        <v>6647</v>
      </c>
      <c r="D2768" s="60" t="s">
        <v>6654</v>
      </c>
      <c r="E2768" s="60" t="s">
        <v>6653</v>
      </c>
      <c r="F2768" s="60" t="s">
        <v>6647</v>
      </c>
      <c r="G2768" s="60" t="s">
        <v>2039</v>
      </c>
      <c r="H2768" s="60" t="s">
        <v>2233</v>
      </c>
      <c r="I2768" s="60" t="s">
        <v>561</v>
      </c>
      <c r="J2768" s="60" t="s">
        <v>467</v>
      </c>
    </row>
    <row r="2769" spans="1:10" hidden="1">
      <c r="A2769" s="60" t="s">
        <v>467</v>
      </c>
      <c r="B2769" s="60" t="s">
        <v>6655</v>
      </c>
      <c r="C2769" s="60" t="s">
        <v>6647</v>
      </c>
      <c r="D2769" s="60" t="s">
        <v>6656</v>
      </c>
      <c r="E2769" s="60" t="s">
        <v>6655</v>
      </c>
      <c r="F2769" s="60" t="s">
        <v>6647</v>
      </c>
      <c r="G2769" s="60" t="s">
        <v>2039</v>
      </c>
      <c r="H2769" s="60" t="s">
        <v>2233</v>
      </c>
      <c r="I2769" s="60" t="s">
        <v>561</v>
      </c>
      <c r="J2769" s="60" t="s">
        <v>467</v>
      </c>
    </row>
    <row r="2770" spans="1:10" hidden="1">
      <c r="A2770" s="60" t="s">
        <v>467</v>
      </c>
      <c r="B2770" s="60" t="s">
        <v>6657</v>
      </c>
      <c r="C2770" s="60" t="s">
        <v>6647</v>
      </c>
      <c r="D2770" s="60" t="s">
        <v>6658</v>
      </c>
      <c r="E2770" s="60" t="s">
        <v>6657</v>
      </c>
      <c r="F2770" s="60" t="s">
        <v>6647</v>
      </c>
      <c r="G2770" s="60" t="s">
        <v>2039</v>
      </c>
      <c r="H2770" s="60" t="s">
        <v>2233</v>
      </c>
      <c r="I2770" s="60" t="s">
        <v>561</v>
      </c>
      <c r="J2770" s="60" t="s">
        <v>467</v>
      </c>
    </row>
    <row r="2771" spans="1:10" hidden="1">
      <c r="A2771" s="60" t="s">
        <v>467</v>
      </c>
      <c r="B2771" s="60" t="s">
        <v>6659</v>
      </c>
      <c r="C2771" s="60" t="s">
        <v>6647</v>
      </c>
      <c r="D2771" s="60" t="s">
        <v>6660</v>
      </c>
      <c r="E2771" s="60" t="s">
        <v>6659</v>
      </c>
      <c r="F2771" s="60" t="s">
        <v>6647</v>
      </c>
      <c r="G2771" s="60" t="s">
        <v>2039</v>
      </c>
      <c r="H2771" s="60" t="s">
        <v>2233</v>
      </c>
      <c r="I2771" s="60" t="s">
        <v>561</v>
      </c>
      <c r="J2771" s="60" t="s">
        <v>467</v>
      </c>
    </row>
    <row r="2772" spans="1:10" hidden="1">
      <c r="A2772" s="60" t="s">
        <v>467</v>
      </c>
      <c r="B2772" s="60" t="s">
        <v>6661</v>
      </c>
      <c r="C2772" s="60" t="s">
        <v>6647</v>
      </c>
      <c r="D2772" s="60" t="s">
        <v>6662</v>
      </c>
      <c r="E2772" s="60" t="s">
        <v>6661</v>
      </c>
      <c r="F2772" s="60" t="s">
        <v>6647</v>
      </c>
      <c r="G2772" s="60" t="s">
        <v>2039</v>
      </c>
      <c r="H2772" s="60" t="s">
        <v>2233</v>
      </c>
      <c r="I2772" s="60" t="s">
        <v>561</v>
      </c>
      <c r="J2772" s="60" t="s">
        <v>467</v>
      </c>
    </row>
    <row r="2773" spans="1:10" hidden="1">
      <c r="A2773" s="1" t="s">
        <v>467</v>
      </c>
      <c r="B2773" s="60" t="s">
        <v>6663</v>
      </c>
      <c r="C2773" s="1" t="s">
        <v>6647</v>
      </c>
      <c r="D2773" s="1" t="s">
        <v>6664</v>
      </c>
      <c r="E2773" s="1" t="s">
        <v>6663</v>
      </c>
      <c r="F2773" s="1" t="s">
        <v>6647</v>
      </c>
      <c r="G2773" s="1" t="s">
        <v>2039</v>
      </c>
      <c r="H2773" s="1" t="s">
        <v>2233</v>
      </c>
      <c r="I2773" s="1" t="s">
        <v>561</v>
      </c>
      <c r="J2773" s="1" t="s">
        <v>467</v>
      </c>
    </row>
    <row r="2774" spans="1:10" hidden="1">
      <c r="A2774" s="1" t="s">
        <v>467</v>
      </c>
      <c r="B2774" s="1" t="s">
        <v>6665</v>
      </c>
      <c r="C2774" s="60" t="s">
        <v>6647</v>
      </c>
      <c r="D2774" s="1" t="s">
        <v>6666</v>
      </c>
      <c r="E2774" s="1" t="s">
        <v>6665</v>
      </c>
      <c r="F2774" s="60" t="s">
        <v>6647</v>
      </c>
      <c r="G2774" s="1" t="s">
        <v>2039</v>
      </c>
      <c r="H2774" s="1" t="s">
        <v>2233</v>
      </c>
      <c r="I2774" s="1" t="s">
        <v>561</v>
      </c>
      <c r="J2774" s="1" t="s">
        <v>467</v>
      </c>
    </row>
    <row r="2775" spans="1:10">
      <c r="A2775" s="1" t="s">
        <v>2368</v>
      </c>
      <c r="B2775" s="1" t="s">
        <v>2368</v>
      </c>
      <c r="C2775" s="1" t="s">
        <v>6812</v>
      </c>
      <c r="D2775" s="1" t="s">
        <v>6812</v>
      </c>
      <c r="E2775" s="1" t="s">
        <v>2368</v>
      </c>
      <c r="F2775" s="60" t="s">
        <v>6812</v>
      </c>
      <c r="G2775" s="60" t="s">
        <v>2123</v>
      </c>
      <c r="H2775" s="60" t="s">
        <v>2126</v>
      </c>
      <c r="I2775" s="60" t="s">
        <v>5445</v>
      </c>
      <c r="J2775" s="60" t="s">
        <v>2368</v>
      </c>
    </row>
    <row r="2776" spans="1:10">
      <c r="A2776" s="1" t="s">
        <v>2368</v>
      </c>
      <c r="B2776" s="1" t="s">
        <v>6803</v>
      </c>
      <c r="C2776" s="1" t="s">
        <v>6796</v>
      </c>
      <c r="D2776" s="1" t="s">
        <v>6796</v>
      </c>
      <c r="E2776" s="1" t="s">
        <v>2368</v>
      </c>
      <c r="F2776" s="60" t="s">
        <v>6796</v>
      </c>
      <c r="G2776" s="60" t="s">
        <v>2123</v>
      </c>
      <c r="H2776" s="60" t="s">
        <v>2126</v>
      </c>
      <c r="I2776" s="60" t="s">
        <v>5445</v>
      </c>
      <c r="J2776" s="60" t="s">
        <v>2368</v>
      </c>
    </row>
    <row r="2777" spans="1:10">
      <c r="A2777" s="1" t="s">
        <v>2368</v>
      </c>
      <c r="B2777" s="1" t="s">
        <v>6804</v>
      </c>
      <c r="C2777" s="1" t="s">
        <v>6797</v>
      </c>
      <c r="D2777" s="1" t="s">
        <v>6797</v>
      </c>
      <c r="E2777" s="1" t="s">
        <v>2368</v>
      </c>
      <c r="F2777" s="60" t="s">
        <v>6797</v>
      </c>
      <c r="G2777" s="60" t="s">
        <v>2123</v>
      </c>
      <c r="H2777" s="60" t="s">
        <v>2126</v>
      </c>
      <c r="I2777" s="60" t="s">
        <v>5445</v>
      </c>
      <c r="J2777" s="60" t="s">
        <v>2368</v>
      </c>
    </row>
    <row r="2778" spans="1:10">
      <c r="A2778" s="1" t="s">
        <v>2368</v>
      </c>
      <c r="B2778" s="1" t="s">
        <v>6805</v>
      </c>
      <c r="C2778" s="1" t="s">
        <v>6813</v>
      </c>
      <c r="D2778" s="1" t="s">
        <v>6813</v>
      </c>
      <c r="E2778" s="1" t="s">
        <v>2368</v>
      </c>
      <c r="F2778" s="60" t="s">
        <v>6813</v>
      </c>
      <c r="G2778" s="60" t="s">
        <v>2123</v>
      </c>
      <c r="H2778" s="60" t="s">
        <v>2126</v>
      </c>
      <c r="I2778" s="60" t="s">
        <v>5445</v>
      </c>
      <c r="J2778" s="60" t="s">
        <v>2368</v>
      </c>
    </row>
    <row r="2779" spans="1:10">
      <c r="A2779" s="1" t="s">
        <v>2368</v>
      </c>
      <c r="B2779" s="1" t="s">
        <v>6806</v>
      </c>
      <c r="C2779" s="1" t="s">
        <v>6798</v>
      </c>
      <c r="D2779" s="1" t="s">
        <v>6798</v>
      </c>
      <c r="E2779" s="60" t="s">
        <v>2368</v>
      </c>
      <c r="F2779" s="60" t="s">
        <v>6798</v>
      </c>
      <c r="G2779" s="60" t="s">
        <v>2123</v>
      </c>
      <c r="H2779" s="60" t="s">
        <v>2126</v>
      </c>
      <c r="I2779" s="60" t="s">
        <v>5445</v>
      </c>
      <c r="J2779" s="60" t="s">
        <v>2368</v>
      </c>
    </row>
    <row r="2780" spans="1:10">
      <c r="A2780" s="1" t="s">
        <v>2368</v>
      </c>
      <c r="B2780" s="1" t="s">
        <v>6807</v>
      </c>
      <c r="C2780" s="1" t="s">
        <v>6799</v>
      </c>
      <c r="D2780" s="1" t="s">
        <v>6799</v>
      </c>
      <c r="E2780" s="1" t="s">
        <v>2368</v>
      </c>
      <c r="F2780" s="60" t="s">
        <v>6799</v>
      </c>
      <c r="G2780" s="60" t="s">
        <v>2123</v>
      </c>
      <c r="H2780" s="60" t="s">
        <v>2126</v>
      </c>
      <c r="I2780" s="60" t="s">
        <v>5445</v>
      </c>
      <c r="J2780" s="60" t="s">
        <v>2368</v>
      </c>
    </row>
    <row r="2781" spans="1:10">
      <c r="A2781" s="1" t="s">
        <v>2368</v>
      </c>
      <c r="B2781" s="1" t="s">
        <v>6808</v>
      </c>
      <c r="C2781" s="1" t="s">
        <v>6814</v>
      </c>
      <c r="D2781" s="1" t="s">
        <v>6814</v>
      </c>
      <c r="E2781" s="1" t="s">
        <v>2368</v>
      </c>
      <c r="F2781" s="60" t="s">
        <v>6814</v>
      </c>
      <c r="G2781" s="60" t="s">
        <v>2123</v>
      </c>
      <c r="H2781" s="60" t="s">
        <v>2126</v>
      </c>
      <c r="I2781" s="60" t="s">
        <v>5445</v>
      </c>
      <c r="J2781" s="60" t="s">
        <v>2368</v>
      </c>
    </row>
    <row r="2782" spans="1:10">
      <c r="A2782" s="1" t="s">
        <v>2368</v>
      </c>
      <c r="B2782" s="1" t="s">
        <v>2395</v>
      </c>
      <c r="C2782" s="1" t="s">
        <v>6815</v>
      </c>
      <c r="D2782" s="1" t="s">
        <v>6815</v>
      </c>
      <c r="E2782" s="1" t="s">
        <v>2368</v>
      </c>
      <c r="F2782" s="60" t="s">
        <v>6815</v>
      </c>
      <c r="G2782" s="60" t="s">
        <v>2123</v>
      </c>
      <c r="H2782" s="60" t="s">
        <v>2126</v>
      </c>
      <c r="I2782" s="60" t="s">
        <v>5445</v>
      </c>
      <c r="J2782" s="60" t="s">
        <v>2368</v>
      </c>
    </row>
    <row r="2783" spans="1:10">
      <c r="A2783" s="1" t="s">
        <v>2368</v>
      </c>
      <c r="B2783" s="1" t="s">
        <v>6809</v>
      </c>
      <c r="C2783" s="1" t="s">
        <v>6800</v>
      </c>
      <c r="D2783" s="1" t="s">
        <v>6800</v>
      </c>
      <c r="E2783" s="1" t="s">
        <v>2368</v>
      </c>
      <c r="F2783" s="60" t="s">
        <v>6800</v>
      </c>
      <c r="G2783" s="60" t="s">
        <v>2123</v>
      </c>
      <c r="H2783" s="60" t="s">
        <v>2126</v>
      </c>
      <c r="I2783" s="60" t="s">
        <v>5445</v>
      </c>
      <c r="J2783" s="60" t="s">
        <v>2368</v>
      </c>
    </row>
    <row r="2784" spans="1:10">
      <c r="A2784" s="1" t="s">
        <v>2368</v>
      </c>
      <c r="B2784" s="1" t="s">
        <v>2477</v>
      </c>
      <c r="C2784" s="1" t="s">
        <v>6816</v>
      </c>
      <c r="D2784" s="1" t="s">
        <v>6816</v>
      </c>
      <c r="E2784" s="1" t="s">
        <v>2368</v>
      </c>
      <c r="F2784" s="60" t="s">
        <v>6816</v>
      </c>
      <c r="G2784" s="60" t="s">
        <v>2123</v>
      </c>
      <c r="H2784" s="60" t="s">
        <v>2126</v>
      </c>
      <c r="I2784" s="60" t="s">
        <v>5445</v>
      </c>
      <c r="J2784" s="60" t="s">
        <v>2368</v>
      </c>
    </row>
    <row r="2785" spans="1:15">
      <c r="A2785" s="1" t="s">
        <v>2368</v>
      </c>
      <c r="B2785" s="1" t="s">
        <v>6810</v>
      </c>
      <c r="C2785" s="1" t="s">
        <v>6801</v>
      </c>
      <c r="D2785" s="1" t="s">
        <v>6801</v>
      </c>
      <c r="E2785" s="1" t="s">
        <v>2368</v>
      </c>
      <c r="F2785" s="60" t="s">
        <v>6801</v>
      </c>
      <c r="G2785" s="60" t="s">
        <v>2123</v>
      </c>
      <c r="H2785" s="60" t="s">
        <v>2126</v>
      </c>
      <c r="I2785" s="60" t="s">
        <v>5445</v>
      </c>
      <c r="J2785" s="60" t="s">
        <v>2368</v>
      </c>
    </row>
    <row r="2786" spans="1:15">
      <c r="A2786" s="1" t="s">
        <v>2368</v>
      </c>
      <c r="B2786" s="1" t="s">
        <v>6811</v>
      </c>
      <c r="C2786" s="1" t="s">
        <v>6802</v>
      </c>
      <c r="D2786" s="1" t="s">
        <v>6802</v>
      </c>
      <c r="E2786" s="1" t="s">
        <v>2368</v>
      </c>
      <c r="F2786" s="60" t="s">
        <v>6802</v>
      </c>
      <c r="G2786" s="60" t="s">
        <v>2123</v>
      </c>
      <c r="H2786" s="60" t="s">
        <v>2126</v>
      </c>
      <c r="I2786" s="60" t="s">
        <v>5445</v>
      </c>
      <c r="J2786" s="60" t="s">
        <v>2368</v>
      </c>
    </row>
    <row r="2787" spans="1:15">
      <c r="A2787" s="1" t="s">
        <v>2368</v>
      </c>
      <c r="B2787" s="1" t="s">
        <v>2465</v>
      </c>
      <c r="C2787" s="1" t="s">
        <v>6817</v>
      </c>
      <c r="D2787" s="1" t="s">
        <v>6817</v>
      </c>
      <c r="E2787" s="1" t="s">
        <v>2368</v>
      </c>
      <c r="F2787" s="60" t="s">
        <v>6817</v>
      </c>
      <c r="G2787" s="60" t="s">
        <v>2123</v>
      </c>
      <c r="H2787" s="60" t="s">
        <v>2126</v>
      </c>
      <c r="I2787" s="60" t="s">
        <v>5445</v>
      </c>
      <c r="J2787" s="60" t="s">
        <v>2368</v>
      </c>
    </row>
    <row r="2788" spans="1:15">
      <c r="A2788" s="1" t="s">
        <v>2368</v>
      </c>
      <c r="B2788" s="1" t="s">
        <v>2397</v>
      </c>
      <c r="C2788" s="1" t="s">
        <v>6818</v>
      </c>
      <c r="D2788" s="1" t="s">
        <v>6818</v>
      </c>
      <c r="E2788" s="1" t="s">
        <v>2368</v>
      </c>
      <c r="F2788" s="60" t="s">
        <v>6818</v>
      </c>
      <c r="G2788" s="60" t="s">
        <v>2123</v>
      </c>
      <c r="H2788" s="60" t="s">
        <v>2126</v>
      </c>
      <c r="I2788" s="60" t="s">
        <v>5445</v>
      </c>
      <c r="J2788" s="60" t="s">
        <v>2368</v>
      </c>
    </row>
    <row r="2789" spans="1:15" hidden="1">
      <c r="A2789" s="1" t="s">
        <v>270</v>
      </c>
      <c r="B2789" s="60" t="s">
        <v>270</v>
      </c>
      <c r="C2789" s="1" t="s">
        <v>609</v>
      </c>
      <c r="D2789" s="60" t="s">
        <v>609</v>
      </c>
      <c r="E2789" s="1" t="s">
        <v>270</v>
      </c>
      <c r="F2789" s="60" t="s">
        <v>609</v>
      </c>
      <c r="G2789" s="1" t="s">
        <v>2026</v>
      </c>
      <c r="H2789" s="1" t="s">
        <v>2171</v>
      </c>
      <c r="I2789" s="1" t="s">
        <v>269</v>
      </c>
      <c r="J2789" s="1" t="s">
        <v>270</v>
      </c>
    </row>
    <row r="2790" spans="1:15" hidden="1">
      <c r="A2790" s="60" t="s">
        <v>270</v>
      </c>
      <c r="B2790" s="60" t="s">
        <v>6998</v>
      </c>
      <c r="C2790" s="1" t="s">
        <v>7005</v>
      </c>
      <c r="D2790" s="60" t="s">
        <v>7005</v>
      </c>
      <c r="E2790" s="1" t="s">
        <v>6998</v>
      </c>
      <c r="F2790" s="60" t="s">
        <v>7005</v>
      </c>
      <c r="G2790" s="60" t="s">
        <v>2026</v>
      </c>
      <c r="H2790" s="60" t="s">
        <v>2171</v>
      </c>
      <c r="I2790" s="60" t="s">
        <v>269</v>
      </c>
      <c r="J2790" s="60" t="s">
        <v>270</v>
      </c>
    </row>
    <row r="2791" spans="1:15" hidden="1">
      <c r="A2791" s="60" t="s">
        <v>270</v>
      </c>
      <c r="B2791" s="60" t="s">
        <v>6999</v>
      </c>
      <c r="C2791" s="1" t="s">
        <v>7006</v>
      </c>
      <c r="D2791" s="60" t="s">
        <v>7006</v>
      </c>
      <c r="E2791" s="1" t="s">
        <v>6999</v>
      </c>
      <c r="F2791" s="60" t="s">
        <v>7006</v>
      </c>
      <c r="G2791" s="60" t="s">
        <v>2026</v>
      </c>
      <c r="H2791" s="60" t="s">
        <v>2171</v>
      </c>
      <c r="I2791" s="60" t="s">
        <v>269</v>
      </c>
      <c r="J2791" s="60" t="s">
        <v>270</v>
      </c>
    </row>
    <row r="2792" spans="1:15" hidden="1">
      <c r="A2792" s="60" t="s">
        <v>270</v>
      </c>
      <c r="B2792" s="60" t="s">
        <v>7000</v>
      </c>
      <c r="C2792" s="1" t="s">
        <v>7007</v>
      </c>
      <c r="D2792" s="60" t="s">
        <v>7007</v>
      </c>
      <c r="E2792" s="1" t="s">
        <v>7000</v>
      </c>
      <c r="F2792" s="60" t="s">
        <v>7007</v>
      </c>
      <c r="G2792" s="60" t="s">
        <v>2026</v>
      </c>
      <c r="H2792" s="60" t="s">
        <v>2171</v>
      </c>
      <c r="I2792" s="60" t="s">
        <v>269</v>
      </c>
      <c r="J2792" s="60" t="s">
        <v>270</v>
      </c>
    </row>
    <row r="2793" spans="1:15" hidden="1">
      <c r="A2793" s="60" t="s">
        <v>270</v>
      </c>
      <c r="B2793" s="60" t="s">
        <v>7001</v>
      </c>
      <c r="C2793" s="1" t="s">
        <v>7008</v>
      </c>
      <c r="D2793" s="60" t="s">
        <v>7008</v>
      </c>
      <c r="E2793" s="1" t="s">
        <v>7001</v>
      </c>
      <c r="F2793" s="60" t="s">
        <v>7008</v>
      </c>
      <c r="G2793" s="60" t="s">
        <v>2026</v>
      </c>
      <c r="H2793" s="60" t="s">
        <v>2171</v>
      </c>
      <c r="I2793" s="60" t="s">
        <v>269</v>
      </c>
      <c r="J2793" s="60" t="s">
        <v>270</v>
      </c>
    </row>
    <row r="2794" spans="1:15" hidden="1">
      <c r="A2794" s="60" t="s">
        <v>270</v>
      </c>
      <c r="B2794" s="60" t="s">
        <v>7002</v>
      </c>
      <c r="C2794" s="1" t="s">
        <v>7009</v>
      </c>
      <c r="D2794" s="60" t="s">
        <v>7009</v>
      </c>
      <c r="E2794" s="1" t="s">
        <v>7002</v>
      </c>
      <c r="F2794" s="60" t="s">
        <v>7009</v>
      </c>
      <c r="G2794" s="60" t="s">
        <v>2026</v>
      </c>
      <c r="H2794" s="60" t="s">
        <v>2171</v>
      </c>
      <c r="I2794" s="60" t="s">
        <v>269</v>
      </c>
      <c r="J2794" s="60" t="s">
        <v>270</v>
      </c>
    </row>
    <row r="2795" spans="1:15" hidden="1">
      <c r="A2795" s="60" t="s">
        <v>270</v>
      </c>
      <c r="B2795" s="60" t="s">
        <v>7003</v>
      </c>
      <c r="C2795" s="1" t="s">
        <v>7010</v>
      </c>
      <c r="D2795" s="60" t="s">
        <v>7010</v>
      </c>
      <c r="E2795" s="1" t="s">
        <v>7003</v>
      </c>
      <c r="F2795" s="60" t="s">
        <v>7010</v>
      </c>
      <c r="G2795" s="60" t="s">
        <v>2026</v>
      </c>
      <c r="H2795" s="60" t="s">
        <v>2171</v>
      </c>
      <c r="I2795" s="60" t="s">
        <v>269</v>
      </c>
      <c r="J2795" s="60" t="s">
        <v>270</v>
      </c>
    </row>
    <row r="2796" spans="1:15" hidden="1">
      <c r="A2796" s="60" t="s">
        <v>270</v>
      </c>
      <c r="B2796" s="60" t="s">
        <v>7004</v>
      </c>
      <c r="C2796" s="1" t="s">
        <v>7011</v>
      </c>
      <c r="D2796" s="60" t="s">
        <v>7011</v>
      </c>
      <c r="E2796" s="1" t="s">
        <v>7004</v>
      </c>
      <c r="F2796" s="60" t="s">
        <v>7011</v>
      </c>
      <c r="G2796" s="60" t="s">
        <v>2026</v>
      </c>
      <c r="H2796" s="60" t="s">
        <v>2171</v>
      </c>
      <c r="I2796" s="60" t="s">
        <v>269</v>
      </c>
      <c r="J2796" s="60" t="s">
        <v>270</v>
      </c>
    </row>
    <row r="2797" spans="1:15" hidden="1">
      <c r="K2797" s="1"/>
      <c r="L2797" s="1"/>
      <c r="M2797" s="1"/>
      <c r="N2797" s="1"/>
      <c r="O2797" s="1"/>
    </row>
    <row r="2798" spans="1:15" hidden="1">
      <c r="K2798" s="1"/>
      <c r="L2798" s="1"/>
      <c r="M2798" s="1"/>
      <c r="N2798" s="1"/>
      <c r="O2798" s="1"/>
    </row>
  </sheetData>
  <autoFilter ref="A1:Z2798" xr:uid="{00000000-0001-0000-0700-000000000000}">
    <filterColumn colId="8">
      <filters>
        <filter val="CHINA_EAST"/>
      </filters>
    </filterColumn>
  </autoFilter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755A-E210-4BE9-86F3-7DDF2A96C9AF}">
  <sheetPr filterMode="1"/>
  <dimension ref="A1:W372"/>
  <sheetViews>
    <sheetView topLeftCell="A98" workbookViewId="0">
      <selection activeCell="H378" sqref="H378"/>
    </sheetView>
  </sheetViews>
  <sheetFormatPr defaultColWidth="8.6640625" defaultRowHeight="15"/>
  <cols>
    <col min="1" max="3" width="8.6640625" style="1"/>
    <col min="4" max="4" width="14.58203125" style="1" customWidth="1"/>
    <col min="5" max="5" width="13.08203125" style="1" customWidth="1"/>
    <col min="6" max="8" width="8.6640625" style="1"/>
    <col min="9" max="9" width="11.1640625" style="1" customWidth="1"/>
    <col min="10" max="10" width="8.6640625" style="1"/>
    <col min="11" max="11" width="12.6640625" style="1" bestFit="1" customWidth="1"/>
    <col min="12" max="12" width="24.58203125" style="1" customWidth="1"/>
    <col min="13" max="13" width="9" style="1" customWidth="1"/>
    <col min="14" max="14" width="16" style="1" customWidth="1"/>
    <col min="15" max="15" width="19.5" style="1" bestFit="1" customWidth="1"/>
    <col min="16" max="16" width="16.1640625" style="1" customWidth="1"/>
    <col min="17" max="17" width="16.6640625" style="1" customWidth="1"/>
    <col min="18" max="18" width="8.6640625" style="1"/>
    <col min="19" max="19" width="19.58203125" style="1" bestFit="1" customWidth="1"/>
    <col min="20" max="16384" width="8.6640625" style="1"/>
  </cols>
  <sheetData>
    <row r="1" spans="1:23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</row>
    <row r="2" spans="1:23">
      <c r="C2" s="27" t="s">
        <v>4779</v>
      </c>
      <c r="D2" s="27" t="s">
        <v>4766</v>
      </c>
      <c r="E2" s="27" t="s">
        <v>0</v>
      </c>
      <c r="F2" s="27" t="s">
        <v>1</v>
      </c>
      <c r="G2" s="27" t="s">
        <v>2</v>
      </c>
      <c r="H2" s="27" t="s">
        <v>3</v>
      </c>
      <c r="I2" s="28" t="s">
        <v>4</v>
      </c>
      <c r="J2" s="27" t="s">
        <v>5</v>
      </c>
      <c r="K2" s="27" t="s">
        <v>6</v>
      </c>
      <c r="L2" s="27" t="s">
        <v>7</v>
      </c>
      <c r="M2" s="27" t="s">
        <v>8</v>
      </c>
      <c r="N2" s="27" t="s">
        <v>9</v>
      </c>
      <c r="O2" s="27" t="s">
        <v>10</v>
      </c>
      <c r="P2" s="27" t="s">
        <v>11</v>
      </c>
      <c r="Q2" s="27" t="s">
        <v>12</v>
      </c>
      <c r="R2" s="27" t="s">
        <v>13</v>
      </c>
      <c r="S2" s="27" t="s">
        <v>14</v>
      </c>
      <c r="T2" s="27" t="s">
        <v>15</v>
      </c>
      <c r="U2" s="27" t="s">
        <v>16</v>
      </c>
      <c r="V2" s="27" t="s">
        <v>17</v>
      </c>
      <c r="W2" s="27" t="s">
        <v>18</v>
      </c>
    </row>
    <row r="3" spans="1:23" hidden="1">
      <c r="A3" s="2" t="str">
        <f>+IF(B3="N","",IF(COUNTIF(B:B,B3)&gt;1,COUNTIF(B$3:B3,B3),""))</f>
        <v/>
      </c>
      <c r="B3" s="2" t="str">
        <f>+IF(H3='Export Demurrage Detention'!$C$2,"Y","N")</f>
        <v>N</v>
      </c>
      <c r="D3" s="1" t="s">
        <v>3795</v>
      </c>
      <c r="G3" s="1" t="s">
        <v>21</v>
      </c>
      <c r="H3" s="1" t="s">
        <v>3769</v>
      </c>
      <c r="I3" s="35">
        <v>43810</v>
      </c>
      <c r="J3" s="6" t="s">
        <v>95</v>
      </c>
      <c r="K3" s="1" t="s">
        <v>5237</v>
      </c>
      <c r="L3" s="1" t="s">
        <v>4782</v>
      </c>
      <c r="M3" s="1" t="s">
        <v>25</v>
      </c>
      <c r="N3" s="1" t="s">
        <v>83</v>
      </c>
      <c r="O3" s="1" t="s">
        <v>4748</v>
      </c>
      <c r="P3" s="1" t="s">
        <v>27</v>
      </c>
      <c r="Q3" s="1" t="s">
        <v>27</v>
      </c>
      <c r="R3" s="1" t="s">
        <v>27</v>
      </c>
      <c r="S3" s="1" t="s">
        <v>27</v>
      </c>
      <c r="T3" s="1" t="s">
        <v>27</v>
      </c>
      <c r="U3" s="1" t="s">
        <v>27</v>
      </c>
      <c r="V3" s="1" t="s">
        <v>27</v>
      </c>
      <c r="W3" s="1" t="s">
        <v>27</v>
      </c>
    </row>
    <row r="4" spans="1:23" hidden="1">
      <c r="A4" s="2" t="str">
        <f>+IF(B4="N","",IF(COUNTIF(B:B,B4)&gt;1,COUNTIF(B$3:B4,B4),""))</f>
        <v/>
      </c>
      <c r="B4" s="2" t="str">
        <f>+IF(H4='Export Demurrage Detention'!$C$2,"Y","N")</f>
        <v>N</v>
      </c>
      <c r="D4" s="1" t="s">
        <v>3795</v>
      </c>
      <c r="G4" s="1" t="s">
        <v>21</v>
      </c>
      <c r="H4" s="1" t="s">
        <v>3769</v>
      </c>
      <c r="I4" s="35">
        <v>43810</v>
      </c>
      <c r="J4" s="6" t="s">
        <v>95</v>
      </c>
      <c r="K4" s="1" t="s">
        <v>5237</v>
      </c>
      <c r="L4" s="1" t="s">
        <v>5254</v>
      </c>
      <c r="M4" s="1" t="s">
        <v>25</v>
      </c>
      <c r="N4" s="1" t="s">
        <v>83</v>
      </c>
      <c r="O4" s="1" t="s">
        <v>4748</v>
      </c>
      <c r="P4" s="1" t="s">
        <v>27</v>
      </c>
      <c r="Q4" s="1" t="s">
        <v>27</v>
      </c>
      <c r="R4" s="1" t="s">
        <v>27</v>
      </c>
      <c r="S4" s="1" t="s">
        <v>27</v>
      </c>
      <c r="T4" s="1" t="s">
        <v>27</v>
      </c>
      <c r="U4" s="1" t="s">
        <v>27</v>
      </c>
      <c r="V4" s="1" t="s">
        <v>27</v>
      </c>
      <c r="W4" s="1" t="s">
        <v>27</v>
      </c>
    </row>
    <row r="5" spans="1:23" hidden="1">
      <c r="A5" s="2" t="str">
        <f>+IF(B5="N","",IF(COUNTIF(B:B,B5)&gt;1,COUNTIF(B$3:B5,B5),""))</f>
        <v/>
      </c>
      <c r="B5" s="2" t="str">
        <f>+IF(H5='Export Demurrage Detention'!$C$2,"Y","N")</f>
        <v>N</v>
      </c>
      <c r="D5" s="1" t="s">
        <v>3795</v>
      </c>
      <c r="G5" s="1" t="s">
        <v>21</v>
      </c>
      <c r="H5" s="1" t="s">
        <v>3783</v>
      </c>
      <c r="I5" s="35">
        <v>43810</v>
      </c>
      <c r="J5" s="6" t="s">
        <v>95</v>
      </c>
      <c r="K5" s="1" t="s">
        <v>5237</v>
      </c>
      <c r="L5" s="1" t="s">
        <v>4782</v>
      </c>
      <c r="M5" s="1" t="s">
        <v>25</v>
      </c>
      <c r="N5" s="1" t="s">
        <v>83</v>
      </c>
      <c r="O5" s="1" t="s">
        <v>4748</v>
      </c>
      <c r="P5" s="1" t="s">
        <v>27</v>
      </c>
      <c r="Q5" s="1" t="s">
        <v>27</v>
      </c>
      <c r="R5" s="1" t="s">
        <v>27</v>
      </c>
      <c r="S5" s="1" t="s">
        <v>27</v>
      </c>
      <c r="T5" s="1" t="s">
        <v>27</v>
      </c>
      <c r="U5" s="1" t="s">
        <v>27</v>
      </c>
      <c r="V5" s="1" t="s">
        <v>27</v>
      </c>
      <c r="W5" s="1" t="s">
        <v>27</v>
      </c>
    </row>
    <row r="6" spans="1:23" hidden="1">
      <c r="A6" s="2" t="str">
        <f>+IF(B6="N","",IF(COUNTIF(B:B,B6)&gt;1,COUNTIF(B$3:B6,B6),""))</f>
        <v/>
      </c>
      <c r="B6" s="2" t="str">
        <f>+IF(H6='Export Demurrage Detention'!$C$2,"Y","N")</f>
        <v>N</v>
      </c>
      <c r="D6" s="1" t="s">
        <v>3795</v>
      </c>
      <c r="G6" s="1" t="s">
        <v>21</v>
      </c>
      <c r="H6" s="1" t="s">
        <v>3783</v>
      </c>
      <c r="I6" s="35">
        <v>43810</v>
      </c>
      <c r="J6" s="6" t="s">
        <v>95</v>
      </c>
      <c r="K6" s="1" t="s">
        <v>5237</v>
      </c>
      <c r="L6" s="1" t="s">
        <v>5254</v>
      </c>
      <c r="M6" s="1" t="s">
        <v>25</v>
      </c>
      <c r="N6" s="1" t="s">
        <v>83</v>
      </c>
      <c r="O6" s="1" t="s">
        <v>4748</v>
      </c>
      <c r="P6" s="1" t="s">
        <v>27</v>
      </c>
      <c r="Q6" s="1" t="s">
        <v>27</v>
      </c>
      <c r="R6" s="1" t="s">
        <v>27</v>
      </c>
      <c r="S6" s="1" t="s">
        <v>27</v>
      </c>
      <c r="T6" s="1" t="s">
        <v>27</v>
      </c>
      <c r="U6" s="1" t="s">
        <v>27</v>
      </c>
      <c r="V6" s="1" t="s">
        <v>27</v>
      </c>
      <c r="W6" s="1" t="s">
        <v>27</v>
      </c>
    </row>
    <row r="7" spans="1:23" hidden="1">
      <c r="A7" s="2" t="str">
        <f>+IF(B7="N","",IF(COUNTIF(B:B,B7)&gt;1,COUNTIF(B$3:B7,B7),""))</f>
        <v/>
      </c>
      <c r="B7" s="2" t="str">
        <f>+IF(H7='Export Demurrage Detention'!$C$2,"Y","N")</f>
        <v>N</v>
      </c>
      <c r="D7" s="1" t="s">
        <v>3795</v>
      </c>
      <c r="G7" s="1" t="s">
        <v>21</v>
      </c>
      <c r="H7" s="1" t="s">
        <v>3796</v>
      </c>
      <c r="I7" s="35">
        <v>43810</v>
      </c>
      <c r="J7" s="6" t="s">
        <v>95</v>
      </c>
      <c r="K7" s="1" t="s">
        <v>5237</v>
      </c>
      <c r="L7" s="1" t="s">
        <v>4782</v>
      </c>
      <c r="M7" s="1" t="s">
        <v>25</v>
      </c>
      <c r="N7" s="1" t="s">
        <v>83</v>
      </c>
      <c r="O7" s="1" t="s">
        <v>4748</v>
      </c>
      <c r="P7" s="1" t="s">
        <v>27</v>
      </c>
      <c r="Q7" s="1" t="s">
        <v>27</v>
      </c>
      <c r="R7" s="1" t="s">
        <v>27</v>
      </c>
      <c r="S7" s="1" t="s">
        <v>27</v>
      </c>
      <c r="T7" s="1" t="s">
        <v>27</v>
      </c>
      <c r="U7" s="1" t="s">
        <v>27</v>
      </c>
      <c r="V7" s="1" t="s">
        <v>27</v>
      </c>
      <c r="W7" s="1" t="s">
        <v>27</v>
      </c>
    </row>
    <row r="8" spans="1:23" hidden="1">
      <c r="A8" s="2" t="str">
        <f>+IF(B8="N","",IF(COUNTIF(B:B,B8)&gt;1,COUNTIF(B$3:B8,B8),""))</f>
        <v/>
      </c>
      <c r="B8" s="2" t="str">
        <f>+IF(H8='Export Demurrage Detention'!$C$2,"Y","N")</f>
        <v>N</v>
      </c>
      <c r="D8" s="1" t="s">
        <v>3795</v>
      </c>
      <c r="G8" s="1" t="s">
        <v>21</v>
      </c>
      <c r="H8" s="1" t="s">
        <v>3796</v>
      </c>
      <c r="I8" s="35">
        <v>43810</v>
      </c>
      <c r="J8" s="6" t="s">
        <v>95</v>
      </c>
      <c r="K8" s="1" t="s">
        <v>5237</v>
      </c>
      <c r="L8" s="1" t="s">
        <v>5254</v>
      </c>
      <c r="M8" s="1" t="s">
        <v>25</v>
      </c>
      <c r="N8" s="1" t="s">
        <v>83</v>
      </c>
      <c r="O8" s="1" t="s">
        <v>4748</v>
      </c>
      <c r="P8" s="1" t="s">
        <v>27</v>
      </c>
      <c r="Q8" s="1" t="s">
        <v>27</v>
      </c>
      <c r="R8" s="1" t="s">
        <v>27</v>
      </c>
      <c r="S8" s="1" t="s">
        <v>27</v>
      </c>
      <c r="T8" s="1" t="s">
        <v>27</v>
      </c>
      <c r="U8" s="1" t="s">
        <v>27</v>
      </c>
      <c r="V8" s="1" t="s">
        <v>27</v>
      </c>
      <c r="W8" s="1" t="s">
        <v>27</v>
      </c>
    </row>
    <row r="9" spans="1:23" hidden="1">
      <c r="A9" s="2" t="str">
        <f>+IF(B9="N","",IF(COUNTIF(B:B,B9)&gt;1,COUNTIF(B$3:B9,B9),""))</f>
        <v/>
      </c>
      <c r="B9" s="2" t="str">
        <f>+IF(H9='Export Demurrage Detention'!$C$2,"Y","N")</f>
        <v>N</v>
      </c>
      <c r="D9" s="1" t="s">
        <v>3795</v>
      </c>
      <c r="G9" s="1" t="s">
        <v>21</v>
      </c>
      <c r="H9" s="1" t="s">
        <v>3800</v>
      </c>
      <c r="I9" s="35">
        <v>43810</v>
      </c>
      <c r="J9" s="6" t="s">
        <v>95</v>
      </c>
      <c r="K9" s="1" t="s">
        <v>5237</v>
      </c>
      <c r="L9" s="1" t="s">
        <v>4782</v>
      </c>
      <c r="M9" s="1" t="s">
        <v>25</v>
      </c>
      <c r="N9" s="1" t="s">
        <v>83</v>
      </c>
      <c r="O9" s="1" t="s">
        <v>4748</v>
      </c>
      <c r="P9" s="1" t="s">
        <v>27</v>
      </c>
      <c r="Q9" s="1" t="s">
        <v>27</v>
      </c>
      <c r="R9" s="1" t="s">
        <v>27</v>
      </c>
      <c r="S9" s="1" t="s">
        <v>27</v>
      </c>
      <c r="T9" s="1" t="s">
        <v>27</v>
      </c>
      <c r="U9" s="1" t="s">
        <v>27</v>
      </c>
      <c r="V9" s="1" t="s">
        <v>27</v>
      </c>
      <c r="W9" s="1" t="s">
        <v>27</v>
      </c>
    </row>
    <row r="10" spans="1:23" hidden="1">
      <c r="A10" s="2" t="str">
        <f>+IF(B10="N","",IF(COUNTIF(B:B,B10)&gt;1,COUNTIF(B$3:B10,B10),""))</f>
        <v/>
      </c>
      <c r="B10" s="2" t="str">
        <f>+IF(H10='Export Demurrage Detention'!$C$2,"Y","N")</f>
        <v>N</v>
      </c>
      <c r="D10" s="1" t="s">
        <v>3795</v>
      </c>
      <c r="G10" s="1" t="s">
        <v>21</v>
      </c>
      <c r="H10" s="1" t="s">
        <v>3800</v>
      </c>
      <c r="I10" s="35">
        <v>43810</v>
      </c>
      <c r="J10" s="6" t="s">
        <v>95</v>
      </c>
      <c r="K10" s="1" t="s">
        <v>5237</v>
      </c>
      <c r="L10" s="1" t="s">
        <v>5254</v>
      </c>
      <c r="M10" s="1" t="s">
        <v>25</v>
      </c>
      <c r="N10" s="1" t="s">
        <v>83</v>
      </c>
      <c r="O10" s="1" t="s">
        <v>4748</v>
      </c>
      <c r="P10" s="1" t="s">
        <v>27</v>
      </c>
      <c r="Q10" s="1" t="s">
        <v>27</v>
      </c>
      <c r="R10" s="1" t="s">
        <v>27</v>
      </c>
      <c r="S10" s="1" t="s">
        <v>27</v>
      </c>
      <c r="T10" s="1" t="s">
        <v>27</v>
      </c>
      <c r="U10" s="1" t="s">
        <v>27</v>
      </c>
      <c r="V10" s="1" t="s">
        <v>27</v>
      </c>
      <c r="W10" s="1" t="s">
        <v>27</v>
      </c>
    </row>
    <row r="11" spans="1:23" hidden="1">
      <c r="A11" s="2" t="str">
        <f>+IF(B11="N","",IF(COUNTIF(B:B,B11)&gt;1,COUNTIF(B$3:B11,B11),""))</f>
        <v/>
      </c>
      <c r="B11" s="2" t="str">
        <f>+IF(H11='Export Demurrage Detention'!$C$2,"Y","N")</f>
        <v>N</v>
      </c>
      <c r="D11" s="1" t="s">
        <v>3795</v>
      </c>
      <c r="G11" s="1" t="s">
        <v>21</v>
      </c>
      <c r="H11" s="1" t="s">
        <v>3838</v>
      </c>
      <c r="I11" s="35">
        <v>43810</v>
      </c>
      <c r="J11" s="6" t="s">
        <v>95</v>
      </c>
      <c r="K11" s="1" t="s">
        <v>5237</v>
      </c>
      <c r="L11" s="1" t="s">
        <v>4782</v>
      </c>
      <c r="M11" s="1" t="s">
        <v>25</v>
      </c>
      <c r="N11" s="1" t="s">
        <v>83</v>
      </c>
      <c r="O11" s="1" t="s">
        <v>4748</v>
      </c>
      <c r="P11" s="1" t="s">
        <v>27</v>
      </c>
      <c r="Q11" s="1" t="s">
        <v>27</v>
      </c>
      <c r="R11" s="1" t="s">
        <v>27</v>
      </c>
      <c r="S11" s="1" t="s">
        <v>27</v>
      </c>
      <c r="T11" s="1" t="s">
        <v>27</v>
      </c>
      <c r="U11" s="1" t="s">
        <v>27</v>
      </c>
      <c r="V11" s="1" t="s">
        <v>27</v>
      </c>
      <c r="W11" s="1" t="s">
        <v>27</v>
      </c>
    </row>
    <row r="12" spans="1:23" hidden="1">
      <c r="A12" s="2" t="str">
        <f>+IF(B12="N","",IF(COUNTIF(B:B,B12)&gt;1,COUNTIF(B$3:B12,B12),""))</f>
        <v/>
      </c>
      <c r="B12" s="2" t="str">
        <f>+IF(H12='Export Demurrage Detention'!$C$2,"Y","N")</f>
        <v>N</v>
      </c>
      <c r="D12" s="1" t="s">
        <v>3795</v>
      </c>
      <c r="G12" s="1" t="s">
        <v>21</v>
      </c>
      <c r="H12" s="1" t="s">
        <v>3838</v>
      </c>
      <c r="I12" s="35">
        <v>43810</v>
      </c>
      <c r="J12" s="6" t="s">
        <v>95</v>
      </c>
      <c r="K12" s="1" t="s">
        <v>5237</v>
      </c>
      <c r="L12" s="1" t="s">
        <v>5254</v>
      </c>
      <c r="M12" s="1" t="s">
        <v>25</v>
      </c>
      <c r="N12" s="1" t="s">
        <v>83</v>
      </c>
      <c r="O12" s="1" t="s">
        <v>4748</v>
      </c>
      <c r="P12" s="1" t="s">
        <v>27</v>
      </c>
      <c r="Q12" s="1" t="s">
        <v>27</v>
      </c>
      <c r="R12" s="1" t="s">
        <v>27</v>
      </c>
      <c r="S12" s="1" t="s">
        <v>27</v>
      </c>
      <c r="T12" s="1" t="s">
        <v>27</v>
      </c>
      <c r="U12" s="1" t="s">
        <v>27</v>
      </c>
      <c r="V12" s="1" t="s">
        <v>27</v>
      </c>
      <c r="W12" s="1" t="s">
        <v>27</v>
      </c>
    </row>
    <row r="13" spans="1:23" hidden="1">
      <c r="A13" s="2" t="str">
        <f>+IF(B13="N","",IF(COUNTIF(B:B,B13)&gt;1,COUNTIF(B$3:B13,B13),""))</f>
        <v/>
      </c>
      <c r="B13" s="2" t="str">
        <f>+IF(H13='Export Demurrage Detention'!$C$2,"Y","N")</f>
        <v>N</v>
      </c>
      <c r="D13" s="1" t="s">
        <v>1948</v>
      </c>
      <c r="G13" s="1" t="s">
        <v>21</v>
      </c>
      <c r="H13" s="1" t="s">
        <v>3238</v>
      </c>
      <c r="I13" s="35">
        <v>43810</v>
      </c>
      <c r="J13" s="6" t="s">
        <v>40</v>
      </c>
      <c r="K13" s="1" t="s">
        <v>5237</v>
      </c>
      <c r="L13" s="1" t="s">
        <v>4782</v>
      </c>
      <c r="M13" s="1" t="s">
        <v>25</v>
      </c>
      <c r="N13" s="1" t="s">
        <v>41</v>
      </c>
      <c r="O13" s="1" t="s">
        <v>237</v>
      </c>
      <c r="P13" s="1" t="s">
        <v>27</v>
      </c>
      <c r="Q13" s="1" t="s">
        <v>27</v>
      </c>
      <c r="R13" s="1" t="s">
        <v>27</v>
      </c>
      <c r="S13" s="1" t="s">
        <v>27</v>
      </c>
      <c r="T13" s="1" t="s">
        <v>27</v>
      </c>
      <c r="U13" s="1" t="s">
        <v>27</v>
      </c>
      <c r="V13" s="1" t="s">
        <v>27</v>
      </c>
      <c r="W13" s="1" t="s">
        <v>27</v>
      </c>
    </row>
    <row r="14" spans="1:23" hidden="1">
      <c r="A14" s="2" t="str">
        <f>+IF(B14="N","",IF(COUNTIF(B:B,B14)&gt;1,COUNTIF(B$3:B14,B14),""))</f>
        <v/>
      </c>
      <c r="B14" s="2" t="str">
        <f>+IF(H14='Export Demurrage Detention'!$C$2,"Y","N")</f>
        <v>N</v>
      </c>
      <c r="D14" s="1" t="s">
        <v>1948</v>
      </c>
      <c r="G14" s="1" t="s">
        <v>21</v>
      </c>
      <c r="H14" s="1" t="s">
        <v>3238</v>
      </c>
      <c r="I14" s="35">
        <v>43810</v>
      </c>
      <c r="J14" s="6" t="s">
        <v>40</v>
      </c>
      <c r="K14" s="1" t="s">
        <v>5237</v>
      </c>
      <c r="L14" s="1" t="s">
        <v>5254</v>
      </c>
      <c r="M14" s="1" t="s">
        <v>25</v>
      </c>
      <c r="N14" s="1" t="s">
        <v>41</v>
      </c>
      <c r="O14" s="1" t="s">
        <v>237</v>
      </c>
      <c r="P14" s="1" t="s">
        <v>27</v>
      </c>
      <c r="Q14" s="1" t="s">
        <v>27</v>
      </c>
      <c r="R14" s="1" t="s">
        <v>27</v>
      </c>
      <c r="S14" s="1" t="s">
        <v>27</v>
      </c>
      <c r="T14" s="1" t="s">
        <v>27</v>
      </c>
      <c r="U14" s="1" t="s">
        <v>27</v>
      </c>
      <c r="V14" s="1" t="s">
        <v>27</v>
      </c>
      <c r="W14" s="1" t="s">
        <v>27</v>
      </c>
    </row>
    <row r="15" spans="1:23" hidden="1">
      <c r="A15" s="2" t="str">
        <f>+IF(B15="N","",IF(COUNTIF(B:B,B15)&gt;1,COUNTIF(B$3:B15,B15),""))</f>
        <v/>
      </c>
      <c r="B15" s="2" t="str">
        <f>+IF(H15='Export Demurrage Detention'!$C$2,"Y","N")</f>
        <v>N</v>
      </c>
      <c r="D15" s="1" t="s">
        <v>1948</v>
      </c>
      <c r="G15" s="1" t="s">
        <v>21</v>
      </c>
      <c r="H15" s="1" t="s">
        <v>3294</v>
      </c>
      <c r="I15" s="35">
        <v>43810</v>
      </c>
      <c r="J15" s="6" t="s">
        <v>40</v>
      </c>
      <c r="K15" s="1" t="s">
        <v>5237</v>
      </c>
      <c r="L15" s="1" t="s">
        <v>4782</v>
      </c>
      <c r="M15" s="1" t="s">
        <v>25</v>
      </c>
      <c r="N15" s="1" t="s">
        <v>41</v>
      </c>
      <c r="O15" s="1" t="s">
        <v>237</v>
      </c>
      <c r="P15" s="1" t="s">
        <v>27</v>
      </c>
      <c r="Q15" s="1" t="s">
        <v>27</v>
      </c>
      <c r="R15" s="1" t="s">
        <v>27</v>
      </c>
      <c r="S15" s="1" t="s">
        <v>27</v>
      </c>
      <c r="T15" s="1" t="s">
        <v>27</v>
      </c>
      <c r="U15" s="1" t="s">
        <v>27</v>
      </c>
      <c r="V15" s="1" t="s">
        <v>27</v>
      </c>
      <c r="W15" s="1" t="s">
        <v>27</v>
      </c>
    </row>
    <row r="16" spans="1:23" hidden="1">
      <c r="A16" s="2" t="str">
        <f>+IF(B16="N","",IF(COUNTIF(B:B,B16)&gt;1,COUNTIF(B$3:B16,B16),""))</f>
        <v/>
      </c>
      <c r="B16" s="2" t="str">
        <f>+IF(H16='Export Demurrage Detention'!$C$2,"Y","N")</f>
        <v>N</v>
      </c>
      <c r="D16" s="1" t="s">
        <v>1948</v>
      </c>
      <c r="G16" s="1" t="s">
        <v>21</v>
      </c>
      <c r="H16" s="1" t="s">
        <v>3294</v>
      </c>
      <c r="I16" s="35">
        <v>43810</v>
      </c>
      <c r="J16" s="6" t="s">
        <v>40</v>
      </c>
      <c r="K16" s="1" t="s">
        <v>5237</v>
      </c>
      <c r="L16" s="1" t="s">
        <v>5254</v>
      </c>
      <c r="M16" s="1" t="s">
        <v>25</v>
      </c>
      <c r="N16" s="1" t="s">
        <v>41</v>
      </c>
      <c r="O16" s="1" t="s">
        <v>237</v>
      </c>
      <c r="P16" s="1" t="s">
        <v>27</v>
      </c>
      <c r="Q16" s="1" t="s">
        <v>27</v>
      </c>
      <c r="R16" s="1" t="s">
        <v>27</v>
      </c>
      <c r="S16" s="1" t="s">
        <v>27</v>
      </c>
      <c r="T16" s="1" t="s">
        <v>27</v>
      </c>
      <c r="U16" s="1" t="s">
        <v>27</v>
      </c>
      <c r="V16" s="1" t="s">
        <v>27</v>
      </c>
      <c r="W16" s="1" t="s">
        <v>27</v>
      </c>
    </row>
    <row r="17" spans="1:23" hidden="1">
      <c r="A17" s="2" t="str">
        <f>+IF(B17="N","",IF(COUNTIF(B:B,B17)&gt;1,COUNTIF(B$3:B17,B17),""))</f>
        <v/>
      </c>
      <c r="B17" s="2" t="str">
        <f>+IF(H17='Export Demurrage Detention'!$C$2,"Y","N")</f>
        <v>N</v>
      </c>
      <c r="D17" s="1" t="s">
        <v>5264</v>
      </c>
      <c r="G17" s="1" t="s">
        <v>21</v>
      </c>
      <c r="H17" s="1" t="s">
        <v>2933</v>
      </c>
      <c r="I17" s="35">
        <v>43810</v>
      </c>
      <c r="J17" s="6" t="s">
        <v>40</v>
      </c>
      <c r="K17" s="1" t="s">
        <v>5237</v>
      </c>
      <c r="L17" s="1" t="s">
        <v>4782</v>
      </c>
      <c r="M17" s="1" t="s">
        <v>25</v>
      </c>
      <c r="N17" s="1" t="s">
        <v>41</v>
      </c>
      <c r="O17" s="1" t="s">
        <v>237</v>
      </c>
      <c r="P17" s="1" t="s">
        <v>27</v>
      </c>
      <c r="Q17" s="1" t="s">
        <v>27</v>
      </c>
      <c r="R17" s="1" t="s">
        <v>27</v>
      </c>
      <c r="S17" s="1" t="s">
        <v>27</v>
      </c>
      <c r="T17" s="1" t="s">
        <v>27</v>
      </c>
      <c r="U17" s="1" t="s">
        <v>27</v>
      </c>
      <c r="V17" s="1" t="s">
        <v>27</v>
      </c>
      <c r="W17" s="1" t="s">
        <v>27</v>
      </c>
    </row>
    <row r="18" spans="1:23" hidden="1">
      <c r="A18" s="2" t="str">
        <f>+IF(B18="N","",IF(COUNTIF(B:B,B18)&gt;1,COUNTIF(B$3:B18,B18),""))</f>
        <v/>
      </c>
      <c r="B18" s="2" t="str">
        <f>+IF(H18='Export Demurrage Detention'!$C$2,"Y","N")</f>
        <v>N</v>
      </c>
      <c r="D18" s="1" t="s">
        <v>5264</v>
      </c>
      <c r="G18" s="1" t="s">
        <v>21</v>
      </c>
      <c r="H18" s="1" t="s">
        <v>2933</v>
      </c>
      <c r="I18" s="35">
        <v>43810</v>
      </c>
      <c r="J18" s="6" t="s">
        <v>40</v>
      </c>
      <c r="K18" s="1" t="s">
        <v>5237</v>
      </c>
      <c r="L18" s="1" t="s">
        <v>5254</v>
      </c>
      <c r="M18" s="1" t="s">
        <v>25</v>
      </c>
      <c r="N18" s="1" t="s">
        <v>41</v>
      </c>
      <c r="O18" s="1" t="s">
        <v>237</v>
      </c>
      <c r="P18" s="1" t="s">
        <v>27</v>
      </c>
      <c r="Q18" s="1" t="s">
        <v>27</v>
      </c>
      <c r="R18" s="1" t="s">
        <v>27</v>
      </c>
      <c r="S18" s="1" t="s">
        <v>27</v>
      </c>
      <c r="T18" s="1" t="s">
        <v>27</v>
      </c>
      <c r="U18" s="1" t="s">
        <v>27</v>
      </c>
      <c r="V18" s="1" t="s">
        <v>27</v>
      </c>
      <c r="W18" s="1" t="s">
        <v>27</v>
      </c>
    </row>
    <row r="19" spans="1:23" hidden="1">
      <c r="A19" s="2" t="str">
        <f>+IF(B19="N","",IF(COUNTIF(B:B,B19)&gt;1,COUNTIF(B$3:B19,B19),""))</f>
        <v/>
      </c>
      <c r="B19" s="2" t="str">
        <f>+IF(H19='Export Demurrage Detention'!$C$2,"Y","N")</f>
        <v>N</v>
      </c>
      <c r="D19" s="1" t="s">
        <v>5264</v>
      </c>
      <c r="G19" s="1" t="s">
        <v>21</v>
      </c>
      <c r="H19" s="1" t="s">
        <v>2932</v>
      </c>
      <c r="I19" s="35">
        <v>43810</v>
      </c>
      <c r="J19" s="6" t="s">
        <v>40</v>
      </c>
      <c r="K19" s="1" t="s">
        <v>5237</v>
      </c>
      <c r="L19" s="1" t="s">
        <v>4782</v>
      </c>
      <c r="M19" s="1" t="s">
        <v>25</v>
      </c>
      <c r="N19" s="1" t="s">
        <v>41</v>
      </c>
      <c r="O19" s="1" t="s">
        <v>237</v>
      </c>
      <c r="P19" s="1" t="s">
        <v>27</v>
      </c>
      <c r="Q19" s="1" t="s">
        <v>27</v>
      </c>
      <c r="R19" s="1" t="s">
        <v>27</v>
      </c>
      <c r="S19" s="1" t="s">
        <v>27</v>
      </c>
      <c r="T19" s="1" t="s">
        <v>27</v>
      </c>
      <c r="U19" s="1" t="s">
        <v>27</v>
      </c>
      <c r="V19" s="1" t="s">
        <v>27</v>
      </c>
      <c r="W19" s="1" t="s">
        <v>27</v>
      </c>
    </row>
    <row r="20" spans="1:23" hidden="1">
      <c r="A20" s="2" t="str">
        <f>+IF(B20="N","",IF(COUNTIF(B:B,B20)&gt;1,COUNTIF(B$3:B20,B20),""))</f>
        <v/>
      </c>
      <c r="B20" s="2" t="str">
        <f>+IF(H20='Export Demurrage Detention'!$C$2,"Y","N")</f>
        <v>N</v>
      </c>
      <c r="D20" s="1" t="s">
        <v>5264</v>
      </c>
      <c r="G20" s="1" t="s">
        <v>21</v>
      </c>
      <c r="H20" s="1" t="s">
        <v>2932</v>
      </c>
      <c r="I20" s="35">
        <v>43810</v>
      </c>
      <c r="J20" s="6" t="s">
        <v>40</v>
      </c>
      <c r="K20" s="1" t="s">
        <v>5237</v>
      </c>
      <c r="L20" s="1" t="s">
        <v>5254</v>
      </c>
      <c r="M20" s="1" t="s">
        <v>25</v>
      </c>
      <c r="N20" s="1" t="s">
        <v>41</v>
      </c>
      <c r="O20" s="1" t="s">
        <v>237</v>
      </c>
      <c r="P20" s="1" t="s">
        <v>27</v>
      </c>
      <c r="Q20" s="1" t="s">
        <v>27</v>
      </c>
      <c r="R20" s="1" t="s">
        <v>27</v>
      </c>
      <c r="S20" s="1" t="s">
        <v>27</v>
      </c>
      <c r="T20" s="1" t="s">
        <v>27</v>
      </c>
      <c r="U20" s="1" t="s">
        <v>27</v>
      </c>
      <c r="V20" s="1" t="s">
        <v>27</v>
      </c>
      <c r="W20" s="1" t="s">
        <v>27</v>
      </c>
    </row>
    <row r="21" spans="1:23" s="2" customFormat="1" hidden="1">
      <c r="A21" s="2" t="str">
        <f>+IF(B21="N","",IF(COUNTIF(B:B,B21)&gt;1,COUNTIF(B$3:B21,B21),""))</f>
        <v/>
      </c>
      <c r="B21" s="2" t="str">
        <f>+IF(H21='Export Demurrage Detention'!$C$2,"Y","N")</f>
        <v>N</v>
      </c>
      <c r="C21" s="2" t="s">
        <v>6749</v>
      </c>
      <c r="D21" s="2" t="s">
        <v>4749</v>
      </c>
      <c r="G21" s="2" t="s">
        <v>21</v>
      </c>
      <c r="H21" s="2" t="s">
        <v>2502</v>
      </c>
      <c r="I21" s="6">
        <v>44202</v>
      </c>
      <c r="J21" s="6" t="s">
        <v>87</v>
      </c>
      <c r="K21" s="2" t="s">
        <v>5237</v>
      </c>
      <c r="L21" s="2" t="s">
        <v>4782</v>
      </c>
      <c r="M21" s="2" t="s">
        <v>6747</v>
      </c>
      <c r="N21" s="2" t="s">
        <v>98</v>
      </c>
      <c r="O21" s="2" t="s">
        <v>155</v>
      </c>
      <c r="P21" s="2" t="s">
        <v>27</v>
      </c>
      <c r="Q21" s="2" t="s">
        <v>27</v>
      </c>
      <c r="R21" s="2" t="s">
        <v>27</v>
      </c>
      <c r="S21" s="2" t="s">
        <v>27</v>
      </c>
      <c r="T21" s="2" t="s">
        <v>27</v>
      </c>
      <c r="U21" s="2" t="s">
        <v>27</v>
      </c>
      <c r="V21" s="2" t="s">
        <v>27</v>
      </c>
      <c r="W21" s="2" t="s">
        <v>27</v>
      </c>
    </row>
    <row r="22" spans="1:23" s="2" customFormat="1" hidden="1">
      <c r="A22" s="2" t="str">
        <f>+IF(B22="N","",IF(COUNTIF(B:B,B22)&gt;1,COUNTIF(B$3:B22,B22),""))</f>
        <v/>
      </c>
      <c r="B22" s="2" t="str">
        <f>+IF(H22='Export Demurrage Detention'!$C$2,"Y","N")</f>
        <v>N</v>
      </c>
      <c r="C22" s="2" t="s">
        <v>6749</v>
      </c>
      <c r="D22" s="2" t="s">
        <v>4749</v>
      </c>
      <c r="G22" s="2" t="s">
        <v>21</v>
      </c>
      <c r="H22" s="2" t="s">
        <v>2502</v>
      </c>
      <c r="I22" s="6">
        <v>44202</v>
      </c>
      <c r="J22" s="6" t="s">
        <v>87</v>
      </c>
      <c r="K22" s="2" t="s">
        <v>5237</v>
      </c>
      <c r="L22" s="2" t="s">
        <v>5254</v>
      </c>
      <c r="M22" s="2" t="s">
        <v>6747</v>
      </c>
      <c r="N22" s="2" t="s">
        <v>98</v>
      </c>
      <c r="O22" s="2" t="s">
        <v>34</v>
      </c>
      <c r="P22" s="2" t="s">
        <v>27</v>
      </c>
      <c r="Q22" s="2" t="s">
        <v>27</v>
      </c>
      <c r="R22" s="2" t="s">
        <v>27</v>
      </c>
      <c r="S22" s="2" t="s">
        <v>27</v>
      </c>
      <c r="T22" s="2" t="s">
        <v>27</v>
      </c>
      <c r="U22" s="2" t="s">
        <v>27</v>
      </c>
      <c r="V22" s="2" t="s">
        <v>27</v>
      </c>
      <c r="W22" s="2" t="s">
        <v>27</v>
      </c>
    </row>
    <row r="23" spans="1:23" s="2" customFormat="1" hidden="1">
      <c r="A23" s="2" t="str">
        <f>+IF(B23="N","",IF(COUNTIF(B:B,B23)&gt;1,COUNTIF(B$3:B23,B23),""))</f>
        <v/>
      </c>
      <c r="B23" s="2" t="str">
        <f>+IF(H23='Export Demurrage Detention'!$C$2,"Y","N")</f>
        <v>N</v>
      </c>
      <c r="C23" s="2" t="s">
        <v>6749</v>
      </c>
      <c r="D23" s="2" t="s">
        <v>4749</v>
      </c>
      <c r="G23" s="2" t="s">
        <v>21</v>
      </c>
      <c r="H23" s="2" t="s">
        <v>2506</v>
      </c>
      <c r="I23" s="6">
        <v>44202</v>
      </c>
      <c r="J23" s="6" t="s">
        <v>87</v>
      </c>
      <c r="K23" s="2" t="s">
        <v>5237</v>
      </c>
      <c r="L23" s="2" t="s">
        <v>4782</v>
      </c>
      <c r="M23" s="2" t="s">
        <v>6747</v>
      </c>
      <c r="N23" s="2" t="s">
        <v>98</v>
      </c>
      <c r="O23" s="2" t="s">
        <v>155</v>
      </c>
      <c r="P23" s="2" t="s">
        <v>27</v>
      </c>
      <c r="Q23" s="2" t="s">
        <v>27</v>
      </c>
      <c r="R23" s="2" t="s">
        <v>27</v>
      </c>
      <c r="S23" s="2" t="s">
        <v>27</v>
      </c>
      <c r="T23" s="2" t="s">
        <v>27</v>
      </c>
      <c r="U23" s="2" t="s">
        <v>27</v>
      </c>
      <c r="V23" s="2" t="s">
        <v>27</v>
      </c>
      <c r="W23" s="2" t="s">
        <v>27</v>
      </c>
    </row>
    <row r="24" spans="1:23" s="2" customFormat="1" hidden="1">
      <c r="A24" s="2" t="str">
        <f>+IF(B24="N","",IF(COUNTIF(B:B,B24)&gt;1,COUNTIF(B$3:B24,B24),""))</f>
        <v/>
      </c>
      <c r="B24" s="2" t="str">
        <f>+IF(H24='Export Demurrage Detention'!$C$2,"Y","N")</f>
        <v>N</v>
      </c>
      <c r="C24" s="2" t="s">
        <v>6749</v>
      </c>
      <c r="D24" s="2" t="s">
        <v>4749</v>
      </c>
      <c r="G24" s="2" t="s">
        <v>21</v>
      </c>
      <c r="H24" s="2" t="s">
        <v>2506</v>
      </c>
      <c r="I24" s="6">
        <v>44202</v>
      </c>
      <c r="J24" s="6" t="s">
        <v>87</v>
      </c>
      <c r="K24" s="2" t="s">
        <v>5237</v>
      </c>
      <c r="L24" s="2" t="s">
        <v>5254</v>
      </c>
      <c r="M24" s="2" t="s">
        <v>6747</v>
      </c>
      <c r="N24" s="2" t="s">
        <v>98</v>
      </c>
      <c r="O24" s="2" t="s">
        <v>34</v>
      </c>
      <c r="P24" s="2" t="s">
        <v>27</v>
      </c>
      <c r="Q24" s="2" t="s">
        <v>27</v>
      </c>
      <c r="R24" s="2" t="s">
        <v>27</v>
      </c>
      <c r="S24" s="2" t="s">
        <v>27</v>
      </c>
      <c r="T24" s="2" t="s">
        <v>27</v>
      </c>
      <c r="U24" s="2" t="s">
        <v>27</v>
      </c>
      <c r="V24" s="2" t="s">
        <v>27</v>
      </c>
      <c r="W24" s="2" t="s">
        <v>27</v>
      </c>
    </row>
    <row r="25" spans="1:23" s="2" customFormat="1" hidden="1">
      <c r="A25" s="2" t="str">
        <f>+IF(B25="N","",IF(COUNTIF(B:B,B25)&gt;1,COUNTIF(B$3:B25,B25),""))</f>
        <v/>
      </c>
      <c r="B25" s="2" t="str">
        <f>+IF(H25='Export Demurrage Detention'!$C$2,"Y","N")</f>
        <v>N</v>
      </c>
      <c r="C25" s="2" t="s">
        <v>6749</v>
      </c>
      <c r="D25" s="2" t="s">
        <v>4749</v>
      </c>
      <c r="G25" s="2" t="s">
        <v>21</v>
      </c>
      <c r="H25" s="2" t="s">
        <v>2500</v>
      </c>
      <c r="I25" s="6">
        <v>44202</v>
      </c>
      <c r="J25" s="6" t="s">
        <v>87</v>
      </c>
      <c r="K25" s="2" t="s">
        <v>5237</v>
      </c>
      <c r="L25" s="2" t="s">
        <v>4782</v>
      </c>
      <c r="M25" s="2" t="s">
        <v>6747</v>
      </c>
      <c r="N25" s="2" t="s">
        <v>98</v>
      </c>
      <c r="O25" s="2" t="s">
        <v>155</v>
      </c>
      <c r="P25" s="2" t="s">
        <v>27</v>
      </c>
      <c r="Q25" s="2" t="s">
        <v>27</v>
      </c>
      <c r="R25" s="2" t="s">
        <v>27</v>
      </c>
      <c r="S25" s="2" t="s">
        <v>27</v>
      </c>
      <c r="T25" s="2" t="s">
        <v>27</v>
      </c>
      <c r="U25" s="2" t="s">
        <v>27</v>
      </c>
      <c r="V25" s="2" t="s">
        <v>27</v>
      </c>
      <c r="W25" s="2" t="s">
        <v>27</v>
      </c>
    </row>
    <row r="26" spans="1:23" s="2" customFormat="1" hidden="1">
      <c r="A26" s="2" t="str">
        <f>+IF(B26="N","",IF(COUNTIF(B:B,B26)&gt;1,COUNTIF(B$3:B26,B26),""))</f>
        <v/>
      </c>
      <c r="B26" s="2" t="str">
        <f>+IF(H26='Export Demurrage Detention'!$C$2,"Y","N")</f>
        <v>N</v>
      </c>
      <c r="C26" s="2" t="s">
        <v>6749</v>
      </c>
      <c r="D26" s="2" t="s">
        <v>4749</v>
      </c>
      <c r="G26" s="2" t="s">
        <v>21</v>
      </c>
      <c r="H26" s="2" t="s">
        <v>2500</v>
      </c>
      <c r="I26" s="6">
        <v>44202</v>
      </c>
      <c r="J26" s="6" t="s">
        <v>87</v>
      </c>
      <c r="K26" s="2" t="s">
        <v>5237</v>
      </c>
      <c r="L26" s="2" t="s">
        <v>5254</v>
      </c>
      <c r="M26" s="2" t="s">
        <v>6747</v>
      </c>
      <c r="N26" s="2" t="s">
        <v>98</v>
      </c>
      <c r="O26" s="2" t="s">
        <v>34</v>
      </c>
      <c r="P26" s="2" t="s">
        <v>27</v>
      </c>
      <c r="Q26" s="2" t="s">
        <v>27</v>
      </c>
      <c r="R26" s="2" t="s">
        <v>27</v>
      </c>
      <c r="S26" s="2" t="s">
        <v>27</v>
      </c>
      <c r="T26" s="2" t="s">
        <v>27</v>
      </c>
      <c r="U26" s="2" t="s">
        <v>27</v>
      </c>
      <c r="V26" s="2" t="s">
        <v>27</v>
      </c>
      <c r="W26" s="2" t="s">
        <v>27</v>
      </c>
    </row>
    <row r="27" spans="1:23" s="2" customFormat="1" hidden="1">
      <c r="A27" s="2" t="str">
        <f>+IF(B27="N","",IF(COUNTIF(B:B,B27)&gt;1,COUNTIF(B$3:B27,B27),""))</f>
        <v/>
      </c>
      <c r="B27" s="2" t="str">
        <f>+IF(H27='Export Demurrage Detention'!$C$2,"Y","N")</f>
        <v>N</v>
      </c>
      <c r="D27" s="2" t="s">
        <v>4771</v>
      </c>
      <c r="G27" s="2" t="s">
        <v>21</v>
      </c>
      <c r="H27" s="2" t="s">
        <v>3917</v>
      </c>
      <c r="I27" s="6">
        <v>43810</v>
      </c>
      <c r="J27" s="6" t="s">
        <v>40</v>
      </c>
      <c r="K27" s="2" t="s">
        <v>5237</v>
      </c>
      <c r="L27" s="2" t="s">
        <v>4782</v>
      </c>
      <c r="M27" s="2" t="s">
        <v>25</v>
      </c>
      <c r="N27" s="2" t="s">
        <v>41</v>
      </c>
      <c r="O27" s="2" t="s">
        <v>237</v>
      </c>
      <c r="P27" s="2" t="s">
        <v>27</v>
      </c>
      <c r="Q27" s="2" t="s">
        <v>27</v>
      </c>
      <c r="R27" s="2" t="s">
        <v>27</v>
      </c>
      <c r="S27" s="2" t="s">
        <v>27</v>
      </c>
      <c r="T27" s="2" t="s">
        <v>27</v>
      </c>
      <c r="U27" s="2" t="s">
        <v>27</v>
      </c>
      <c r="V27" s="2" t="s">
        <v>27</v>
      </c>
      <c r="W27" s="2" t="s">
        <v>27</v>
      </c>
    </row>
    <row r="28" spans="1:23" hidden="1">
      <c r="A28" s="2" t="str">
        <f>+IF(B28="N","",IF(COUNTIF(B:B,B28)&gt;1,COUNTIF(B$3:B28,B28),""))</f>
        <v/>
      </c>
      <c r="B28" s="2" t="str">
        <f>+IF(H28='Export Demurrage Detention'!$C$2,"Y","N")</f>
        <v>N</v>
      </c>
      <c r="D28" s="1" t="s">
        <v>4771</v>
      </c>
      <c r="G28" s="1" t="s">
        <v>21</v>
      </c>
      <c r="H28" s="1" t="s">
        <v>3917</v>
      </c>
      <c r="I28" s="35">
        <v>43810</v>
      </c>
      <c r="J28" s="6" t="s">
        <v>40</v>
      </c>
      <c r="K28" s="1" t="s">
        <v>5237</v>
      </c>
      <c r="L28" s="1" t="s">
        <v>5254</v>
      </c>
      <c r="M28" s="1" t="s">
        <v>25</v>
      </c>
      <c r="N28" s="1" t="s">
        <v>41</v>
      </c>
      <c r="O28" s="1" t="s">
        <v>237</v>
      </c>
      <c r="P28" s="1" t="s">
        <v>27</v>
      </c>
      <c r="Q28" s="1" t="s">
        <v>27</v>
      </c>
      <c r="R28" s="1" t="s">
        <v>27</v>
      </c>
      <c r="S28" s="1" t="s">
        <v>27</v>
      </c>
      <c r="T28" s="1" t="s">
        <v>27</v>
      </c>
      <c r="U28" s="1" t="s">
        <v>27</v>
      </c>
      <c r="V28" s="1" t="s">
        <v>27</v>
      </c>
      <c r="W28" s="1" t="s">
        <v>27</v>
      </c>
    </row>
    <row r="29" spans="1:23" hidden="1">
      <c r="A29" s="2" t="str">
        <f>+IF(B29="N","",IF(COUNTIF(B:B,B29)&gt;1,COUNTIF(B$3:B29,B29),""))</f>
        <v/>
      </c>
      <c r="B29" s="2" t="str">
        <f>+IF(H29='Export Demurrage Detention'!$C$2,"Y","N")</f>
        <v>N</v>
      </c>
      <c r="D29" s="1" t="s">
        <v>3357</v>
      </c>
      <c r="G29" s="1" t="s">
        <v>21</v>
      </c>
      <c r="H29" s="1" t="s">
        <v>3418</v>
      </c>
      <c r="I29" s="35">
        <v>43810</v>
      </c>
      <c r="J29" s="6" t="s">
        <v>40</v>
      </c>
      <c r="K29" s="1" t="s">
        <v>5237</v>
      </c>
      <c r="L29" s="1" t="s">
        <v>4782</v>
      </c>
      <c r="M29" s="1" t="s">
        <v>25</v>
      </c>
      <c r="N29" s="1" t="s">
        <v>41</v>
      </c>
      <c r="O29" s="1" t="s">
        <v>237</v>
      </c>
      <c r="P29" s="1" t="s">
        <v>27</v>
      </c>
      <c r="Q29" s="1" t="s">
        <v>27</v>
      </c>
      <c r="R29" s="1" t="s">
        <v>27</v>
      </c>
      <c r="S29" s="1" t="s">
        <v>27</v>
      </c>
      <c r="T29" s="1" t="s">
        <v>27</v>
      </c>
      <c r="U29" s="1" t="s">
        <v>27</v>
      </c>
      <c r="V29" s="1" t="s">
        <v>27</v>
      </c>
      <c r="W29" s="1" t="s">
        <v>27</v>
      </c>
    </row>
    <row r="30" spans="1:23" hidden="1">
      <c r="A30" s="2" t="str">
        <f>+IF(B30="N","",IF(COUNTIF(B:B,B30)&gt;1,COUNTIF(B$3:B30,B30),""))</f>
        <v/>
      </c>
      <c r="B30" s="2" t="str">
        <f>+IF(H30='Export Demurrage Detention'!$C$2,"Y","N")</f>
        <v>N</v>
      </c>
      <c r="D30" s="1" t="s">
        <v>3357</v>
      </c>
      <c r="G30" s="1" t="s">
        <v>21</v>
      </c>
      <c r="H30" s="1" t="s">
        <v>3418</v>
      </c>
      <c r="I30" s="35">
        <v>43810</v>
      </c>
      <c r="J30" s="6" t="s">
        <v>40</v>
      </c>
      <c r="K30" s="1" t="s">
        <v>5237</v>
      </c>
      <c r="L30" s="1" t="s">
        <v>5254</v>
      </c>
      <c r="M30" s="1" t="s">
        <v>25</v>
      </c>
      <c r="N30" s="1" t="s">
        <v>41</v>
      </c>
      <c r="O30" s="1" t="s">
        <v>237</v>
      </c>
      <c r="P30" s="1" t="s">
        <v>27</v>
      </c>
      <c r="Q30" s="1" t="s">
        <v>27</v>
      </c>
      <c r="R30" s="1" t="s">
        <v>27</v>
      </c>
      <c r="S30" s="1" t="s">
        <v>27</v>
      </c>
      <c r="T30" s="1" t="s">
        <v>27</v>
      </c>
      <c r="U30" s="1" t="s">
        <v>27</v>
      </c>
      <c r="V30" s="1" t="s">
        <v>27</v>
      </c>
      <c r="W30" s="1" t="s">
        <v>27</v>
      </c>
    </row>
    <row r="31" spans="1:23" hidden="1">
      <c r="A31" s="2" t="str">
        <f>+IF(B31="N","",IF(COUNTIF(B:B,B31)&gt;1,COUNTIF(B$3:B31,B31),""))</f>
        <v/>
      </c>
      <c r="B31" s="2" t="str">
        <f>+IF(H31='Export Demurrage Detention'!$C$2,"Y","N")</f>
        <v>N</v>
      </c>
      <c r="D31" s="1" t="s">
        <v>455</v>
      </c>
      <c r="G31" s="1" t="s">
        <v>21</v>
      </c>
      <c r="H31" s="1" t="s">
        <v>456</v>
      </c>
      <c r="I31" s="35">
        <v>44094</v>
      </c>
      <c r="J31" s="6" t="s">
        <v>72</v>
      </c>
      <c r="K31" s="1" t="s">
        <v>5237</v>
      </c>
      <c r="L31" s="1" t="s">
        <v>4782</v>
      </c>
      <c r="M31" s="1" t="s">
        <v>25</v>
      </c>
      <c r="N31" s="1" t="s">
        <v>82</v>
      </c>
      <c r="O31" s="1" t="s">
        <v>5663</v>
      </c>
      <c r="P31" s="1" t="s">
        <v>460</v>
      </c>
      <c r="Q31" s="1" t="s">
        <v>5495</v>
      </c>
      <c r="R31" s="1" t="s">
        <v>431</v>
      </c>
      <c r="S31" s="1" t="s">
        <v>5496</v>
      </c>
      <c r="T31" s="1" t="s">
        <v>27</v>
      </c>
      <c r="U31" s="1" t="s">
        <v>27</v>
      </c>
      <c r="V31" s="1" t="s">
        <v>27</v>
      </c>
      <c r="W31" s="1" t="s">
        <v>27</v>
      </c>
    </row>
    <row r="32" spans="1:23" hidden="1">
      <c r="A32" s="2" t="str">
        <f>+IF(B32="N","",IF(COUNTIF(B:B,B32)&gt;1,COUNTIF(B$3:B32,B32),""))</f>
        <v/>
      </c>
      <c r="B32" s="2" t="str">
        <f>+IF(H32='Export Demurrage Detention'!$C$2,"Y","N")</f>
        <v>N</v>
      </c>
      <c r="D32" s="1" t="s">
        <v>455</v>
      </c>
      <c r="G32" s="1" t="s">
        <v>21</v>
      </c>
      <c r="H32" s="1" t="s">
        <v>456</v>
      </c>
      <c r="I32" s="35">
        <v>44094</v>
      </c>
      <c r="J32" s="6" t="s">
        <v>5299</v>
      </c>
      <c r="K32" s="1" t="s">
        <v>5237</v>
      </c>
      <c r="L32" s="1" t="s">
        <v>5254</v>
      </c>
      <c r="M32" s="1" t="s">
        <v>25</v>
      </c>
      <c r="N32" s="1" t="s">
        <v>5349</v>
      </c>
      <c r="O32" s="1" t="s">
        <v>5664</v>
      </c>
      <c r="P32" s="1" t="s">
        <v>82</v>
      </c>
      <c r="Q32" s="1" t="s">
        <v>5665</v>
      </c>
      <c r="R32" s="1" t="s">
        <v>460</v>
      </c>
      <c r="S32" s="1" t="s">
        <v>5497</v>
      </c>
      <c r="T32" s="1" t="s">
        <v>431</v>
      </c>
      <c r="U32" s="1" t="s">
        <v>5498</v>
      </c>
      <c r="V32" s="1" t="s">
        <v>27</v>
      </c>
      <c r="W32" s="1" t="s">
        <v>27</v>
      </c>
    </row>
    <row r="33" spans="1:23" hidden="1">
      <c r="A33" s="2" t="str">
        <f>+IF(B33="N","",IF(COUNTIF(B:B,B33)&gt;1,COUNTIF(B$3:B33,B33),""))</f>
        <v/>
      </c>
      <c r="B33" s="2" t="str">
        <f>+IF(H33='Export Demurrage Detention'!$C$2,"Y","N")</f>
        <v>N</v>
      </c>
      <c r="D33" s="1" t="s">
        <v>455</v>
      </c>
      <c r="G33" s="1" t="s">
        <v>21</v>
      </c>
      <c r="H33" s="1" t="s">
        <v>457</v>
      </c>
      <c r="I33" s="35">
        <v>44094</v>
      </c>
      <c r="J33" s="6" t="s">
        <v>72</v>
      </c>
      <c r="K33" s="1" t="s">
        <v>5237</v>
      </c>
      <c r="L33" s="1" t="s">
        <v>4782</v>
      </c>
      <c r="M33" s="1" t="s">
        <v>25</v>
      </c>
      <c r="N33" s="1" t="s">
        <v>82</v>
      </c>
      <c r="O33" s="1" t="s">
        <v>5663</v>
      </c>
      <c r="P33" s="1" t="s">
        <v>460</v>
      </c>
      <c r="Q33" s="1" t="s">
        <v>5495</v>
      </c>
      <c r="R33" s="1" t="s">
        <v>431</v>
      </c>
      <c r="S33" s="1" t="s">
        <v>5496</v>
      </c>
      <c r="T33" s="1" t="s">
        <v>27</v>
      </c>
      <c r="U33" s="1" t="s">
        <v>27</v>
      </c>
      <c r="V33" s="1" t="s">
        <v>27</v>
      </c>
      <c r="W33" s="1" t="s">
        <v>27</v>
      </c>
    </row>
    <row r="34" spans="1:23" hidden="1">
      <c r="A34" s="2" t="str">
        <f>+IF(B34="N","",IF(COUNTIF(B:B,B34)&gt;1,COUNTIF(B$3:B34,B34),""))</f>
        <v/>
      </c>
      <c r="B34" s="2" t="str">
        <f>+IF(H34='Export Demurrage Detention'!$C$2,"Y","N")</f>
        <v>N</v>
      </c>
      <c r="D34" s="1" t="s">
        <v>455</v>
      </c>
      <c r="G34" s="1" t="s">
        <v>21</v>
      </c>
      <c r="H34" s="1" t="s">
        <v>457</v>
      </c>
      <c r="I34" s="35">
        <v>44094</v>
      </c>
      <c r="J34" s="6" t="s">
        <v>5299</v>
      </c>
      <c r="K34" s="1" t="s">
        <v>5237</v>
      </c>
      <c r="L34" s="1" t="s">
        <v>5254</v>
      </c>
      <c r="M34" s="1" t="s">
        <v>25</v>
      </c>
      <c r="N34" s="1" t="s">
        <v>5349</v>
      </c>
      <c r="O34" s="1" t="s">
        <v>5664</v>
      </c>
      <c r="P34" s="1" t="s">
        <v>82</v>
      </c>
      <c r="Q34" s="1" t="s">
        <v>5665</v>
      </c>
      <c r="R34" s="1" t="s">
        <v>460</v>
      </c>
      <c r="S34" s="1" t="s">
        <v>5497</v>
      </c>
      <c r="T34" s="1" t="s">
        <v>431</v>
      </c>
      <c r="U34" s="1" t="s">
        <v>5498</v>
      </c>
      <c r="V34" s="1" t="s">
        <v>27</v>
      </c>
      <c r="W34" s="1" t="s">
        <v>27</v>
      </c>
    </row>
    <row r="35" spans="1:23" hidden="1">
      <c r="A35" s="2" t="str">
        <f>+IF(B35="N","",IF(COUNTIF(B:B,B35)&gt;1,COUNTIF(B$3:B35,B35),""))</f>
        <v/>
      </c>
      <c r="B35" s="2" t="str">
        <f>+IF(H35='Export Demurrage Detention'!$C$2,"Y","N")</f>
        <v>N</v>
      </c>
      <c r="D35" s="1" t="s">
        <v>455</v>
      </c>
      <c r="G35" s="1" t="s">
        <v>21</v>
      </c>
      <c r="H35" s="1" t="s">
        <v>4735</v>
      </c>
      <c r="I35" s="35">
        <v>44094</v>
      </c>
      <c r="J35" s="6" t="s">
        <v>72</v>
      </c>
      <c r="K35" s="1" t="s">
        <v>5237</v>
      </c>
      <c r="L35" s="1" t="s">
        <v>4782</v>
      </c>
      <c r="M35" s="1" t="s">
        <v>25</v>
      </c>
      <c r="N35" s="1" t="s">
        <v>82</v>
      </c>
      <c r="O35" s="1" t="s">
        <v>5663</v>
      </c>
      <c r="P35" s="1" t="s">
        <v>460</v>
      </c>
      <c r="Q35" s="1" t="s">
        <v>5495</v>
      </c>
      <c r="R35" s="1" t="s">
        <v>431</v>
      </c>
      <c r="S35" s="1" t="s">
        <v>5496</v>
      </c>
      <c r="T35" s="1" t="s">
        <v>27</v>
      </c>
      <c r="U35" s="1" t="s">
        <v>27</v>
      </c>
      <c r="V35" s="1" t="s">
        <v>27</v>
      </c>
      <c r="W35" s="1" t="s">
        <v>27</v>
      </c>
    </row>
    <row r="36" spans="1:23" hidden="1">
      <c r="A36" s="2" t="str">
        <f>+IF(B36="N","",IF(COUNTIF(B:B,B36)&gt;1,COUNTIF(B$3:B36,B36),""))</f>
        <v/>
      </c>
      <c r="B36" s="2" t="str">
        <f>+IF(H36='Export Demurrage Detention'!$C$2,"Y","N")</f>
        <v>N</v>
      </c>
      <c r="D36" s="1" t="s">
        <v>455</v>
      </c>
      <c r="G36" s="1" t="s">
        <v>21</v>
      </c>
      <c r="H36" s="1" t="s">
        <v>4735</v>
      </c>
      <c r="I36" s="35">
        <v>44094</v>
      </c>
      <c r="J36" s="6" t="s">
        <v>5299</v>
      </c>
      <c r="K36" s="1" t="s">
        <v>5237</v>
      </c>
      <c r="L36" s="1" t="s">
        <v>5254</v>
      </c>
      <c r="M36" s="1" t="s">
        <v>25</v>
      </c>
      <c r="N36" s="1" t="s">
        <v>5349</v>
      </c>
      <c r="O36" s="1" t="s">
        <v>5664</v>
      </c>
      <c r="P36" s="1" t="s">
        <v>82</v>
      </c>
      <c r="Q36" s="1" t="s">
        <v>5665</v>
      </c>
      <c r="R36" s="1" t="s">
        <v>460</v>
      </c>
      <c r="S36" s="1" t="s">
        <v>5497</v>
      </c>
      <c r="T36" s="1" t="s">
        <v>431</v>
      </c>
      <c r="U36" s="1" t="s">
        <v>5498</v>
      </c>
      <c r="V36" s="1" t="s">
        <v>27</v>
      </c>
      <c r="W36" s="1" t="s">
        <v>27</v>
      </c>
    </row>
    <row r="37" spans="1:23" hidden="1">
      <c r="A37" s="2" t="str">
        <f>+IF(B37="N","",IF(COUNTIF(B:B,B37)&gt;1,COUNTIF(B$3:B37,B37),""))</f>
        <v/>
      </c>
      <c r="B37" s="2" t="str">
        <f>+IF(H37='Export Demurrage Detention'!$C$2,"Y","N")</f>
        <v>N</v>
      </c>
      <c r="D37" s="1" t="s">
        <v>455</v>
      </c>
      <c r="G37" s="1" t="s">
        <v>21</v>
      </c>
      <c r="H37" s="1" t="s">
        <v>458</v>
      </c>
      <c r="I37" s="35">
        <v>44094</v>
      </c>
      <c r="J37" s="6" t="s">
        <v>72</v>
      </c>
      <c r="K37" s="1" t="s">
        <v>5237</v>
      </c>
      <c r="L37" s="1" t="s">
        <v>4782</v>
      </c>
      <c r="M37" s="1" t="s">
        <v>25</v>
      </c>
      <c r="N37" s="1" t="s">
        <v>82</v>
      </c>
      <c r="O37" s="1" t="s">
        <v>5663</v>
      </c>
      <c r="P37" s="1" t="s">
        <v>460</v>
      </c>
      <c r="Q37" s="1" t="s">
        <v>5495</v>
      </c>
      <c r="R37" s="1" t="s">
        <v>431</v>
      </c>
      <c r="S37" s="1" t="s">
        <v>5496</v>
      </c>
      <c r="T37" s="1" t="s">
        <v>27</v>
      </c>
      <c r="U37" s="1" t="s">
        <v>27</v>
      </c>
      <c r="V37" s="1" t="s">
        <v>27</v>
      </c>
      <c r="W37" s="1" t="s">
        <v>27</v>
      </c>
    </row>
    <row r="38" spans="1:23" hidden="1">
      <c r="A38" s="2" t="str">
        <f>+IF(B38="N","",IF(COUNTIF(B:B,B38)&gt;1,COUNTIF(B$3:B38,B38),""))</f>
        <v/>
      </c>
      <c r="B38" s="2" t="str">
        <f>+IF(H38='Export Demurrage Detention'!$C$2,"Y","N")</f>
        <v>N</v>
      </c>
      <c r="D38" s="1" t="s">
        <v>455</v>
      </c>
      <c r="G38" s="1" t="s">
        <v>21</v>
      </c>
      <c r="H38" s="1" t="s">
        <v>458</v>
      </c>
      <c r="I38" s="35">
        <v>44094</v>
      </c>
      <c r="J38" s="6" t="s">
        <v>5299</v>
      </c>
      <c r="K38" s="1" t="s">
        <v>5237</v>
      </c>
      <c r="L38" s="1" t="s">
        <v>5254</v>
      </c>
      <c r="M38" s="1" t="s">
        <v>25</v>
      </c>
      <c r="N38" s="1" t="s">
        <v>5349</v>
      </c>
      <c r="O38" s="1" t="s">
        <v>5664</v>
      </c>
      <c r="P38" s="1" t="s">
        <v>82</v>
      </c>
      <c r="Q38" s="1" t="s">
        <v>5665</v>
      </c>
      <c r="R38" s="1" t="s">
        <v>460</v>
      </c>
      <c r="S38" s="1" t="s">
        <v>5497</v>
      </c>
      <c r="T38" s="1" t="s">
        <v>431</v>
      </c>
      <c r="U38" s="1" t="s">
        <v>5498</v>
      </c>
      <c r="V38" s="1" t="s">
        <v>27</v>
      </c>
      <c r="W38" s="1" t="s">
        <v>27</v>
      </c>
    </row>
    <row r="39" spans="1:23" hidden="1">
      <c r="A39" s="2" t="str">
        <f>+IF(B39="N","",IF(COUNTIF(B:B,B39)&gt;1,COUNTIF(B$3:B39,B39),""))</f>
        <v/>
      </c>
      <c r="B39" s="2" t="str">
        <f>+IF(H39='Export Demurrage Detention'!$C$2,"Y","N")</f>
        <v>N</v>
      </c>
      <c r="D39" s="1" t="s">
        <v>455</v>
      </c>
      <c r="G39" s="1" t="s">
        <v>21</v>
      </c>
      <c r="H39" s="1" t="s">
        <v>4736</v>
      </c>
      <c r="I39" s="35">
        <v>44094</v>
      </c>
      <c r="J39" s="6" t="s">
        <v>72</v>
      </c>
      <c r="K39" s="1" t="s">
        <v>5237</v>
      </c>
      <c r="L39" s="1" t="s">
        <v>4782</v>
      </c>
      <c r="M39" s="1" t="s">
        <v>25</v>
      </c>
      <c r="N39" s="1" t="s">
        <v>82</v>
      </c>
      <c r="O39" s="1" t="s">
        <v>5663</v>
      </c>
      <c r="P39" s="1" t="s">
        <v>460</v>
      </c>
      <c r="Q39" s="1" t="s">
        <v>5495</v>
      </c>
      <c r="R39" s="1" t="s">
        <v>431</v>
      </c>
      <c r="S39" s="1" t="s">
        <v>5496</v>
      </c>
      <c r="T39" s="1" t="s">
        <v>27</v>
      </c>
      <c r="U39" s="1" t="s">
        <v>27</v>
      </c>
      <c r="V39" s="1" t="s">
        <v>27</v>
      </c>
      <c r="W39" s="1" t="s">
        <v>27</v>
      </c>
    </row>
    <row r="40" spans="1:23" hidden="1">
      <c r="A40" s="2" t="str">
        <f>+IF(B40="N","",IF(COUNTIF(B:B,B40)&gt;1,COUNTIF(B$3:B40,B40),""))</f>
        <v/>
      </c>
      <c r="B40" s="2" t="str">
        <f>+IF(H40='Export Demurrage Detention'!$C$2,"Y","N")</f>
        <v>N</v>
      </c>
      <c r="D40" s="1" t="s">
        <v>455</v>
      </c>
      <c r="G40" s="1" t="s">
        <v>21</v>
      </c>
      <c r="H40" s="1" t="s">
        <v>4736</v>
      </c>
      <c r="I40" s="35">
        <v>44094</v>
      </c>
      <c r="J40" s="6" t="s">
        <v>5299</v>
      </c>
      <c r="K40" s="1" t="s">
        <v>5237</v>
      </c>
      <c r="L40" s="1" t="s">
        <v>5254</v>
      </c>
      <c r="M40" s="1" t="s">
        <v>25</v>
      </c>
      <c r="N40" s="1" t="s">
        <v>5349</v>
      </c>
      <c r="O40" s="1" t="s">
        <v>5664</v>
      </c>
      <c r="P40" s="1" t="s">
        <v>82</v>
      </c>
      <c r="Q40" s="1" t="s">
        <v>5665</v>
      </c>
      <c r="R40" s="1" t="s">
        <v>460</v>
      </c>
      <c r="S40" s="1" t="s">
        <v>5497</v>
      </c>
      <c r="T40" s="1" t="s">
        <v>431</v>
      </c>
      <c r="U40" s="1" t="s">
        <v>5498</v>
      </c>
      <c r="V40" s="1" t="s">
        <v>27</v>
      </c>
      <c r="W40" s="1" t="s">
        <v>27</v>
      </c>
    </row>
    <row r="41" spans="1:23" hidden="1">
      <c r="A41" s="2" t="str">
        <f>+IF(B41="N","",IF(COUNTIF(B:B,B41)&gt;1,COUNTIF(B$3:B41,B41),""))</f>
        <v/>
      </c>
      <c r="B41" s="2" t="str">
        <f>+IF(H41='Export Demurrage Detention'!$C$2,"Y","N")</f>
        <v>N</v>
      </c>
      <c r="D41" s="1" t="s">
        <v>166</v>
      </c>
      <c r="G41" s="1" t="s">
        <v>5236</v>
      </c>
      <c r="H41" s="1" t="s">
        <v>170</v>
      </c>
      <c r="I41" s="35">
        <v>44027</v>
      </c>
      <c r="J41" s="6" t="s">
        <v>72</v>
      </c>
      <c r="K41" s="1" t="s">
        <v>5537</v>
      </c>
      <c r="L41" s="1" t="s">
        <v>4782</v>
      </c>
      <c r="M41" s="1" t="s">
        <v>25</v>
      </c>
      <c r="N41" s="1" t="s">
        <v>82</v>
      </c>
      <c r="O41" s="1" t="s">
        <v>5530</v>
      </c>
      <c r="P41" s="1" t="s">
        <v>98</v>
      </c>
      <c r="Q41" s="1" t="s">
        <v>5538</v>
      </c>
      <c r="R41" s="1" t="s">
        <v>27</v>
      </c>
      <c r="S41" s="1" t="s">
        <v>27</v>
      </c>
      <c r="T41" s="1" t="s">
        <v>27</v>
      </c>
      <c r="U41" s="1" t="s">
        <v>27</v>
      </c>
      <c r="V41" s="1" t="s">
        <v>27</v>
      </c>
      <c r="W41" s="1" t="s">
        <v>27</v>
      </c>
    </row>
    <row r="42" spans="1:23" hidden="1">
      <c r="A42" s="2" t="str">
        <f>+IF(B42="N","",IF(COUNTIF(B:B,B42)&gt;1,COUNTIF(B$3:B42,B42),""))</f>
        <v/>
      </c>
      <c r="B42" s="2" t="str">
        <f>+IF(H42='Export Demurrage Detention'!$C$2,"Y","N")</f>
        <v>N</v>
      </c>
      <c r="D42" s="1" t="s">
        <v>166</v>
      </c>
      <c r="G42" s="1" t="s">
        <v>5236</v>
      </c>
      <c r="H42" s="1" t="s">
        <v>170</v>
      </c>
      <c r="I42" s="35">
        <v>44027</v>
      </c>
      <c r="J42" s="6" t="s">
        <v>72</v>
      </c>
      <c r="K42" s="1" t="s">
        <v>5537</v>
      </c>
      <c r="L42" s="1" t="s">
        <v>5539</v>
      </c>
      <c r="M42" s="1" t="s">
        <v>25</v>
      </c>
      <c r="N42" s="1" t="s">
        <v>82</v>
      </c>
      <c r="O42" s="1" t="s">
        <v>5530</v>
      </c>
      <c r="P42" s="1" t="s">
        <v>98</v>
      </c>
      <c r="Q42" s="1" t="s">
        <v>5538</v>
      </c>
      <c r="R42" s="1" t="s">
        <v>27</v>
      </c>
      <c r="S42" s="1" t="s">
        <v>27</v>
      </c>
      <c r="T42" s="1" t="s">
        <v>27</v>
      </c>
      <c r="U42" s="1" t="s">
        <v>27</v>
      </c>
      <c r="V42" s="1" t="s">
        <v>27</v>
      </c>
      <c r="W42" s="1" t="s">
        <v>27</v>
      </c>
    </row>
    <row r="43" spans="1:23" hidden="1">
      <c r="A43" s="2" t="str">
        <f>+IF(B43="N","",IF(COUNTIF(B:B,B43)&gt;1,COUNTIF(B$3:B43,B43),""))</f>
        <v/>
      </c>
      <c r="B43" s="2" t="str">
        <f>+IF(H43='Export Demurrage Detention'!$C$2,"Y","N")</f>
        <v>N</v>
      </c>
      <c r="D43" s="1" t="s">
        <v>166</v>
      </c>
      <c r="G43" s="1" t="s">
        <v>5236</v>
      </c>
      <c r="H43" s="1" t="s">
        <v>170</v>
      </c>
      <c r="I43" s="35">
        <v>44027</v>
      </c>
      <c r="J43" s="6" t="s">
        <v>72</v>
      </c>
      <c r="K43" s="1" t="s">
        <v>5537</v>
      </c>
      <c r="L43" s="1" t="s">
        <v>44</v>
      </c>
      <c r="M43" s="1" t="s">
        <v>25</v>
      </c>
      <c r="N43" s="1" t="s">
        <v>82</v>
      </c>
      <c r="O43" s="1" t="s">
        <v>5530</v>
      </c>
      <c r="P43" s="1" t="s">
        <v>98</v>
      </c>
      <c r="Q43" s="1" t="s">
        <v>5538</v>
      </c>
      <c r="R43" s="1" t="s">
        <v>27</v>
      </c>
      <c r="S43" s="1" t="s">
        <v>27</v>
      </c>
      <c r="T43" s="1" t="s">
        <v>27</v>
      </c>
      <c r="U43" s="1" t="s">
        <v>27</v>
      </c>
      <c r="V43" s="1" t="s">
        <v>27</v>
      </c>
      <c r="W43" s="1" t="s">
        <v>27</v>
      </c>
    </row>
    <row r="44" spans="1:23" hidden="1">
      <c r="A44" s="2" t="str">
        <f>+IF(B44="N","",IF(COUNTIF(B:B,B44)&gt;1,COUNTIF(B$3:B44,B44),""))</f>
        <v/>
      </c>
      <c r="B44" s="2" t="str">
        <f>+IF(H44='Export Demurrage Detention'!$C$2,"Y","N")</f>
        <v>N</v>
      </c>
      <c r="D44" s="1" t="s">
        <v>166</v>
      </c>
      <c r="G44" s="1" t="s">
        <v>21</v>
      </c>
      <c r="H44" s="1" t="s">
        <v>170</v>
      </c>
      <c r="I44" s="35">
        <v>44027</v>
      </c>
      <c r="J44" s="6" t="s">
        <v>72</v>
      </c>
      <c r="K44" s="1" t="s">
        <v>5237</v>
      </c>
      <c r="L44" s="1" t="s">
        <v>4782</v>
      </c>
      <c r="M44" s="1" t="s">
        <v>25</v>
      </c>
      <c r="N44" s="1" t="s">
        <v>82</v>
      </c>
      <c r="O44" s="1" t="s">
        <v>5387</v>
      </c>
      <c r="P44" s="1" t="s">
        <v>98</v>
      </c>
      <c r="Q44" s="1" t="s">
        <v>5353</v>
      </c>
      <c r="R44" s="1" t="s">
        <v>27</v>
      </c>
      <c r="S44" s="1" t="s">
        <v>27</v>
      </c>
      <c r="T44" s="1" t="s">
        <v>27</v>
      </c>
      <c r="U44" s="1" t="s">
        <v>27</v>
      </c>
      <c r="V44" s="1" t="s">
        <v>27</v>
      </c>
      <c r="W44" s="1" t="s">
        <v>27</v>
      </c>
    </row>
    <row r="45" spans="1:23" hidden="1">
      <c r="A45" s="2" t="str">
        <f>+IF(B45="N","",IF(COUNTIF(B:B,B45)&gt;1,COUNTIF(B$3:B45,B45),""))</f>
        <v/>
      </c>
      <c r="B45" s="2" t="str">
        <f>+IF(H45='Export Demurrage Detention'!$C$2,"Y","N")</f>
        <v>N</v>
      </c>
      <c r="D45" s="1" t="s">
        <v>166</v>
      </c>
      <c r="G45" s="1" t="s">
        <v>21</v>
      </c>
      <c r="H45" s="1" t="s">
        <v>170</v>
      </c>
      <c r="I45" s="35">
        <v>44027</v>
      </c>
      <c r="J45" s="6" t="s">
        <v>72</v>
      </c>
      <c r="K45" s="1" t="s">
        <v>5237</v>
      </c>
      <c r="L45" s="1" t="s">
        <v>5539</v>
      </c>
      <c r="M45" s="1" t="s">
        <v>25</v>
      </c>
      <c r="N45" s="1" t="s">
        <v>82</v>
      </c>
      <c r="O45" s="1" t="s">
        <v>5387</v>
      </c>
      <c r="P45" s="1" t="s">
        <v>98</v>
      </c>
      <c r="Q45" s="1" t="s">
        <v>5353</v>
      </c>
      <c r="R45" s="1" t="s">
        <v>27</v>
      </c>
      <c r="S45" s="1" t="s">
        <v>27</v>
      </c>
      <c r="T45" s="1" t="s">
        <v>27</v>
      </c>
      <c r="U45" s="1" t="s">
        <v>27</v>
      </c>
      <c r="V45" s="1" t="s">
        <v>27</v>
      </c>
      <c r="W45" s="1" t="s">
        <v>27</v>
      </c>
    </row>
    <row r="46" spans="1:23" hidden="1">
      <c r="A46" s="2" t="str">
        <f>+IF(B46="N","",IF(COUNTIF(B:B,B46)&gt;1,COUNTIF(B$3:B46,B46),""))</f>
        <v/>
      </c>
      <c r="B46" s="2" t="str">
        <f>+IF(H46='Export Demurrage Detention'!$C$2,"Y","N")</f>
        <v>N</v>
      </c>
      <c r="D46" s="1" t="s">
        <v>166</v>
      </c>
      <c r="G46" s="1" t="s">
        <v>21</v>
      </c>
      <c r="H46" s="1" t="s">
        <v>170</v>
      </c>
      <c r="I46" s="35">
        <v>44027</v>
      </c>
      <c r="J46" s="6" t="s">
        <v>72</v>
      </c>
      <c r="K46" s="1" t="s">
        <v>5237</v>
      </c>
      <c r="L46" s="1" t="s">
        <v>44</v>
      </c>
      <c r="M46" s="1" t="s">
        <v>25</v>
      </c>
      <c r="N46" s="1" t="s">
        <v>82</v>
      </c>
      <c r="O46" s="1" t="s">
        <v>5387</v>
      </c>
      <c r="P46" s="1" t="s">
        <v>98</v>
      </c>
      <c r="Q46" s="1" t="s">
        <v>5353</v>
      </c>
      <c r="R46" s="1" t="s">
        <v>27</v>
      </c>
      <c r="S46" s="1" t="s">
        <v>27</v>
      </c>
      <c r="T46" s="1" t="s">
        <v>27</v>
      </c>
      <c r="U46" s="1" t="s">
        <v>27</v>
      </c>
      <c r="V46" s="1" t="s">
        <v>27</v>
      </c>
      <c r="W46" s="1" t="s">
        <v>27</v>
      </c>
    </row>
    <row r="47" spans="1:23" hidden="1">
      <c r="A47" s="2" t="str">
        <f>+IF(B47="N","",IF(COUNTIF(B:B,B47)&gt;1,COUNTIF(B$3:B47,B47),""))</f>
        <v/>
      </c>
      <c r="B47" s="2" t="str">
        <f>+IF(H47='Export Demurrage Detention'!$C$2,"Y","N")</f>
        <v>N</v>
      </c>
      <c r="D47" s="1" t="s">
        <v>166</v>
      </c>
      <c r="G47" s="1" t="s">
        <v>5236</v>
      </c>
      <c r="H47" s="1" t="s">
        <v>171</v>
      </c>
      <c r="I47" s="35">
        <v>44027</v>
      </c>
      <c r="J47" s="6" t="s">
        <v>72</v>
      </c>
      <c r="K47" s="1" t="s">
        <v>5537</v>
      </c>
      <c r="L47" s="1" t="s">
        <v>4782</v>
      </c>
      <c r="M47" s="1" t="s">
        <v>25</v>
      </c>
      <c r="N47" s="1" t="s">
        <v>82</v>
      </c>
      <c r="O47" s="1" t="s">
        <v>5530</v>
      </c>
      <c r="P47" s="1" t="s">
        <v>98</v>
      </c>
      <c r="Q47" s="1" t="s">
        <v>5538</v>
      </c>
      <c r="R47" s="1" t="s">
        <v>27</v>
      </c>
      <c r="S47" s="1" t="s">
        <v>27</v>
      </c>
      <c r="T47" s="1" t="s">
        <v>27</v>
      </c>
      <c r="U47" s="1" t="s">
        <v>27</v>
      </c>
      <c r="V47" s="1" t="s">
        <v>27</v>
      </c>
      <c r="W47" s="1" t="s">
        <v>27</v>
      </c>
    </row>
    <row r="48" spans="1:23" hidden="1">
      <c r="A48" s="2" t="str">
        <f>+IF(B48="N","",IF(COUNTIF(B:B,B48)&gt;1,COUNTIF(B$3:B48,B48),""))</f>
        <v/>
      </c>
      <c r="B48" s="2" t="str">
        <f>+IF(H48='Export Demurrage Detention'!$C$2,"Y","N")</f>
        <v>N</v>
      </c>
      <c r="D48" s="1" t="s">
        <v>166</v>
      </c>
      <c r="G48" s="1" t="s">
        <v>5236</v>
      </c>
      <c r="H48" s="1" t="s">
        <v>171</v>
      </c>
      <c r="I48" s="35">
        <v>44027</v>
      </c>
      <c r="J48" s="6" t="s">
        <v>72</v>
      </c>
      <c r="K48" s="1" t="s">
        <v>5537</v>
      </c>
      <c r="L48" s="1" t="s">
        <v>5539</v>
      </c>
      <c r="M48" s="1" t="s">
        <v>25</v>
      </c>
      <c r="N48" s="1" t="s">
        <v>82</v>
      </c>
      <c r="O48" s="1" t="s">
        <v>5530</v>
      </c>
      <c r="P48" s="1" t="s">
        <v>98</v>
      </c>
      <c r="Q48" s="1" t="s">
        <v>5538</v>
      </c>
      <c r="R48" s="1" t="s">
        <v>27</v>
      </c>
      <c r="S48" s="1" t="s">
        <v>27</v>
      </c>
      <c r="T48" s="1" t="s">
        <v>27</v>
      </c>
      <c r="U48" s="1" t="s">
        <v>27</v>
      </c>
      <c r="V48" s="1" t="s">
        <v>27</v>
      </c>
      <c r="W48" s="1" t="s">
        <v>27</v>
      </c>
    </row>
    <row r="49" spans="1:23" hidden="1">
      <c r="A49" s="2" t="str">
        <f>+IF(B49="N","",IF(COUNTIF(B:B,B49)&gt;1,COUNTIF(B$3:B49,B49),""))</f>
        <v/>
      </c>
      <c r="B49" s="2" t="str">
        <f>+IF(H49='Export Demurrage Detention'!$C$2,"Y","N")</f>
        <v>N</v>
      </c>
      <c r="D49" s="1" t="s">
        <v>166</v>
      </c>
      <c r="G49" s="1" t="s">
        <v>5236</v>
      </c>
      <c r="H49" s="1" t="s">
        <v>171</v>
      </c>
      <c r="I49" s="35">
        <v>44027</v>
      </c>
      <c r="J49" s="6" t="s">
        <v>72</v>
      </c>
      <c r="K49" s="1" t="s">
        <v>5537</v>
      </c>
      <c r="L49" s="1" t="s">
        <v>44</v>
      </c>
      <c r="M49" s="1" t="s">
        <v>25</v>
      </c>
      <c r="N49" s="1" t="s">
        <v>82</v>
      </c>
      <c r="O49" s="1" t="s">
        <v>5530</v>
      </c>
      <c r="P49" s="1" t="s">
        <v>98</v>
      </c>
      <c r="Q49" s="1" t="s">
        <v>5538</v>
      </c>
      <c r="R49" s="1" t="s">
        <v>27</v>
      </c>
      <c r="S49" s="1" t="s">
        <v>27</v>
      </c>
      <c r="T49" s="1" t="s">
        <v>27</v>
      </c>
      <c r="U49" s="1" t="s">
        <v>27</v>
      </c>
      <c r="V49" s="1" t="s">
        <v>27</v>
      </c>
      <c r="W49" s="1" t="s">
        <v>27</v>
      </c>
    </row>
    <row r="50" spans="1:23" hidden="1">
      <c r="A50" s="2" t="str">
        <f>+IF(B50="N","",IF(COUNTIF(B:B,B50)&gt;1,COUNTIF(B$3:B50,B50),""))</f>
        <v/>
      </c>
      <c r="B50" s="2" t="str">
        <f>+IF(H50='Export Demurrage Detention'!$C$2,"Y","N")</f>
        <v>N</v>
      </c>
      <c r="D50" s="1" t="s">
        <v>166</v>
      </c>
      <c r="G50" s="1" t="s">
        <v>21</v>
      </c>
      <c r="H50" s="1" t="s">
        <v>171</v>
      </c>
      <c r="I50" s="35">
        <v>44027</v>
      </c>
      <c r="J50" s="6" t="s">
        <v>72</v>
      </c>
      <c r="K50" s="1" t="s">
        <v>5237</v>
      </c>
      <c r="L50" s="1" t="s">
        <v>4782</v>
      </c>
      <c r="M50" s="1" t="s">
        <v>25</v>
      </c>
      <c r="N50" s="1" t="s">
        <v>82</v>
      </c>
      <c r="O50" s="1" t="s">
        <v>5387</v>
      </c>
      <c r="P50" s="1" t="s">
        <v>98</v>
      </c>
      <c r="Q50" s="1" t="s">
        <v>5353</v>
      </c>
      <c r="R50" s="1" t="s">
        <v>27</v>
      </c>
      <c r="S50" s="1" t="s">
        <v>27</v>
      </c>
      <c r="T50" s="1" t="s">
        <v>27</v>
      </c>
      <c r="U50" s="1" t="s">
        <v>27</v>
      </c>
      <c r="V50" s="1" t="s">
        <v>27</v>
      </c>
      <c r="W50" s="1" t="s">
        <v>27</v>
      </c>
    </row>
    <row r="51" spans="1:23" hidden="1">
      <c r="A51" s="2" t="str">
        <f>+IF(B51="N","",IF(COUNTIF(B:B,B51)&gt;1,COUNTIF(B$3:B51,B51),""))</f>
        <v/>
      </c>
      <c r="B51" s="2" t="str">
        <f>+IF(H51='Export Demurrage Detention'!$C$2,"Y","N")</f>
        <v>N</v>
      </c>
      <c r="D51" s="1" t="s">
        <v>166</v>
      </c>
      <c r="G51" s="1" t="s">
        <v>21</v>
      </c>
      <c r="H51" s="1" t="s">
        <v>171</v>
      </c>
      <c r="I51" s="35">
        <v>44027</v>
      </c>
      <c r="J51" s="6" t="s">
        <v>72</v>
      </c>
      <c r="K51" s="1" t="s">
        <v>5237</v>
      </c>
      <c r="L51" s="1" t="s">
        <v>5539</v>
      </c>
      <c r="M51" s="1" t="s">
        <v>25</v>
      </c>
      <c r="N51" s="1" t="s">
        <v>82</v>
      </c>
      <c r="O51" s="1" t="s">
        <v>5387</v>
      </c>
      <c r="P51" s="1" t="s">
        <v>98</v>
      </c>
      <c r="Q51" s="1" t="s">
        <v>5353</v>
      </c>
      <c r="R51" s="1" t="s">
        <v>27</v>
      </c>
      <c r="S51" s="1" t="s">
        <v>27</v>
      </c>
      <c r="T51" s="1" t="s">
        <v>27</v>
      </c>
      <c r="U51" s="1" t="s">
        <v>27</v>
      </c>
      <c r="V51" s="1" t="s">
        <v>27</v>
      </c>
      <c r="W51" s="1" t="s">
        <v>27</v>
      </c>
    </row>
    <row r="52" spans="1:23" hidden="1">
      <c r="A52" s="2" t="str">
        <f>+IF(B52="N","",IF(COUNTIF(B:B,B52)&gt;1,COUNTIF(B$3:B52,B52),""))</f>
        <v/>
      </c>
      <c r="B52" s="2" t="str">
        <f>+IF(H52='Export Demurrage Detention'!$C$2,"Y","N")</f>
        <v>N</v>
      </c>
      <c r="D52" s="1" t="s">
        <v>166</v>
      </c>
      <c r="G52" s="1" t="s">
        <v>21</v>
      </c>
      <c r="H52" s="1" t="s">
        <v>171</v>
      </c>
      <c r="I52" s="35">
        <v>44027</v>
      </c>
      <c r="J52" s="6" t="s">
        <v>72</v>
      </c>
      <c r="K52" s="1" t="s">
        <v>5237</v>
      </c>
      <c r="L52" s="1" t="s">
        <v>44</v>
      </c>
      <c r="M52" s="1" t="s">
        <v>25</v>
      </c>
      <c r="N52" s="1" t="s">
        <v>82</v>
      </c>
      <c r="O52" s="1" t="s">
        <v>5387</v>
      </c>
      <c r="P52" s="1" t="s">
        <v>98</v>
      </c>
      <c r="Q52" s="1" t="s">
        <v>5353</v>
      </c>
      <c r="R52" s="1" t="s">
        <v>27</v>
      </c>
      <c r="S52" s="1" t="s">
        <v>27</v>
      </c>
      <c r="T52" s="1" t="s">
        <v>27</v>
      </c>
      <c r="U52" s="1" t="s">
        <v>27</v>
      </c>
      <c r="V52" s="1" t="s">
        <v>27</v>
      </c>
      <c r="W52" s="1" t="s">
        <v>27</v>
      </c>
    </row>
    <row r="53" spans="1:23" hidden="1">
      <c r="A53" s="2" t="str">
        <f>+IF(B53="N","",IF(COUNTIF(B:B,B53)&gt;1,COUNTIF(B$3:B53,B53),""))</f>
        <v/>
      </c>
      <c r="B53" s="2" t="str">
        <f>+IF(H53='Export Demurrage Detention'!$C$2,"Y","N")</f>
        <v>N</v>
      </c>
      <c r="D53" s="1" t="s">
        <v>166</v>
      </c>
      <c r="G53" s="1" t="s">
        <v>5236</v>
      </c>
      <c r="H53" s="1" t="s">
        <v>3027</v>
      </c>
      <c r="I53" s="35">
        <v>44027</v>
      </c>
      <c r="J53" s="6" t="s">
        <v>72</v>
      </c>
      <c r="K53" s="1" t="s">
        <v>5537</v>
      </c>
      <c r="L53" s="1" t="s">
        <v>4782</v>
      </c>
      <c r="M53" s="1" t="s">
        <v>25</v>
      </c>
      <c r="N53" s="1" t="s">
        <v>82</v>
      </c>
      <c r="O53" s="1" t="s">
        <v>5530</v>
      </c>
      <c r="P53" s="1" t="s">
        <v>98</v>
      </c>
      <c r="Q53" s="1" t="s">
        <v>5538</v>
      </c>
      <c r="R53" s="1" t="s">
        <v>27</v>
      </c>
      <c r="S53" s="1" t="s">
        <v>27</v>
      </c>
      <c r="T53" s="1" t="s">
        <v>27</v>
      </c>
      <c r="U53" s="1" t="s">
        <v>27</v>
      </c>
      <c r="V53" s="1" t="s">
        <v>27</v>
      </c>
      <c r="W53" s="1" t="s">
        <v>27</v>
      </c>
    </row>
    <row r="54" spans="1:23" hidden="1">
      <c r="A54" s="2" t="str">
        <f>+IF(B54="N","",IF(COUNTIF(B:B,B54)&gt;1,COUNTIF(B$3:B54,B54),""))</f>
        <v/>
      </c>
      <c r="B54" s="2" t="str">
        <f>+IF(H54='Export Demurrage Detention'!$C$2,"Y","N")</f>
        <v>N</v>
      </c>
      <c r="D54" s="1" t="s">
        <v>166</v>
      </c>
      <c r="G54" s="1" t="s">
        <v>5236</v>
      </c>
      <c r="H54" s="1" t="s">
        <v>3027</v>
      </c>
      <c r="I54" s="35">
        <v>44027</v>
      </c>
      <c r="J54" s="6" t="s">
        <v>72</v>
      </c>
      <c r="K54" s="1" t="s">
        <v>5537</v>
      </c>
      <c r="L54" s="1" t="s">
        <v>5539</v>
      </c>
      <c r="M54" s="1" t="s">
        <v>25</v>
      </c>
      <c r="N54" s="1" t="s">
        <v>82</v>
      </c>
      <c r="O54" s="1" t="s">
        <v>5530</v>
      </c>
      <c r="P54" s="1" t="s">
        <v>98</v>
      </c>
      <c r="Q54" s="1" t="s">
        <v>5538</v>
      </c>
      <c r="R54" s="1" t="s">
        <v>27</v>
      </c>
      <c r="S54" s="1" t="s">
        <v>27</v>
      </c>
      <c r="T54" s="1" t="s">
        <v>27</v>
      </c>
      <c r="U54" s="1" t="s">
        <v>27</v>
      </c>
      <c r="V54" s="1" t="s">
        <v>27</v>
      </c>
      <c r="W54" s="1" t="s">
        <v>27</v>
      </c>
    </row>
    <row r="55" spans="1:23" hidden="1">
      <c r="A55" s="2" t="str">
        <f>+IF(B55="N","",IF(COUNTIF(B:B,B55)&gt;1,COUNTIF(B$3:B55,B55),""))</f>
        <v/>
      </c>
      <c r="B55" s="2" t="str">
        <f>+IF(H55='Export Demurrage Detention'!$C$2,"Y","N")</f>
        <v>N</v>
      </c>
      <c r="D55" s="1" t="s">
        <v>166</v>
      </c>
      <c r="G55" s="1" t="s">
        <v>5236</v>
      </c>
      <c r="H55" s="1" t="s">
        <v>3027</v>
      </c>
      <c r="I55" s="35">
        <v>44027</v>
      </c>
      <c r="J55" s="6" t="s">
        <v>72</v>
      </c>
      <c r="K55" s="1" t="s">
        <v>5537</v>
      </c>
      <c r="L55" s="1" t="s">
        <v>44</v>
      </c>
      <c r="M55" s="1" t="s">
        <v>25</v>
      </c>
      <c r="N55" s="1" t="s">
        <v>82</v>
      </c>
      <c r="O55" s="1" t="s">
        <v>5530</v>
      </c>
      <c r="P55" s="1" t="s">
        <v>98</v>
      </c>
      <c r="Q55" s="1" t="s">
        <v>5538</v>
      </c>
      <c r="R55" s="1" t="s">
        <v>27</v>
      </c>
      <c r="S55" s="1" t="s">
        <v>27</v>
      </c>
      <c r="T55" s="1" t="s">
        <v>27</v>
      </c>
      <c r="U55" s="1" t="s">
        <v>27</v>
      </c>
      <c r="V55" s="1" t="s">
        <v>27</v>
      </c>
      <c r="W55" s="1" t="s">
        <v>27</v>
      </c>
    </row>
    <row r="56" spans="1:23" hidden="1">
      <c r="A56" s="2" t="str">
        <f>+IF(B56="N","",IF(COUNTIF(B:B,B56)&gt;1,COUNTIF(B$3:B56,B56),""))</f>
        <v/>
      </c>
      <c r="B56" s="2" t="str">
        <f>+IF(H56='Export Demurrage Detention'!$C$2,"Y","N")</f>
        <v>N</v>
      </c>
      <c r="D56" s="1" t="s">
        <v>166</v>
      </c>
      <c r="G56" s="1" t="s">
        <v>21</v>
      </c>
      <c r="H56" s="1" t="s">
        <v>3027</v>
      </c>
      <c r="I56" s="35">
        <v>44027</v>
      </c>
      <c r="J56" s="6" t="s">
        <v>72</v>
      </c>
      <c r="K56" s="1" t="s">
        <v>5237</v>
      </c>
      <c r="L56" s="1" t="s">
        <v>4782</v>
      </c>
      <c r="M56" s="1" t="s">
        <v>25</v>
      </c>
      <c r="N56" s="1" t="s">
        <v>82</v>
      </c>
      <c r="O56" s="1" t="s">
        <v>5387</v>
      </c>
      <c r="P56" s="1" t="s">
        <v>98</v>
      </c>
      <c r="Q56" s="1" t="s">
        <v>5353</v>
      </c>
      <c r="R56" s="1" t="s">
        <v>27</v>
      </c>
      <c r="S56" s="1" t="s">
        <v>27</v>
      </c>
      <c r="T56" s="1" t="s">
        <v>27</v>
      </c>
      <c r="U56" s="1" t="s">
        <v>27</v>
      </c>
      <c r="V56" s="1" t="s">
        <v>27</v>
      </c>
      <c r="W56" s="1" t="s">
        <v>27</v>
      </c>
    </row>
    <row r="57" spans="1:23" hidden="1">
      <c r="A57" s="2" t="str">
        <f>+IF(B57="N","",IF(COUNTIF(B:B,B57)&gt;1,COUNTIF(B$3:B57,B57),""))</f>
        <v/>
      </c>
      <c r="B57" s="2" t="str">
        <f>+IF(H57='Export Demurrage Detention'!$C$2,"Y","N")</f>
        <v>N</v>
      </c>
      <c r="D57" s="1" t="s">
        <v>166</v>
      </c>
      <c r="G57" s="1" t="s">
        <v>21</v>
      </c>
      <c r="H57" s="1" t="s">
        <v>3027</v>
      </c>
      <c r="I57" s="35">
        <v>44027</v>
      </c>
      <c r="J57" s="6" t="s">
        <v>72</v>
      </c>
      <c r="K57" s="1" t="s">
        <v>5237</v>
      </c>
      <c r="L57" s="1" t="s">
        <v>5539</v>
      </c>
      <c r="M57" s="1" t="s">
        <v>25</v>
      </c>
      <c r="N57" s="1" t="s">
        <v>82</v>
      </c>
      <c r="O57" s="1" t="s">
        <v>5387</v>
      </c>
      <c r="P57" s="1" t="s">
        <v>98</v>
      </c>
      <c r="Q57" s="1" t="s">
        <v>5353</v>
      </c>
      <c r="R57" s="1" t="s">
        <v>27</v>
      </c>
      <c r="S57" s="1" t="s">
        <v>27</v>
      </c>
      <c r="T57" s="1" t="s">
        <v>27</v>
      </c>
      <c r="U57" s="1" t="s">
        <v>27</v>
      </c>
      <c r="V57" s="1" t="s">
        <v>27</v>
      </c>
      <c r="W57" s="1" t="s">
        <v>27</v>
      </c>
    </row>
    <row r="58" spans="1:23" hidden="1">
      <c r="A58" s="2" t="str">
        <f>+IF(B58="N","",IF(COUNTIF(B:B,B58)&gt;1,COUNTIF(B$3:B58,B58),""))</f>
        <v/>
      </c>
      <c r="B58" s="2" t="str">
        <f>+IF(H58='Export Demurrage Detention'!$C$2,"Y","N")</f>
        <v>N</v>
      </c>
      <c r="D58" s="1" t="s">
        <v>166</v>
      </c>
      <c r="G58" s="1" t="s">
        <v>21</v>
      </c>
      <c r="H58" s="1" t="s">
        <v>3027</v>
      </c>
      <c r="I58" s="35">
        <v>44027</v>
      </c>
      <c r="J58" s="6" t="s">
        <v>72</v>
      </c>
      <c r="K58" s="1" t="s">
        <v>5237</v>
      </c>
      <c r="L58" s="1" t="s">
        <v>44</v>
      </c>
      <c r="M58" s="1" t="s">
        <v>25</v>
      </c>
      <c r="N58" s="1" t="s">
        <v>82</v>
      </c>
      <c r="O58" s="1" t="s">
        <v>5387</v>
      </c>
      <c r="P58" s="1" t="s">
        <v>98</v>
      </c>
      <c r="Q58" s="1" t="s">
        <v>5353</v>
      </c>
      <c r="R58" s="1" t="s">
        <v>27</v>
      </c>
      <c r="S58" s="1" t="s">
        <v>27</v>
      </c>
      <c r="T58" s="1" t="s">
        <v>27</v>
      </c>
      <c r="U58" s="1" t="s">
        <v>27</v>
      </c>
      <c r="V58" s="1" t="s">
        <v>27</v>
      </c>
      <c r="W58" s="1" t="s">
        <v>27</v>
      </c>
    </row>
    <row r="59" spans="1:23" hidden="1">
      <c r="A59" s="2" t="str">
        <f>+IF(B59="N","",IF(COUNTIF(B:B,B59)&gt;1,COUNTIF(B$3:B59,B59),""))</f>
        <v/>
      </c>
      <c r="B59" s="2" t="str">
        <f>+IF(H59='Export Demurrage Detention'!$C$2,"Y","N")</f>
        <v>N</v>
      </c>
      <c r="D59" s="1" t="s">
        <v>166</v>
      </c>
      <c r="G59" s="1" t="s">
        <v>5236</v>
      </c>
      <c r="H59" s="1" t="s">
        <v>172</v>
      </c>
      <c r="I59" s="35">
        <v>44027</v>
      </c>
      <c r="J59" s="6" t="s">
        <v>72</v>
      </c>
      <c r="K59" s="1" t="s">
        <v>5537</v>
      </c>
      <c r="L59" s="1" t="s">
        <v>4782</v>
      </c>
      <c r="M59" s="1" t="s">
        <v>25</v>
      </c>
      <c r="N59" s="1" t="s">
        <v>82</v>
      </c>
      <c r="O59" s="1" t="s">
        <v>5530</v>
      </c>
      <c r="P59" s="1" t="s">
        <v>98</v>
      </c>
      <c r="Q59" s="1" t="s">
        <v>5538</v>
      </c>
      <c r="R59" s="1" t="s">
        <v>27</v>
      </c>
      <c r="S59" s="1" t="s">
        <v>27</v>
      </c>
      <c r="T59" s="1" t="s">
        <v>27</v>
      </c>
      <c r="U59" s="1" t="s">
        <v>27</v>
      </c>
      <c r="V59" s="1" t="s">
        <v>27</v>
      </c>
      <c r="W59" s="1" t="s">
        <v>27</v>
      </c>
    </row>
    <row r="60" spans="1:23" hidden="1">
      <c r="A60" s="2" t="str">
        <f>+IF(B60="N","",IF(COUNTIF(B:B,B60)&gt;1,COUNTIF(B$3:B60,B60),""))</f>
        <v/>
      </c>
      <c r="B60" s="2" t="str">
        <f>+IF(H60='Export Demurrage Detention'!$C$2,"Y","N")</f>
        <v>N</v>
      </c>
      <c r="D60" s="1" t="s">
        <v>166</v>
      </c>
      <c r="G60" s="1" t="s">
        <v>5236</v>
      </c>
      <c r="H60" s="1" t="s">
        <v>172</v>
      </c>
      <c r="I60" s="35">
        <v>44027</v>
      </c>
      <c r="J60" s="6" t="s">
        <v>72</v>
      </c>
      <c r="K60" s="1" t="s">
        <v>5537</v>
      </c>
      <c r="L60" s="1" t="s">
        <v>5539</v>
      </c>
      <c r="M60" s="1" t="s">
        <v>25</v>
      </c>
      <c r="N60" s="1" t="s">
        <v>82</v>
      </c>
      <c r="O60" s="1" t="s">
        <v>5530</v>
      </c>
      <c r="P60" s="1" t="s">
        <v>98</v>
      </c>
      <c r="Q60" s="1" t="s">
        <v>5538</v>
      </c>
      <c r="R60" s="1" t="s">
        <v>27</v>
      </c>
      <c r="S60" s="1" t="s">
        <v>27</v>
      </c>
      <c r="T60" s="1" t="s">
        <v>27</v>
      </c>
      <c r="U60" s="1" t="s">
        <v>27</v>
      </c>
      <c r="V60" s="1" t="s">
        <v>27</v>
      </c>
      <c r="W60" s="1" t="s">
        <v>27</v>
      </c>
    </row>
    <row r="61" spans="1:23" hidden="1">
      <c r="A61" s="2" t="str">
        <f>+IF(B61="N","",IF(COUNTIF(B:B,B61)&gt;1,COUNTIF(B$3:B61,B61),""))</f>
        <v/>
      </c>
      <c r="B61" s="2" t="str">
        <f>+IF(H61='Export Demurrage Detention'!$C$2,"Y","N")</f>
        <v>N</v>
      </c>
      <c r="D61" s="1" t="s">
        <v>166</v>
      </c>
      <c r="G61" s="1" t="s">
        <v>5236</v>
      </c>
      <c r="H61" s="1" t="s">
        <v>172</v>
      </c>
      <c r="I61" s="35">
        <v>44027</v>
      </c>
      <c r="J61" s="6" t="s">
        <v>72</v>
      </c>
      <c r="K61" s="1" t="s">
        <v>5537</v>
      </c>
      <c r="L61" s="1" t="s">
        <v>44</v>
      </c>
      <c r="M61" s="1" t="s">
        <v>25</v>
      </c>
      <c r="N61" s="1" t="s">
        <v>82</v>
      </c>
      <c r="O61" s="1" t="s">
        <v>5530</v>
      </c>
      <c r="P61" s="1" t="s">
        <v>98</v>
      </c>
      <c r="Q61" s="1" t="s">
        <v>5538</v>
      </c>
      <c r="R61" s="1" t="s">
        <v>27</v>
      </c>
      <c r="S61" s="1" t="s">
        <v>27</v>
      </c>
      <c r="T61" s="1" t="s">
        <v>27</v>
      </c>
      <c r="U61" s="1" t="s">
        <v>27</v>
      </c>
      <c r="V61" s="1" t="s">
        <v>27</v>
      </c>
      <c r="W61" s="1" t="s">
        <v>27</v>
      </c>
    </row>
    <row r="62" spans="1:23" hidden="1">
      <c r="A62" s="2" t="str">
        <f>+IF(B62="N","",IF(COUNTIF(B:B,B62)&gt;1,COUNTIF(B$3:B62,B62),""))</f>
        <v/>
      </c>
      <c r="B62" s="2" t="str">
        <f>+IF(H62='Export Demurrage Detention'!$C$2,"Y","N")</f>
        <v>N</v>
      </c>
      <c r="D62" s="1" t="s">
        <v>166</v>
      </c>
      <c r="G62" s="1" t="s">
        <v>21</v>
      </c>
      <c r="H62" s="1" t="s">
        <v>172</v>
      </c>
      <c r="I62" s="35">
        <v>44027</v>
      </c>
      <c r="J62" s="6" t="s">
        <v>72</v>
      </c>
      <c r="K62" s="1" t="s">
        <v>5237</v>
      </c>
      <c r="L62" s="1" t="s">
        <v>4782</v>
      </c>
      <c r="M62" s="1" t="s">
        <v>25</v>
      </c>
      <c r="N62" s="1" t="s">
        <v>82</v>
      </c>
      <c r="O62" s="1" t="s">
        <v>5387</v>
      </c>
      <c r="P62" s="1" t="s">
        <v>98</v>
      </c>
      <c r="Q62" s="1" t="s">
        <v>5353</v>
      </c>
      <c r="R62" s="1" t="s">
        <v>27</v>
      </c>
      <c r="S62" s="1" t="s">
        <v>27</v>
      </c>
      <c r="T62" s="1" t="s">
        <v>27</v>
      </c>
      <c r="U62" s="1" t="s">
        <v>27</v>
      </c>
      <c r="V62" s="1" t="s">
        <v>27</v>
      </c>
      <c r="W62" s="1" t="s">
        <v>27</v>
      </c>
    </row>
    <row r="63" spans="1:23" hidden="1">
      <c r="A63" s="2" t="str">
        <f>+IF(B63="N","",IF(COUNTIF(B:B,B63)&gt;1,COUNTIF(B$3:B63,B63),""))</f>
        <v/>
      </c>
      <c r="B63" s="2" t="str">
        <f>+IF(H63='Export Demurrage Detention'!$C$2,"Y","N")</f>
        <v>N</v>
      </c>
      <c r="D63" s="1" t="s">
        <v>166</v>
      </c>
      <c r="G63" s="1" t="s">
        <v>21</v>
      </c>
      <c r="H63" s="1" t="s">
        <v>172</v>
      </c>
      <c r="I63" s="35">
        <v>44027</v>
      </c>
      <c r="J63" s="6" t="s">
        <v>72</v>
      </c>
      <c r="K63" s="1" t="s">
        <v>5237</v>
      </c>
      <c r="L63" s="1" t="s">
        <v>5539</v>
      </c>
      <c r="M63" s="1" t="s">
        <v>25</v>
      </c>
      <c r="N63" s="1" t="s">
        <v>82</v>
      </c>
      <c r="O63" s="1" t="s">
        <v>5387</v>
      </c>
      <c r="P63" s="1" t="s">
        <v>98</v>
      </c>
      <c r="Q63" s="1" t="s">
        <v>5353</v>
      </c>
      <c r="R63" s="1" t="s">
        <v>27</v>
      </c>
      <c r="S63" s="1" t="s">
        <v>27</v>
      </c>
      <c r="T63" s="1" t="s">
        <v>27</v>
      </c>
      <c r="U63" s="1" t="s">
        <v>27</v>
      </c>
      <c r="V63" s="1" t="s">
        <v>27</v>
      </c>
      <c r="W63" s="1" t="s">
        <v>27</v>
      </c>
    </row>
    <row r="64" spans="1:23" hidden="1">
      <c r="A64" s="2" t="str">
        <f>+IF(B64="N","",IF(COUNTIF(B:B,B64)&gt;1,COUNTIF(B$3:B64,B64),""))</f>
        <v/>
      </c>
      <c r="B64" s="2" t="str">
        <f>+IF(H64='Export Demurrage Detention'!$C$2,"Y","N")</f>
        <v>N</v>
      </c>
      <c r="D64" s="1" t="s">
        <v>166</v>
      </c>
      <c r="G64" s="1" t="s">
        <v>21</v>
      </c>
      <c r="H64" s="1" t="s">
        <v>172</v>
      </c>
      <c r="I64" s="35">
        <v>44027</v>
      </c>
      <c r="J64" s="6" t="s">
        <v>72</v>
      </c>
      <c r="K64" s="1" t="s">
        <v>5237</v>
      </c>
      <c r="L64" s="1" t="s">
        <v>44</v>
      </c>
      <c r="M64" s="1" t="s">
        <v>25</v>
      </c>
      <c r="N64" s="1" t="s">
        <v>82</v>
      </c>
      <c r="O64" s="1" t="s">
        <v>5387</v>
      </c>
      <c r="P64" s="1" t="s">
        <v>98</v>
      </c>
      <c r="Q64" s="1" t="s">
        <v>5353</v>
      </c>
      <c r="R64" s="1" t="s">
        <v>27</v>
      </c>
      <c r="S64" s="1" t="s">
        <v>27</v>
      </c>
      <c r="T64" s="1" t="s">
        <v>27</v>
      </c>
      <c r="U64" s="1" t="s">
        <v>27</v>
      </c>
      <c r="V64" s="1" t="s">
        <v>27</v>
      </c>
      <c r="W64" s="1" t="s">
        <v>27</v>
      </c>
    </row>
    <row r="65" spans="1:23" hidden="1">
      <c r="A65" s="2" t="str">
        <f>+IF(B65="N","",IF(COUNTIF(B:B,B65)&gt;1,COUNTIF(B$3:B65,B65),""))</f>
        <v/>
      </c>
      <c r="B65" s="2" t="str">
        <f>+IF(H65='Export Demurrage Detention'!$C$2,"Y","N")</f>
        <v>N</v>
      </c>
      <c r="D65" s="1" t="s">
        <v>166</v>
      </c>
      <c r="G65" s="1" t="s">
        <v>5236</v>
      </c>
      <c r="H65" s="1" t="s">
        <v>175</v>
      </c>
      <c r="I65" s="35">
        <v>44027</v>
      </c>
      <c r="J65" s="6" t="s">
        <v>72</v>
      </c>
      <c r="K65" s="1" t="s">
        <v>5537</v>
      </c>
      <c r="L65" s="1" t="s">
        <v>4782</v>
      </c>
      <c r="M65" s="1" t="s">
        <v>25</v>
      </c>
      <c r="N65" s="1" t="s">
        <v>82</v>
      </c>
      <c r="O65" s="1" t="s">
        <v>5530</v>
      </c>
      <c r="P65" s="1" t="s">
        <v>98</v>
      </c>
      <c r="Q65" s="1" t="s">
        <v>5538</v>
      </c>
      <c r="R65" s="1" t="s">
        <v>27</v>
      </c>
      <c r="S65" s="1" t="s">
        <v>27</v>
      </c>
      <c r="T65" s="1" t="s">
        <v>27</v>
      </c>
      <c r="U65" s="1" t="s">
        <v>27</v>
      </c>
      <c r="V65" s="1" t="s">
        <v>27</v>
      </c>
      <c r="W65" s="1" t="s">
        <v>27</v>
      </c>
    </row>
    <row r="66" spans="1:23" hidden="1">
      <c r="A66" s="2" t="str">
        <f>+IF(B66="N","",IF(COUNTIF(B:B,B66)&gt;1,COUNTIF(B$3:B66,B66),""))</f>
        <v/>
      </c>
      <c r="B66" s="2" t="str">
        <f>+IF(H66='Export Demurrage Detention'!$C$2,"Y","N")</f>
        <v>N</v>
      </c>
      <c r="D66" s="1" t="s">
        <v>166</v>
      </c>
      <c r="G66" s="1" t="s">
        <v>5236</v>
      </c>
      <c r="H66" s="1" t="s">
        <v>175</v>
      </c>
      <c r="I66" s="35">
        <v>44027</v>
      </c>
      <c r="J66" s="6" t="s">
        <v>72</v>
      </c>
      <c r="K66" s="1" t="s">
        <v>5537</v>
      </c>
      <c r="L66" s="1" t="s">
        <v>5539</v>
      </c>
      <c r="M66" s="1" t="s">
        <v>25</v>
      </c>
      <c r="N66" s="1" t="s">
        <v>82</v>
      </c>
      <c r="O66" s="1" t="s">
        <v>5530</v>
      </c>
      <c r="P66" s="1" t="s">
        <v>98</v>
      </c>
      <c r="Q66" s="1" t="s">
        <v>5538</v>
      </c>
      <c r="R66" s="1" t="s">
        <v>27</v>
      </c>
      <c r="S66" s="1" t="s">
        <v>27</v>
      </c>
      <c r="T66" s="1" t="s">
        <v>27</v>
      </c>
      <c r="U66" s="1" t="s">
        <v>27</v>
      </c>
      <c r="V66" s="1" t="s">
        <v>27</v>
      </c>
      <c r="W66" s="1" t="s">
        <v>27</v>
      </c>
    </row>
    <row r="67" spans="1:23" hidden="1">
      <c r="A67" s="2" t="str">
        <f>+IF(B67="N","",IF(COUNTIF(B:B,B67)&gt;1,COUNTIF(B$3:B67,B67),""))</f>
        <v/>
      </c>
      <c r="B67" s="2" t="str">
        <f>+IF(H67='Export Demurrage Detention'!$C$2,"Y","N")</f>
        <v>N</v>
      </c>
      <c r="D67" s="1" t="s">
        <v>166</v>
      </c>
      <c r="G67" s="1" t="s">
        <v>5236</v>
      </c>
      <c r="H67" s="1" t="s">
        <v>175</v>
      </c>
      <c r="I67" s="35">
        <v>44027</v>
      </c>
      <c r="J67" s="6" t="s">
        <v>72</v>
      </c>
      <c r="K67" s="1" t="s">
        <v>5537</v>
      </c>
      <c r="L67" s="1" t="s">
        <v>44</v>
      </c>
      <c r="M67" s="1" t="s">
        <v>25</v>
      </c>
      <c r="N67" s="1" t="s">
        <v>82</v>
      </c>
      <c r="O67" s="1" t="s">
        <v>5530</v>
      </c>
      <c r="P67" s="1" t="s">
        <v>98</v>
      </c>
      <c r="Q67" s="1" t="s">
        <v>5538</v>
      </c>
      <c r="R67" s="1" t="s">
        <v>27</v>
      </c>
      <c r="S67" s="1" t="s">
        <v>27</v>
      </c>
      <c r="T67" s="1" t="s">
        <v>27</v>
      </c>
      <c r="U67" s="1" t="s">
        <v>27</v>
      </c>
      <c r="V67" s="1" t="s">
        <v>27</v>
      </c>
      <c r="W67" s="1" t="s">
        <v>27</v>
      </c>
    </row>
    <row r="68" spans="1:23" hidden="1">
      <c r="A68" s="2" t="str">
        <f>+IF(B68="N","",IF(COUNTIF(B:B,B68)&gt;1,COUNTIF(B$3:B68,B68),""))</f>
        <v/>
      </c>
      <c r="B68" s="2" t="str">
        <f>+IF(H68='Export Demurrage Detention'!$C$2,"Y","N")</f>
        <v>N</v>
      </c>
      <c r="D68" s="1" t="s">
        <v>166</v>
      </c>
      <c r="G68" s="1" t="s">
        <v>21</v>
      </c>
      <c r="H68" s="1" t="s">
        <v>175</v>
      </c>
      <c r="I68" s="35">
        <v>44027</v>
      </c>
      <c r="J68" s="6" t="s">
        <v>72</v>
      </c>
      <c r="K68" s="1" t="s">
        <v>5237</v>
      </c>
      <c r="L68" s="1" t="s">
        <v>4782</v>
      </c>
      <c r="M68" s="1" t="s">
        <v>25</v>
      </c>
      <c r="N68" s="1" t="s">
        <v>82</v>
      </c>
      <c r="O68" s="1" t="s">
        <v>5387</v>
      </c>
      <c r="P68" s="1" t="s">
        <v>98</v>
      </c>
      <c r="Q68" s="1" t="s">
        <v>5353</v>
      </c>
      <c r="R68" s="1" t="s">
        <v>27</v>
      </c>
      <c r="S68" s="1" t="s">
        <v>27</v>
      </c>
      <c r="T68" s="1" t="s">
        <v>27</v>
      </c>
      <c r="U68" s="1" t="s">
        <v>27</v>
      </c>
      <c r="V68" s="1" t="s">
        <v>27</v>
      </c>
      <c r="W68" s="1" t="s">
        <v>27</v>
      </c>
    </row>
    <row r="69" spans="1:23" hidden="1">
      <c r="A69" s="2" t="str">
        <f>+IF(B69="N","",IF(COUNTIF(B:B,B69)&gt;1,COUNTIF(B$3:B69,B69),""))</f>
        <v/>
      </c>
      <c r="B69" s="2" t="str">
        <f>+IF(H69='Export Demurrage Detention'!$C$2,"Y","N")</f>
        <v>N</v>
      </c>
      <c r="D69" s="1" t="s">
        <v>166</v>
      </c>
      <c r="G69" s="1" t="s">
        <v>21</v>
      </c>
      <c r="H69" s="1" t="s">
        <v>175</v>
      </c>
      <c r="I69" s="35">
        <v>44027</v>
      </c>
      <c r="J69" s="6" t="s">
        <v>72</v>
      </c>
      <c r="K69" s="1" t="s">
        <v>5237</v>
      </c>
      <c r="L69" s="1" t="s">
        <v>5539</v>
      </c>
      <c r="M69" s="1" t="s">
        <v>25</v>
      </c>
      <c r="N69" s="1" t="s">
        <v>82</v>
      </c>
      <c r="O69" s="1" t="s">
        <v>5387</v>
      </c>
      <c r="P69" s="1" t="s">
        <v>98</v>
      </c>
      <c r="Q69" s="1" t="s">
        <v>5353</v>
      </c>
      <c r="R69" s="1" t="s">
        <v>27</v>
      </c>
      <c r="S69" s="1" t="s">
        <v>27</v>
      </c>
      <c r="T69" s="1" t="s">
        <v>27</v>
      </c>
      <c r="U69" s="1" t="s">
        <v>27</v>
      </c>
      <c r="V69" s="1" t="s">
        <v>27</v>
      </c>
      <c r="W69" s="1" t="s">
        <v>27</v>
      </c>
    </row>
    <row r="70" spans="1:23" hidden="1">
      <c r="A70" s="2" t="str">
        <f>+IF(B70="N","",IF(COUNTIF(B:B,B70)&gt;1,COUNTIF(B$3:B70,B70),""))</f>
        <v/>
      </c>
      <c r="B70" s="2" t="str">
        <f>+IF(H70='Export Demurrage Detention'!$C$2,"Y","N")</f>
        <v>N</v>
      </c>
      <c r="D70" s="1" t="s">
        <v>166</v>
      </c>
      <c r="G70" s="1" t="s">
        <v>21</v>
      </c>
      <c r="H70" s="1" t="s">
        <v>175</v>
      </c>
      <c r="I70" s="35">
        <v>44027</v>
      </c>
      <c r="J70" s="6" t="s">
        <v>72</v>
      </c>
      <c r="K70" s="1" t="s">
        <v>5237</v>
      </c>
      <c r="L70" s="1" t="s">
        <v>44</v>
      </c>
      <c r="M70" s="1" t="s">
        <v>25</v>
      </c>
      <c r="N70" s="1" t="s">
        <v>82</v>
      </c>
      <c r="O70" s="1" t="s">
        <v>5387</v>
      </c>
      <c r="P70" s="1" t="s">
        <v>98</v>
      </c>
      <c r="Q70" s="1" t="s">
        <v>5353</v>
      </c>
      <c r="R70" s="1" t="s">
        <v>27</v>
      </c>
      <c r="S70" s="1" t="s">
        <v>27</v>
      </c>
      <c r="T70" s="1" t="s">
        <v>27</v>
      </c>
      <c r="U70" s="1" t="s">
        <v>27</v>
      </c>
      <c r="V70" s="1" t="s">
        <v>27</v>
      </c>
      <c r="W70" s="1" t="s">
        <v>27</v>
      </c>
    </row>
    <row r="71" spans="1:23" hidden="1">
      <c r="A71" s="2" t="str">
        <f>+IF(B71="N","",IF(COUNTIF(B:B,B71)&gt;1,COUNTIF(B$3:B71,B71),""))</f>
        <v/>
      </c>
      <c r="B71" s="2" t="str">
        <f>+IF(H71='Export Demurrage Detention'!$C$2,"Y","N")</f>
        <v>N</v>
      </c>
      <c r="D71" s="1" t="s">
        <v>166</v>
      </c>
      <c r="G71" s="1" t="s">
        <v>5236</v>
      </c>
      <c r="H71" s="1" t="s">
        <v>182</v>
      </c>
      <c r="I71" s="35">
        <v>44027</v>
      </c>
      <c r="J71" s="6" t="s">
        <v>72</v>
      </c>
      <c r="K71" s="1" t="s">
        <v>5537</v>
      </c>
      <c r="L71" s="1" t="s">
        <v>4782</v>
      </c>
      <c r="M71" s="1" t="s">
        <v>25</v>
      </c>
      <c r="N71" s="1" t="s">
        <v>82</v>
      </c>
      <c r="O71" s="1" t="s">
        <v>5530</v>
      </c>
      <c r="P71" s="1" t="s">
        <v>98</v>
      </c>
      <c r="Q71" s="1" t="s">
        <v>5538</v>
      </c>
      <c r="R71" s="1" t="s">
        <v>27</v>
      </c>
      <c r="S71" s="1" t="s">
        <v>27</v>
      </c>
      <c r="T71" s="1" t="s">
        <v>27</v>
      </c>
      <c r="U71" s="1" t="s">
        <v>27</v>
      </c>
      <c r="V71" s="1" t="s">
        <v>27</v>
      </c>
      <c r="W71" s="1" t="s">
        <v>27</v>
      </c>
    </row>
    <row r="72" spans="1:23" hidden="1">
      <c r="A72" s="2" t="str">
        <f>+IF(B72="N","",IF(COUNTIF(B:B,B72)&gt;1,COUNTIF(B$3:B72,B72),""))</f>
        <v/>
      </c>
      <c r="B72" s="2" t="str">
        <f>+IF(H72='Export Demurrage Detention'!$C$2,"Y","N")</f>
        <v>N</v>
      </c>
      <c r="D72" s="1" t="s">
        <v>166</v>
      </c>
      <c r="G72" s="1" t="s">
        <v>5236</v>
      </c>
      <c r="H72" s="1" t="s">
        <v>182</v>
      </c>
      <c r="I72" s="35">
        <v>44027</v>
      </c>
      <c r="J72" s="6" t="s">
        <v>72</v>
      </c>
      <c r="K72" s="1" t="s">
        <v>5537</v>
      </c>
      <c r="L72" s="1" t="s">
        <v>5539</v>
      </c>
      <c r="M72" s="1" t="s">
        <v>25</v>
      </c>
      <c r="N72" s="1" t="s">
        <v>82</v>
      </c>
      <c r="O72" s="1" t="s">
        <v>5530</v>
      </c>
      <c r="P72" s="1" t="s">
        <v>98</v>
      </c>
      <c r="Q72" s="1" t="s">
        <v>5538</v>
      </c>
      <c r="R72" s="1" t="s">
        <v>27</v>
      </c>
      <c r="S72" s="1" t="s">
        <v>27</v>
      </c>
      <c r="T72" s="1" t="s">
        <v>27</v>
      </c>
      <c r="U72" s="1" t="s">
        <v>27</v>
      </c>
      <c r="V72" s="1" t="s">
        <v>27</v>
      </c>
      <c r="W72" s="1" t="s">
        <v>27</v>
      </c>
    </row>
    <row r="73" spans="1:23" hidden="1">
      <c r="A73" s="2" t="str">
        <f>+IF(B73="N","",IF(COUNTIF(B:B,B73)&gt;1,COUNTIF(B$3:B73,B73),""))</f>
        <v/>
      </c>
      <c r="B73" s="2" t="str">
        <f>+IF(H73='Export Demurrage Detention'!$C$2,"Y","N")</f>
        <v>N</v>
      </c>
      <c r="D73" s="1" t="s">
        <v>166</v>
      </c>
      <c r="G73" s="1" t="s">
        <v>5236</v>
      </c>
      <c r="H73" s="1" t="s">
        <v>182</v>
      </c>
      <c r="I73" s="35">
        <v>44027</v>
      </c>
      <c r="J73" s="6" t="s">
        <v>72</v>
      </c>
      <c r="K73" s="1" t="s">
        <v>5537</v>
      </c>
      <c r="L73" s="1" t="s">
        <v>44</v>
      </c>
      <c r="M73" s="1" t="s">
        <v>25</v>
      </c>
      <c r="N73" s="1" t="s">
        <v>82</v>
      </c>
      <c r="O73" s="1" t="s">
        <v>5530</v>
      </c>
      <c r="P73" s="1" t="s">
        <v>98</v>
      </c>
      <c r="Q73" s="1" t="s">
        <v>5538</v>
      </c>
      <c r="R73" s="1" t="s">
        <v>27</v>
      </c>
      <c r="S73" s="1" t="s">
        <v>27</v>
      </c>
      <c r="T73" s="1" t="s">
        <v>27</v>
      </c>
      <c r="U73" s="1" t="s">
        <v>27</v>
      </c>
      <c r="V73" s="1" t="s">
        <v>27</v>
      </c>
      <c r="W73" s="1" t="s">
        <v>27</v>
      </c>
    </row>
    <row r="74" spans="1:23" hidden="1">
      <c r="A74" s="2" t="str">
        <f>+IF(B74="N","",IF(COUNTIF(B:B,B74)&gt;1,COUNTIF(B$3:B74,B74),""))</f>
        <v/>
      </c>
      <c r="B74" s="2" t="str">
        <f>+IF(H74='Export Demurrage Detention'!$C$2,"Y","N")</f>
        <v>N</v>
      </c>
      <c r="D74" s="1" t="s">
        <v>166</v>
      </c>
      <c r="G74" s="1" t="s">
        <v>21</v>
      </c>
      <c r="H74" s="1" t="s">
        <v>182</v>
      </c>
      <c r="I74" s="35">
        <v>44027</v>
      </c>
      <c r="J74" s="6" t="s">
        <v>72</v>
      </c>
      <c r="K74" s="1" t="s">
        <v>5237</v>
      </c>
      <c r="L74" s="1" t="s">
        <v>4782</v>
      </c>
      <c r="M74" s="1" t="s">
        <v>25</v>
      </c>
      <c r="N74" s="1" t="s">
        <v>82</v>
      </c>
      <c r="O74" s="1" t="s">
        <v>5387</v>
      </c>
      <c r="P74" s="1" t="s">
        <v>98</v>
      </c>
      <c r="Q74" s="1" t="s">
        <v>5353</v>
      </c>
      <c r="R74" s="1" t="s">
        <v>27</v>
      </c>
      <c r="S74" s="1" t="s">
        <v>27</v>
      </c>
      <c r="T74" s="1" t="s">
        <v>27</v>
      </c>
      <c r="U74" s="1" t="s">
        <v>27</v>
      </c>
      <c r="V74" s="1" t="s">
        <v>27</v>
      </c>
      <c r="W74" s="1" t="s">
        <v>27</v>
      </c>
    </row>
    <row r="75" spans="1:23" hidden="1">
      <c r="A75" s="2" t="str">
        <f>+IF(B75="N","",IF(COUNTIF(B:B,B75)&gt;1,COUNTIF(B$3:B75,B75),""))</f>
        <v/>
      </c>
      <c r="B75" s="2" t="str">
        <f>+IF(H75='Export Demurrage Detention'!$C$2,"Y","N")</f>
        <v>N</v>
      </c>
      <c r="D75" s="1" t="s">
        <v>166</v>
      </c>
      <c r="G75" s="1" t="s">
        <v>21</v>
      </c>
      <c r="H75" s="1" t="s">
        <v>182</v>
      </c>
      <c r="I75" s="35">
        <v>44027</v>
      </c>
      <c r="J75" s="6" t="s">
        <v>72</v>
      </c>
      <c r="K75" s="1" t="s">
        <v>5237</v>
      </c>
      <c r="L75" s="1" t="s">
        <v>5539</v>
      </c>
      <c r="M75" s="1" t="s">
        <v>25</v>
      </c>
      <c r="N75" s="1" t="s">
        <v>82</v>
      </c>
      <c r="O75" s="1" t="s">
        <v>5387</v>
      </c>
      <c r="P75" s="1" t="s">
        <v>98</v>
      </c>
      <c r="Q75" s="1" t="s">
        <v>5353</v>
      </c>
      <c r="R75" s="1" t="s">
        <v>27</v>
      </c>
      <c r="S75" s="1" t="s">
        <v>27</v>
      </c>
      <c r="T75" s="1" t="s">
        <v>27</v>
      </c>
      <c r="U75" s="1" t="s">
        <v>27</v>
      </c>
      <c r="V75" s="1" t="s">
        <v>27</v>
      </c>
      <c r="W75" s="1" t="s">
        <v>27</v>
      </c>
    </row>
    <row r="76" spans="1:23" hidden="1">
      <c r="A76" s="2" t="str">
        <f>+IF(B76="N","",IF(COUNTIF(B:B,B76)&gt;1,COUNTIF(B$3:B76,B76),""))</f>
        <v/>
      </c>
      <c r="B76" s="2" t="str">
        <f>+IF(H76='Export Demurrage Detention'!$C$2,"Y","N")</f>
        <v>N</v>
      </c>
      <c r="D76" s="1" t="s">
        <v>166</v>
      </c>
      <c r="G76" s="1" t="s">
        <v>21</v>
      </c>
      <c r="H76" s="1" t="s">
        <v>182</v>
      </c>
      <c r="I76" s="35">
        <v>44027</v>
      </c>
      <c r="J76" s="6" t="s">
        <v>72</v>
      </c>
      <c r="K76" s="1" t="s">
        <v>5237</v>
      </c>
      <c r="L76" s="1" t="s">
        <v>44</v>
      </c>
      <c r="M76" s="1" t="s">
        <v>25</v>
      </c>
      <c r="N76" s="1" t="s">
        <v>82</v>
      </c>
      <c r="O76" s="1" t="s">
        <v>5387</v>
      </c>
      <c r="P76" s="1" t="s">
        <v>98</v>
      </c>
      <c r="Q76" s="1" t="s">
        <v>5353</v>
      </c>
      <c r="R76" s="1" t="s">
        <v>27</v>
      </c>
      <c r="S76" s="1" t="s">
        <v>27</v>
      </c>
      <c r="T76" s="1" t="s">
        <v>27</v>
      </c>
      <c r="U76" s="1" t="s">
        <v>27</v>
      </c>
      <c r="V76" s="1" t="s">
        <v>27</v>
      </c>
      <c r="W76" s="1" t="s">
        <v>27</v>
      </c>
    </row>
    <row r="77" spans="1:23" hidden="1">
      <c r="A77" s="2" t="str">
        <f>+IF(B77="N","",IF(COUNTIF(B:B,B77)&gt;1,COUNTIF(B$3:B77,B77),""))</f>
        <v/>
      </c>
      <c r="B77" s="2" t="str">
        <f>+IF(H77='Export Demurrage Detention'!$C$2,"Y","N")</f>
        <v>N</v>
      </c>
      <c r="D77" s="1" t="s">
        <v>277</v>
      </c>
      <c r="G77" s="1" t="s">
        <v>21</v>
      </c>
      <c r="H77" s="1" t="s">
        <v>278</v>
      </c>
      <c r="I77" s="35">
        <v>44027</v>
      </c>
      <c r="J77" s="6" t="s">
        <v>95</v>
      </c>
      <c r="K77" s="1" t="s">
        <v>5237</v>
      </c>
      <c r="L77" s="1" t="s">
        <v>4782</v>
      </c>
      <c r="M77" s="1" t="s">
        <v>25</v>
      </c>
      <c r="N77" s="1" t="s">
        <v>83</v>
      </c>
      <c r="O77" s="1" t="s">
        <v>5542</v>
      </c>
      <c r="P77" s="1" t="s">
        <v>27</v>
      </c>
      <c r="Q77" s="1" t="s">
        <v>27</v>
      </c>
      <c r="R77" s="1" t="s">
        <v>27</v>
      </c>
      <c r="S77" s="1" t="s">
        <v>27</v>
      </c>
      <c r="T77" s="1" t="s">
        <v>27</v>
      </c>
      <c r="U77" s="1" t="s">
        <v>27</v>
      </c>
      <c r="V77" s="1" t="s">
        <v>27</v>
      </c>
      <c r="W77" s="1" t="s">
        <v>27</v>
      </c>
    </row>
    <row r="78" spans="1:23" hidden="1">
      <c r="A78" s="2" t="str">
        <f>+IF(B78="N","",IF(COUNTIF(B:B,B78)&gt;1,COUNTIF(B$3:B78,B78),""))</f>
        <v/>
      </c>
      <c r="B78" s="2" t="str">
        <f>+IF(H78='Export Demurrage Detention'!$C$2,"Y","N")</f>
        <v>N</v>
      </c>
      <c r="D78" s="1" t="s">
        <v>277</v>
      </c>
      <c r="G78" s="1" t="s">
        <v>21</v>
      </c>
      <c r="H78" s="1" t="s">
        <v>278</v>
      </c>
      <c r="I78" s="35">
        <v>44027</v>
      </c>
      <c r="J78" s="6" t="s">
        <v>95</v>
      </c>
      <c r="K78" s="1" t="s">
        <v>5237</v>
      </c>
      <c r="L78" s="1" t="s">
        <v>5543</v>
      </c>
      <c r="M78" s="1" t="s">
        <v>25</v>
      </c>
      <c r="N78" s="1" t="s">
        <v>83</v>
      </c>
      <c r="O78" s="1" t="s">
        <v>5542</v>
      </c>
      <c r="P78" s="1" t="s">
        <v>27</v>
      </c>
      <c r="Q78" s="1" t="s">
        <v>27</v>
      </c>
      <c r="R78" s="1" t="s">
        <v>27</v>
      </c>
      <c r="S78" s="1" t="s">
        <v>27</v>
      </c>
      <c r="T78" s="1" t="s">
        <v>27</v>
      </c>
      <c r="U78" s="1" t="s">
        <v>27</v>
      </c>
      <c r="V78" s="1" t="s">
        <v>27</v>
      </c>
      <c r="W78" s="1" t="s">
        <v>27</v>
      </c>
    </row>
    <row r="79" spans="1:23" hidden="1">
      <c r="A79" s="2" t="str">
        <f>+IF(B79="N","",IF(COUNTIF(B:B,B79)&gt;1,COUNTIF(B$3:B79,B79),""))</f>
        <v/>
      </c>
      <c r="B79" s="2" t="str">
        <f>+IF(H79='Export Demurrage Detention'!$C$2,"Y","N")</f>
        <v>N</v>
      </c>
      <c r="D79" s="1" t="s">
        <v>277</v>
      </c>
      <c r="G79" s="1" t="s">
        <v>21</v>
      </c>
      <c r="H79" s="1" t="s">
        <v>278</v>
      </c>
      <c r="I79" s="35">
        <v>44027</v>
      </c>
      <c r="J79" s="6" t="s">
        <v>95</v>
      </c>
      <c r="K79" s="1" t="s">
        <v>5237</v>
      </c>
      <c r="L79" s="1" t="s">
        <v>44</v>
      </c>
      <c r="M79" s="1" t="s">
        <v>25</v>
      </c>
      <c r="N79" s="1" t="s">
        <v>83</v>
      </c>
      <c r="O79" s="1" t="s">
        <v>5542</v>
      </c>
      <c r="P79" s="1" t="s">
        <v>27</v>
      </c>
      <c r="Q79" s="1" t="s">
        <v>27</v>
      </c>
      <c r="R79" s="1" t="s">
        <v>27</v>
      </c>
      <c r="S79" s="1" t="s">
        <v>27</v>
      </c>
      <c r="T79" s="1" t="s">
        <v>27</v>
      </c>
      <c r="U79" s="1" t="s">
        <v>27</v>
      </c>
      <c r="V79" s="1" t="s">
        <v>27</v>
      </c>
      <c r="W79" s="1" t="s">
        <v>27</v>
      </c>
    </row>
    <row r="80" spans="1:23" hidden="1">
      <c r="A80" s="2" t="str">
        <f>+IF(B80="N","",IF(COUNTIF(B:B,B80)&gt;1,COUNTIF(B$3:B80,B80),""))</f>
        <v/>
      </c>
      <c r="B80" s="2" t="str">
        <f>+IF(H80='Export Demurrage Detention'!$C$2,"Y","N")</f>
        <v>N</v>
      </c>
      <c r="D80" s="1" t="s">
        <v>277</v>
      </c>
      <c r="G80" s="1" t="s">
        <v>5236</v>
      </c>
      <c r="H80" s="1" t="s">
        <v>278</v>
      </c>
      <c r="I80" s="35">
        <v>44027</v>
      </c>
      <c r="J80" s="6" t="s">
        <v>95</v>
      </c>
      <c r="K80" s="1" t="s">
        <v>5537</v>
      </c>
      <c r="L80" s="1" t="s">
        <v>4782</v>
      </c>
      <c r="M80" s="1" t="s">
        <v>25</v>
      </c>
      <c r="N80" s="1" t="s">
        <v>83</v>
      </c>
      <c r="O80" s="1" t="s">
        <v>5544</v>
      </c>
      <c r="P80" s="1" t="s">
        <v>27</v>
      </c>
      <c r="Q80" s="1" t="s">
        <v>27</v>
      </c>
      <c r="R80" s="1" t="s">
        <v>27</v>
      </c>
      <c r="S80" s="1" t="s">
        <v>27</v>
      </c>
      <c r="T80" s="1" t="s">
        <v>27</v>
      </c>
      <c r="U80" s="1" t="s">
        <v>27</v>
      </c>
      <c r="V80" s="1" t="s">
        <v>27</v>
      </c>
      <c r="W80" s="1" t="s">
        <v>27</v>
      </c>
    </row>
    <row r="81" spans="1:23" hidden="1">
      <c r="A81" s="2" t="str">
        <f>+IF(B81="N","",IF(COUNTIF(B:B,B81)&gt;1,COUNTIF(B$3:B81,B81),""))</f>
        <v/>
      </c>
      <c r="B81" s="2" t="str">
        <f>+IF(H81='Export Demurrage Detention'!$C$2,"Y","N")</f>
        <v>N</v>
      </c>
      <c r="D81" s="1" t="s">
        <v>277</v>
      </c>
      <c r="G81" s="1" t="s">
        <v>5236</v>
      </c>
      <c r="H81" s="1" t="s">
        <v>278</v>
      </c>
      <c r="I81" s="35">
        <v>44027</v>
      </c>
      <c r="J81" s="6" t="s">
        <v>95</v>
      </c>
      <c r="K81" s="1" t="s">
        <v>5537</v>
      </c>
      <c r="L81" s="1" t="s">
        <v>5543</v>
      </c>
      <c r="M81" s="1" t="s">
        <v>25</v>
      </c>
      <c r="N81" s="1" t="s">
        <v>83</v>
      </c>
      <c r="O81" s="1" t="s">
        <v>5542</v>
      </c>
      <c r="P81" s="1" t="s">
        <v>27</v>
      </c>
      <c r="Q81" s="1" t="s">
        <v>27</v>
      </c>
      <c r="R81" s="1" t="s">
        <v>27</v>
      </c>
      <c r="S81" s="1" t="s">
        <v>27</v>
      </c>
      <c r="T81" s="1" t="s">
        <v>27</v>
      </c>
      <c r="U81" s="1" t="s">
        <v>27</v>
      </c>
      <c r="V81" s="1" t="s">
        <v>27</v>
      </c>
      <c r="W81" s="1" t="s">
        <v>27</v>
      </c>
    </row>
    <row r="82" spans="1:23" hidden="1">
      <c r="A82" s="2" t="str">
        <f>+IF(B82="N","",IF(COUNTIF(B:B,B82)&gt;1,COUNTIF(B$3:B82,B82),""))</f>
        <v/>
      </c>
      <c r="B82" s="2" t="str">
        <f>+IF(H82='Export Demurrage Detention'!$C$2,"Y","N")</f>
        <v>N</v>
      </c>
      <c r="D82" s="1" t="s">
        <v>277</v>
      </c>
      <c r="G82" s="1" t="s">
        <v>5236</v>
      </c>
      <c r="H82" s="1" t="s">
        <v>278</v>
      </c>
      <c r="I82" s="35">
        <v>44027</v>
      </c>
      <c r="J82" s="6" t="s">
        <v>95</v>
      </c>
      <c r="K82" s="1" t="s">
        <v>5537</v>
      </c>
      <c r="L82" s="1" t="s">
        <v>44</v>
      </c>
      <c r="M82" s="1" t="s">
        <v>25</v>
      </c>
      <c r="N82" s="1" t="s">
        <v>83</v>
      </c>
      <c r="O82" s="1" t="s">
        <v>5542</v>
      </c>
      <c r="P82" s="1" t="s">
        <v>27</v>
      </c>
      <c r="Q82" s="1" t="s">
        <v>27</v>
      </c>
      <c r="R82" s="1" t="s">
        <v>27</v>
      </c>
      <c r="S82" s="1" t="s">
        <v>27</v>
      </c>
      <c r="T82" s="1" t="s">
        <v>27</v>
      </c>
      <c r="U82" s="1" t="s">
        <v>27</v>
      </c>
      <c r="V82" s="1" t="s">
        <v>27</v>
      </c>
      <c r="W82" s="1" t="s">
        <v>27</v>
      </c>
    </row>
    <row r="83" spans="1:23">
      <c r="A83" s="2" t="str">
        <f>+IF(B83="N","",IF(COUNTIF(B:B,B83)&gt;1,COUNTIF(B$3:B83,B83),""))</f>
        <v/>
      </c>
      <c r="B83" s="2" t="str">
        <f>+IF(H83='Export Demurrage Detention'!$C$2,"Y","N")</f>
        <v>N</v>
      </c>
      <c r="D83" s="1" t="s">
        <v>283</v>
      </c>
      <c r="G83" s="1" t="s">
        <v>21</v>
      </c>
      <c r="H83" s="1" t="s">
        <v>3742</v>
      </c>
      <c r="I83" s="35">
        <v>44847</v>
      </c>
      <c r="J83" s="6" t="s">
        <v>5276</v>
      </c>
      <c r="K83" s="1" t="s">
        <v>5237</v>
      </c>
      <c r="L83" s="1" t="s">
        <v>4782</v>
      </c>
      <c r="M83" s="1" t="s">
        <v>25</v>
      </c>
      <c r="N83" s="1" t="s">
        <v>104</v>
      </c>
      <c r="O83" s="1" t="s">
        <v>5651</v>
      </c>
      <c r="P83" s="1" t="s">
        <v>27</v>
      </c>
      <c r="Q83" s="1" t="s">
        <v>27</v>
      </c>
      <c r="R83" s="1" t="s">
        <v>27</v>
      </c>
      <c r="S83" s="1" t="s">
        <v>27</v>
      </c>
      <c r="T83" s="1" t="s">
        <v>27</v>
      </c>
      <c r="U83" s="1" t="s">
        <v>27</v>
      </c>
      <c r="V83" s="1" t="s">
        <v>27</v>
      </c>
      <c r="W83" s="1" t="s">
        <v>27</v>
      </c>
    </row>
    <row r="84" spans="1:23">
      <c r="A84" s="2" t="str">
        <f>+IF(B84="N","",IF(COUNTIF(B:B,B84)&gt;1,COUNTIF(B$3:B84,B84),""))</f>
        <v/>
      </c>
      <c r="B84" s="2" t="str">
        <f>+IF(H84='Export Demurrage Detention'!$C$2,"Y","N")</f>
        <v>N</v>
      </c>
      <c r="D84" s="1" t="s">
        <v>283</v>
      </c>
      <c r="G84" s="1" t="s">
        <v>21</v>
      </c>
      <c r="H84" s="1" t="s">
        <v>3742</v>
      </c>
      <c r="I84" s="35">
        <v>44847</v>
      </c>
      <c r="J84" s="6" t="s">
        <v>5276</v>
      </c>
      <c r="K84" s="1" t="s">
        <v>5237</v>
      </c>
      <c r="L84" s="1" t="s">
        <v>5254</v>
      </c>
      <c r="M84" s="1" t="s">
        <v>25</v>
      </c>
      <c r="N84" s="60" t="s">
        <v>104</v>
      </c>
      <c r="O84" s="1" t="s">
        <v>5652</v>
      </c>
      <c r="P84" s="1" t="s">
        <v>27</v>
      </c>
      <c r="Q84" s="1" t="s">
        <v>27</v>
      </c>
      <c r="R84" s="1" t="s">
        <v>27</v>
      </c>
      <c r="S84" s="1" t="s">
        <v>27</v>
      </c>
      <c r="T84" s="1" t="s">
        <v>27</v>
      </c>
      <c r="U84" s="1" t="s">
        <v>27</v>
      </c>
      <c r="V84" s="1" t="s">
        <v>27</v>
      </c>
      <c r="W84" s="1" t="s">
        <v>27</v>
      </c>
    </row>
    <row r="85" spans="1:23">
      <c r="A85" s="2" t="str">
        <f>+IF(B85="N","",IF(COUNTIF(B:B,B85)&gt;1,COUNTIF(B$3:B85,B85),""))</f>
        <v/>
      </c>
      <c r="B85" s="2" t="str">
        <f>+IF(H85='Export Demurrage Detention'!$C$2,"Y","N")</f>
        <v>N</v>
      </c>
      <c r="D85" s="1" t="s">
        <v>283</v>
      </c>
      <c r="G85" s="1" t="s">
        <v>21</v>
      </c>
      <c r="H85" s="1" t="s">
        <v>3746</v>
      </c>
      <c r="I85" s="35">
        <v>44847</v>
      </c>
      <c r="J85" s="6" t="s">
        <v>5276</v>
      </c>
      <c r="K85" s="1" t="s">
        <v>5237</v>
      </c>
      <c r="L85" s="1" t="s">
        <v>4782</v>
      </c>
      <c r="M85" s="1" t="s">
        <v>25</v>
      </c>
      <c r="N85" s="60" t="s">
        <v>104</v>
      </c>
      <c r="O85" s="1" t="s">
        <v>5651</v>
      </c>
      <c r="P85" s="1" t="s">
        <v>27</v>
      </c>
      <c r="Q85" s="1" t="s">
        <v>27</v>
      </c>
      <c r="R85" s="1" t="s">
        <v>27</v>
      </c>
      <c r="S85" s="1" t="s">
        <v>27</v>
      </c>
      <c r="T85" s="1" t="s">
        <v>27</v>
      </c>
      <c r="U85" s="1" t="s">
        <v>27</v>
      </c>
      <c r="V85" s="1" t="s">
        <v>27</v>
      </c>
      <c r="W85" s="1" t="s">
        <v>27</v>
      </c>
    </row>
    <row r="86" spans="1:23">
      <c r="A86" s="2" t="str">
        <f>+IF(B86="N","",IF(COUNTIF(B:B,B86)&gt;1,COUNTIF(B$3:B86,B86),""))</f>
        <v/>
      </c>
      <c r="B86" s="2" t="str">
        <f>+IF(H86='Export Demurrage Detention'!$C$2,"Y","N")</f>
        <v>N</v>
      </c>
      <c r="D86" s="1" t="s">
        <v>283</v>
      </c>
      <c r="G86" s="1" t="s">
        <v>21</v>
      </c>
      <c r="H86" s="1" t="s">
        <v>3746</v>
      </c>
      <c r="I86" s="35">
        <v>44847</v>
      </c>
      <c r="J86" s="6" t="s">
        <v>5276</v>
      </c>
      <c r="K86" s="1" t="s">
        <v>5237</v>
      </c>
      <c r="L86" s="1" t="s">
        <v>5254</v>
      </c>
      <c r="M86" s="1" t="s">
        <v>25</v>
      </c>
      <c r="N86" s="60" t="s">
        <v>104</v>
      </c>
      <c r="O86" s="1" t="s">
        <v>5652</v>
      </c>
      <c r="P86" s="1" t="s">
        <v>27</v>
      </c>
      <c r="Q86" s="1" t="s">
        <v>27</v>
      </c>
      <c r="R86" s="1" t="s">
        <v>27</v>
      </c>
      <c r="S86" s="1" t="s">
        <v>27</v>
      </c>
      <c r="T86" s="1" t="s">
        <v>27</v>
      </c>
      <c r="U86" s="1" t="s">
        <v>27</v>
      </c>
      <c r="V86" s="1" t="s">
        <v>27</v>
      </c>
      <c r="W86" s="1" t="s">
        <v>27</v>
      </c>
    </row>
    <row r="87" spans="1:23">
      <c r="A87" s="2" t="str">
        <f>+IF(B87="N","",IF(COUNTIF(B:B,B87)&gt;1,COUNTIF(B$3:B87,B87),""))</f>
        <v/>
      </c>
      <c r="B87" s="2" t="str">
        <f>+IF(H87='Export Demurrage Detention'!$C$2,"Y","N")</f>
        <v>N</v>
      </c>
      <c r="D87" s="1" t="s">
        <v>283</v>
      </c>
      <c r="G87" s="1" t="s">
        <v>21</v>
      </c>
      <c r="H87" s="1" t="s">
        <v>285</v>
      </c>
      <c r="I87" s="35">
        <v>44847</v>
      </c>
      <c r="J87" s="6" t="s">
        <v>5276</v>
      </c>
      <c r="K87" s="1" t="s">
        <v>5237</v>
      </c>
      <c r="L87" s="1" t="s">
        <v>4782</v>
      </c>
      <c r="M87" s="1" t="s">
        <v>25</v>
      </c>
      <c r="N87" s="60" t="s">
        <v>104</v>
      </c>
      <c r="O87" s="1" t="s">
        <v>5651</v>
      </c>
      <c r="P87" s="1" t="s">
        <v>27</v>
      </c>
      <c r="Q87" s="1" t="s">
        <v>27</v>
      </c>
      <c r="R87" s="1" t="s">
        <v>27</v>
      </c>
      <c r="S87" s="1" t="s">
        <v>27</v>
      </c>
      <c r="T87" s="1" t="s">
        <v>27</v>
      </c>
      <c r="U87" s="1" t="s">
        <v>27</v>
      </c>
      <c r="V87" s="1" t="s">
        <v>27</v>
      </c>
      <c r="W87" s="1" t="s">
        <v>27</v>
      </c>
    </row>
    <row r="88" spans="1:23">
      <c r="A88" s="2" t="str">
        <f>+IF(B88="N","",IF(COUNTIF(B:B,B88)&gt;1,COUNTIF(B$3:B88,B88),""))</f>
        <v/>
      </c>
      <c r="B88" s="2" t="str">
        <f>+IF(H88='Export Demurrage Detention'!$C$2,"Y","N")</f>
        <v>N</v>
      </c>
      <c r="D88" s="1" t="s">
        <v>283</v>
      </c>
      <c r="G88" s="1" t="s">
        <v>21</v>
      </c>
      <c r="H88" s="1" t="s">
        <v>285</v>
      </c>
      <c r="I88" s="35">
        <v>44847</v>
      </c>
      <c r="J88" s="6" t="s">
        <v>5276</v>
      </c>
      <c r="K88" s="1" t="s">
        <v>5237</v>
      </c>
      <c r="L88" s="1" t="s">
        <v>5254</v>
      </c>
      <c r="M88" s="1" t="s">
        <v>25</v>
      </c>
      <c r="N88" s="60" t="s">
        <v>104</v>
      </c>
      <c r="O88" s="1" t="s">
        <v>5652</v>
      </c>
      <c r="P88" s="1" t="s">
        <v>27</v>
      </c>
      <c r="Q88" s="1" t="s">
        <v>27</v>
      </c>
      <c r="R88" s="1" t="s">
        <v>27</v>
      </c>
      <c r="S88" s="1" t="s">
        <v>27</v>
      </c>
      <c r="T88" s="1" t="s">
        <v>27</v>
      </c>
      <c r="U88" s="1" t="s">
        <v>27</v>
      </c>
      <c r="V88" s="1" t="s">
        <v>27</v>
      </c>
      <c r="W88" s="1" t="s">
        <v>27</v>
      </c>
    </row>
    <row r="89" spans="1:23">
      <c r="A89" s="2" t="str">
        <f>+IF(B89="N","",IF(COUNTIF(B:B,B89)&gt;1,COUNTIF(B$3:B89,B89),""))</f>
        <v/>
      </c>
      <c r="B89" s="2" t="str">
        <f>+IF(H89='Export Demurrage Detention'!$C$2,"Y","N")</f>
        <v>N</v>
      </c>
      <c r="D89" s="1" t="s">
        <v>283</v>
      </c>
      <c r="G89" s="1" t="s">
        <v>21</v>
      </c>
      <c r="H89" s="1" t="s">
        <v>284</v>
      </c>
      <c r="I89" s="35">
        <v>44847</v>
      </c>
      <c r="J89" s="6" t="s">
        <v>5276</v>
      </c>
      <c r="K89" s="1" t="s">
        <v>5237</v>
      </c>
      <c r="L89" s="1" t="s">
        <v>4782</v>
      </c>
      <c r="M89" s="1" t="s">
        <v>25</v>
      </c>
      <c r="N89" s="60" t="s">
        <v>104</v>
      </c>
      <c r="O89" s="1" t="s">
        <v>5651</v>
      </c>
      <c r="P89" s="1" t="s">
        <v>27</v>
      </c>
      <c r="Q89" s="1" t="s">
        <v>27</v>
      </c>
      <c r="R89" s="1" t="s">
        <v>27</v>
      </c>
      <c r="S89" s="1" t="s">
        <v>27</v>
      </c>
      <c r="T89" s="1" t="s">
        <v>27</v>
      </c>
      <c r="U89" s="1" t="s">
        <v>27</v>
      </c>
      <c r="V89" s="1" t="s">
        <v>27</v>
      </c>
      <c r="W89" s="1" t="s">
        <v>27</v>
      </c>
    </row>
    <row r="90" spans="1:23">
      <c r="A90" s="2" t="str">
        <f>+IF(B90="N","",IF(COUNTIF(B:B,B90)&gt;1,COUNTIF(B$3:B90,B90),""))</f>
        <v/>
      </c>
      <c r="B90" s="2" t="str">
        <f>+IF(H90='Export Demurrage Detention'!$C$2,"Y","N")</f>
        <v>N</v>
      </c>
      <c r="D90" s="1" t="s">
        <v>283</v>
      </c>
      <c r="G90" s="1" t="s">
        <v>21</v>
      </c>
      <c r="H90" s="1" t="s">
        <v>284</v>
      </c>
      <c r="I90" s="35">
        <v>44847</v>
      </c>
      <c r="J90" s="6" t="s">
        <v>5276</v>
      </c>
      <c r="K90" s="1" t="s">
        <v>5237</v>
      </c>
      <c r="L90" s="1" t="s">
        <v>5254</v>
      </c>
      <c r="M90" s="1" t="s">
        <v>25</v>
      </c>
      <c r="N90" s="60" t="s">
        <v>104</v>
      </c>
      <c r="O90" s="1" t="s">
        <v>5652</v>
      </c>
      <c r="P90" s="1" t="s">
        <v>27</v>
      </c>
      <c r="Q90" s="1" t="s">
        <v>27</v>
      </c>
      <c r="R90" s="1" t="s">
        <v>27</v>
      </c>
      <c r="S90" s="1" t="s">
        <v>27</v>
      </c>
      <c r="T90" s="1" t="s">
        <v>27</v>
      </c>
      <c r="U90" s="1" t="s">
        <v>27</v>
      </c>
      <c r="V90" s="1" t="s">
        <v>27</v>
      </c>
      <c r="W90" s="1" t="s">
        <v>27</v>
      </c>
    </row>
    <row r="91" spans="1:23">
      <c r="A91" s="2" t="str">
        <f>+IF(B91="N","",IF(COUNTIF(B:B,B91)&gt;1,COUNTIF(B$3:B91,B91),""))</f>
        <v/>
      </c>
      <c r="B91" s="2" t="str">
        <f>+IF(H91='Export Demurrage Detention'!$C$2,"Y","N")</f>
        <v>N</v>
      </c>
      <c r="D91" s="1" t="s">
        <v>283</v>
      </c>
      <c r="G91" s="1" t="s">
        <v>21</v>
      </c>
      <c r="H91" s="1" t="s">
        <v>3749</v>
      </c>
      <c r="I91" s="35">
        <v>44847</v>
      </c>
      <c r="J91" s="6" t="s">
        <v>5276</v>
      </c>
      <c r="K91" s="1" t="s">
        <v>5237</v>
      </c>
      <c r="L91" s="1" t="s">
        <v>4782</v>
      </c>
      <c r="M91" s="1" t="s">
        <v>25</v>
      </c>
      <c r="N91" s="60" t="s">
        <v>104</v>
      </c>
      <c r="O91" s="1" t="s">
        <v>5651</v>
      </c>
      <c r="P91" s="1" t="s">
        <v>27</v>
      </c>
      <c r="Q91" s="1" t="s">
        <v>27</v>
      </c>
      <c r="R91" s="1" t="s">
        <v>27</v>
      </c>
      <c r="S91" s="1" t="s">
        <v>27</v>
      </c>
      <c r="T91" s="1" t="s">
        <v>27</v>
      </c>
      <c r="U91" s="1" t="s">
        <v>27</v>
      </c>
      <c r="V91" s="1" t="s">
        <v>27</v>
      </c>
      <c r="W91" s="1" t="s">
        <v>27</v>
      </c>
    </row>
    <row r="92" spans="1:23">
      <c r="A92" s="2" t="str">
        <f>+IF(B92="N","",IF(COUNTIF(B:B,B92)&gt;1,COUNTIF(B$3:B92,B92),""))</f>
        <v/>
      </c>
      <c r="B92" s="2" t="str">
        <f>+IF(H92='Export Demurrage Detention'!$C$2,"Y","N")</f>
        <v>N</v>
      </c>
      <c r="D92" s="1" t="s">
        <v>283</v>
      </c>
      <c r="G92" s="1" t="s">
        <v>21</v>
      </c>
      <c r="H92" s="1" t="s">
        <v>3749</v>
      </c>
      <c r="I92" s="35">
        <v>44847</v>
      </c>
      <c r="J92" s="6" t="s">
        <v>5276</v>
      </c>
      <c r="K92" s="1" t="s">
        <v>5237</v>
      </c>
      <c r="L92" s="1" t="s">
        <v>5254</v>
      </c>
      <c r="M92" s="1" t="s">
        <v>25</v>
      </c>
      <c r="N92" s="60" t="s">
        <v>104</v>
      </c>
      <c r="O92" s="1" t="s">
        <v>5652</v>
      </c>
      <c r="P92" s="1" t="s">
        <v>27</v>
      </c>
      <c r="Q92" s="1" t="s">
        <v>27</v>
      </c>
      <c r="R92" s="1" t="s">
        <v>27</v>
      </c>
      <c r="S92" s="1" t="s">
        <v>27</v>
      </c>
      <c r="T92" s="1" t="s">
        <v>27</v>
      </c>
      <c r="U92" s="1" t="s">
        <v>27</v>
      </c>
      <c r="V92" s="1" t="s">
        <v>27</v>
      </c>
      <c r="W92" s="1" t="s">
        <v>27</v>
      </c>
    </row>
    <row r="93" spans="1:23">
      <c r="A93" s="2">
        <f>+IF(B93="N","",IF(COUNTIF(B:B,B93)&gt;1,COUNTIF(B$3:B93,B93),""))</f>
        <v>1</v>
      </c>
      <c r="B93" s="2" t="str">
        <f>+IF(H93='Export Demurrage Detention'!$C$2,"Y","N")</f>
        <v>Y</v>
      </c>
      <c r="D93" s="1" t="s">
        <v>283</v>
      </c>
      <c r="G93" s="1" t="s">
        <v>21</v>
      </c>
      <c r="H93" s="1" t="s">
        <v>287</v>
      </c>
      <c r="I93" s="35">
        <v>44847</v>
      </c>
      <c r="J93" s="6" t="s">
        <v>5276</v>
      </c>
      <c r="K93" s="1" t="s">
        <v>5237</v>
      </c>
      <c r="L93" s="1" t="s">
        <v>4782</v>
      </c>
      <c r="M93" s="1" t="s">
        <v>25</v>
      </c>
      <c r="N93" s="60" t="s">
        <v>104</v>
      </c>
      <c r="O93" s="1" t="s">
        <v>5651</v>
      </c>
      <c r="P93" s="1" t="s">
        <v>27</v>
      </c>
      <c r="Q93" s="1" t="s">
        <v>27</v>
      </c>
      <c r="R93" s="1" t="s">
        <v>27</v>
      </c>
      <c r="S93" s="1" t="s">
        <v>27</v>
      </c>
      <c r="T93" s="1" t="s">
        <v>27</v>
      </c>
      <c r="U93" s="1" t="s">
        <v>27</v>
      </c>
      <c r="V93" s="1" t="s">
        <v>27</v>
      </c>
      <c r="W93" s="1" t="s">
        <v>27</v>
      </c>
    </row>
    <row r="94" spans="1:23">
      <c r="A94" s="2">
        <f>+IF(B94="N","",IF(COUNTIF(B:B,B94)&gt;1,COUNTIF(B$3:B94,B94),""))</f>
        <v>2</v>
      </c>
      <c r="B94" s="2" t="str">
        <f>+IF(H94='Export Demurrage Detention'!$C$2,"Y","N")</f>
        <v>Y</v>
      </c>
      <c r="D94" s="1" t="s">
        <v>283</v>
      </c>
      <c r="G94" s="1" t="s">
        <v>21</v>
      </c>
      <c r="H94" s="1" t="s">
        <v>287</v>
      </c>
      <c r="I94" s="35">
        <v>44847</v>
      </c>
      <c r="J94" s="6" t="s">
        <v>5276</v>
      </c>
      <c r="K94" s="1" t="s">
        <v>5237</v>
      </c>
      <c r="L94" s="1" t="s">
        <v>5254</v>
      </c>
      <c r="M94" s="1" t="s">
        <v>25</v>
      </c>
      <c r="N94" s="60" t="s">
        <v>104</v>
      </c>
      <c r="O94" s="1" t="s">
        <v>5652</v>
      </c>
      <c r="P94" s="1" t="s">
        <v>27</v>
      </c>
      <c r="Q94" s="1" t="s">
        <v>27</v>
      </c>
      <c r="R94" s="1" t="s">
        <v>27</v>
      </c>
      <c r="S94" s="1" t="s">
        <v>27</v>
      </c>
      <c r="T94" s="1" t="s">
        <v>27</v>
      </c>
      <c r="U94" s="1" t="s">
        <v>27</v>
      </c>
      <c r="V94" s="1" t="s">
        <v>27</v>
      </c>
      <c r="W94" s="1" t="s">
        <v>27</v>
      </c>
    </row>
    <row r="95" spans="1:23">
      <c r="A95" s="2" t="str">
        <f>+IF(B95="N","",IF(COUNTIF(B:B,B95)&gt;1,COUNTIF(B$3:B95,B95),""))</f>
        <v/>
      </c>
      <c r="B95" s="2" t="str">
        <f>+IF(H95='Export Demurrage Detention'!$C$2,"Y","N")</f>
        <v>N</v>
      </c>
      <c r="D95" s="1" t="s">
        <v>283</v>
      </c>
      <c r="G95" s="1" t="s">
        <v>21</v>
      </c>
      <c r="H95" s="1" t="s">
        <v>3750</v>
      </c>
      <c r="I95" s="35">
        <v>44847</v>
      </c>
      <c r="J95" s="6" t="s">
        <v>5276</v>
      </c>
      <c r="K95" s="1" t="s">
        <v>5237</v>
      </c>
      <c r="L95" s="1" t="s">
        <v>4782</v>
      </c>
      <c r="M95" s="1" t="s">
        <v>25</v>
      </c>
      <c r="N95" s="60" t="s">
        <v>104</v>
      </c>
      <c r="O95" s="1" t="s">
        <v>5651</v>
      </c>
      <c r="P95" s="1" t="s">
        <v>27</v>
      </c>
      <c r="Q95" s="1" t="s">
        <v>27</v>
      </c>
      <c r="R95" s="1" t="s">
        <v>27</v>
      </c>
      <c r="S95" s="1" t="s">
        <v>27</v>
      </c>
      <c r="T95" s="1" t="s">
        <v>27</v>
      </c>
      <c r="U95" s="1" t="s">
        <v>27</v>
      </c>
      <c r="V95" s="1" t="s">
        <v>27</v>
      </c>
      <c r="W95" s="1" t="s">
        <v>27</v>
      </c>
    </row>
    <row r="96" spans="1:23">
      <c r="A96" s="2" t="str">
        <f>+IF(B96="N","",IF(COUNTIF(B:B,B96)&gt;1,COUNTIF(B$3:B96,B96),""))</f>
        <v/>
      </c>
      <c r="B96" s="2" t="str">
        <f>+IF(H96='Export Demurrage Detention'!$C$2,"Y","N")</f>
        <v>N</v>
      </c>
      <c r="D96" s="1" t="s">
        <v>283</v>
      </c>
      <c r="G96" s="1" t="s">
        <v>21</v>
      </c>
      <c r="H96" s="1" t="s">
        <v>3750</v>
      </c>
      <c r="I96" s="35">
        <v>44847</v>
      </c>
      <c r="J96" s="6" t="s">
        <v>5276</v>
      </c>
      <c r="K96" s="1" t="s">
        <v>5237</v>
      </c>
      <c r="L96" s="1" t="s">
        <v>5254</v>
      </c>
      <c r="M96" s="1" t="s">
        <v>25</v>
      </c>
      <c r="N96" s="60" t="s">
        <v>104</v>
      </c>
      <c r="O96" s="1" t="s">
        <v>5652</v>
      </c>
      <c r="P96" s="1" t="s">
        <v>27</v>
      </c>
      <c r="Q96" s="1" t="s">
        <v>27</v>
      </c>
      <c r="R96" s="1" t="s">
        <v>27</v>
      </c>
      <c r="S96" s="1" t="s">
        <v>27</v>
      </c>
      <c r="T96" s="1" t="s">
        <v>27</v>
      </c>
      <c r="U96" s="1" t="s">
        <v>27</v>
      </c>
      <c r="V96" s="1" t="s">
        <v>27</v>
      </c>
      <c r="W96" s="1" t="s">
        <v>27</v>
      </c>
    </row>
    <row r="97" spans="1:23">
      <c r="A97" s="2" t="str">
        <f>+IF(B97="N","",IF(COUNTIF(B:B,B97)&gt;1,COUNTIF(B$3:B97,B97),""))</f>
        <v/>
      </c>
      <c r="B97" s="2" t="str">
        <f>+IF(H97='Export Demurrage Detention'!$C$2,"Y","N")</f>
        <v>N</v>
      </c>
      <c r="D97" s="1" t="s">
        <v>283</v>
      </c>
      <c r="G97" s="1" t="s">
        <v>21</v>
      </c>
      <c r="H97" s="1" t="s">
        <v>3753</v>
      </c>
      <c r="I97" s="35">
        <v>44847</v>
      </c>
      <c r="J97" s="6" t="s">
        <v>5276</v>
      </c>
      <c r="K97" s="1" t="s">
        <v>5237</v>
      </c>
      <c r="L97" s="1" t="s">
        <v>4782</v>
      </c>
      <c r="M97" s="1" t="s">
        <v>25</v>
      </c>
      <c r="N97" s="60" t="s">
        <v>104</v>
      </c>
      <c r="O97" s="1" t="s">
        <v>5651</v>
      </c>
      <c r="P97" s="1" t="s">
        <v>27</v>
      </c>
      <c r="Q97" s="1" t="s">
        <v>27</v>
      </c>
      <c r="R97" s="1" t="s">
        <v>27</v>
      </c>
      <c r="S97" s="1" t="s">
        <v>27</v>
      </c>
      <c r="T97" s="1" t="s">
        <v>27</v>
      </c>
      <c r="U97" s="1" t="s">
        <v>27</v>
      </c>
      <c r="V97" s="1" t="s">
        <v>27</v>
      </c>
      <c r="W97" s="1" t="s">
        <v>27</v>
      </c>
    </row>
    <row r="98" spans="1:23">
      <c r="A98" s="2" t="str">
        <f>+IF(B98="N","",IF(COUNTIF(B:B,B98)&gt;1,COUNTIF(B$3:B98,B98),""))</f>
        <v/>
      </c>
      <c r="B98" s="2" t="str">
        <f>+IF(H98='Export Demurrage Detention'!$C$2,"Y","N")</f>
        <v>N</v>
      </c>
      <c r="D98" s="1" t="s">
        <v>283</v>
      </c>
      <c r="G98" s="1" t="s">
        <v>21</v>
      </c>
      <c r="H98" s="1" t="s">
        <v>3753</v>
      </c>
      <c r="I98" s="35">
        <v>44847</v>
      </c>
      <c r="J98" s="6" t="s">
        <v>5276</v>
      </c>
      <c r="K98" s="1" t="s">
        <v>5237</v>
      </c>
      <c r="L98" s="1" t="s">
        <v>5254</v>
      </c>
      <c r="M98" s="1" t="s">
        <v>25</v>
      </c>
      <c r="N98" s="60" t="s">
        <v>104</v>
      </c>
      <c r="O98" s="1" t="s">
        <v>5652</v>
      </c>
      <c r="P98" s="1" t="s">
        <v>27</v>
      </c>
      <c r="Q98" s="1" t="s">
        <v>27</v>
      </c>
      <c r="R98" s="1" t="s">
        <v>27</v>
      </c>
      <c r="S98" s="1" t="s">
        <v>27</v>
      </c>
      <c r="T98" s="1" t="s">
        <v>27</v>
      </c>
      <c r="U98" s="1" t="s">
        <v>27</v>
      </c>
      <c r="V98" s="1" t="s">
        <v>27</v>
      </c>
      <c r="W98" s="1" t="s">
        <v>27</v>
      </c>
    </row>
    <row r="99" spans="1:23">
      <c r="A99" s="2" t="str">
        <f>+IF(B99="N","",IF(COUNTIF(B:B,B99)&gt;1,COUNTIF(B$3:B99,B99),""))</f>
        <v/>
      </c>
      <c r="B99" s="2" t="str">
        <f>+IF(H99='Export Demurrage Detention'!$C$2,"Y","N")</f>
        <v>N</v>
      </c>
      <c r="D99" s="1" t="s">
        <v>283</v>
      </c>
      <c r="G99" s="1" t="s">
        <v>21</v>
      </c>
      <c r="H99" s="1" t="s">
        <v>3755</v>
      </c>
      <c r="I99" s="35">
        <v>44847</v>
      </c>
      <c r="J99" s="6" t="s">
        <v>5276</v>
      </c>
      <c r="K99" s="1" t="s">
        <v>5237</v>
      </c>
      <c r="L99" s="1" t="s">
        <v>4782</v>
      </c>
      <c r="M99" s="1" t="s">
        <v>25</v>
      </c>
      <c r="N99" s="60" t="s">
        <v>104</v>
      </c>
      <c r="O99" s="1" t="s">
        <v>5651</v>
      </c>
      <c r="P99" s="1" t="s">
        <v>27</v>
      </c>
      <c r="Q99" s="1" t="s">
        <v>27</v>
      </c>
      <c r="R99" s="1" t="s">
        <v>27</v>
      </c>
      <c r="S99" s="1" t="s">
        <v>27</v>
      </c>
      <c r="T99" s="1" t="s">
        <v>27</v>
      </c>
      <c r="U99" s="1" t="s">
        <v>27</v>
      </c>
      <c r="V99" s="1" t="s">
        <v>27</v>
      </c>
      <c r="W99" s="1" t="s">
        <v>27</v>
      </c>
    </row>
    <row r="100" spans="1:23">
      <c r="A100" s="2" t="str">
        <f>+IF(B100="N","",IF(COUNTIF(B:B,B100)&gt;1,COUNTIF(B$3:B100,B100),""))</f>
        <v/>
      </c>
      <c r="B100" s="2" t="str">
        <f>+IF(H100='Export Demurrage Detention'!$C$2,"Y","N")</f>
        <v>N</v>
      </c>
      <c r="D100" s="1" t="s">
        <v>283</v>
      </c>
      <c r="G100" s="1" t="s">
        <v>21</v>
      </c>
      <c r="H100" s="1" t="s">
        <v>3755</v>
      </c>
      <c r="I100" s="35">
        <v>44847</v>
      </c>
      <c r="J100" s="6" t="s">
        <v>5276</v>
      </c>
      <c r="K100" s="1" t="s">
        <v>5237</v>
      </c>
      <c r="L100" s="1" t="s">
        <v>5254</v>
      </c>
      <c r="M100" s="1" t="s">
        <v>25</v>
      </c>
      <c r="N100" s="60" t="s">
        <v>104</v>
      </c>
      <c r="O100" s="1" t="s">
        <v>5652</v>
      </c>
      <c r="P100" s="1" t="s">
        <v>27</v>
      </c>
      <c r="Q100" s="1" t="s">
        <v>27</v>
      </c>
      <c r="R100" s="1" t="s">
        <v>27</v>
      </c>
      <c r="S100" s="1" t="s">
        <v>27</v>
      </c>
      <c r="T100" s="1" t="s">
        <v>27</v>
      </c>
      <c r="U100" s="1" t="s">
        <v>27</v>
      </c>
      <c r="V100" s="1" t="s">
        <v>27</v>
      </c>
      <c r="W100" s="1" t="s">
        <v>27</v>
      </c>
    </row>
    <row r="101" spans="1:23">
      <c r="A101" s="2" t="str">
        <f>+IF(B101="N","",IF(COUNTIF(B:B,B101)&gt;1,COUNTIF(B$3:B101,B101),""))</f>
        <v/>
      </c>
      <c r="B101" s="2" t="str">
        <f>+IF(H101='Export Demurrage Detention'!$C$2,"Y","N")</f>
        <v>N</v>
      </c>
      <c r="D101" s="1" t="s">
        <v>283</v>
      </c>
      <c r="G101" s="1" t="s">
        <v>21</v>
      </c>
      <c r="H101" s="1" t="s">
        <v>3756</v>
      </c>
      <c r="I101" s="35">
        <v>44847</v>
      </c>
      <c r="J101" s="6" t="s">
        <v>5276</v>
      </c>
      <c r="K101" s="1" t="s">
        <v>5237</v>
      </c>
      <c r="L101" s="1" t="s">
        <v>4782</v>
      </c>
      <c r="M101" s="1" t="s">
        <v>25</v>
      </c>
      <c r="N101" s="60" t="s">
        <v>104</v>
      </c>
      <c r="O101" s="1" t="s">
        <v>5651</v>
      </c>
      <c r="P101" s="1" t="s">
        <v>27</v>
      </c>
      <c r="Q101" s="1" t="s">
        <v>27</v>
      </c>
      <c r="R101" s="1" t="s">
        <v>27</v>
      </c>
      <c r="S101" s="1" t="s">
        <v>27</v>
      </c>
      <c r="T101" s="1" t="s">
        <v>27</v>
      </c>
      <c r="U101" s="1" t="s">
        <v>27</v>
      </c>
      <c r="V101" s="1" t="s">
        <v>27</v>
      </c>
      <c r="W101" s="1" t="s">
        <v>27</v>
      </c>
    </row>
    <row r="102" spans="1:23">
      <c r="A102" s="2" t="str">
        <f>+IF(B102="N","",IF(COUNTIF(B:B,B102)&gt;1,COUNTIF(B$3:B102,B102),""))</f>
        <v/>
      </c>
      <c r="B102" s="2" t="str">
        <f>+IF(H102='Export Demurrage Detention'!$C$2,"Y","N")</f>
        <v>N</v>
      </c>
      <c r="D102" s="1" t="s">
        <v>283</v>
      </c>
      <c r="G102" s="1" t="s">
        <v>21</v>
      </c>
      <c r="H102" s="1" t="s">
        <v>3756</v>
      </c>
      <c r="I102" s="35">
        <v>44847</v>
      </c>
      <c r="J102" s="6" t="s">
        <v>5276</v>
      </c>
      <c r="K102" s="1" t="s">
        <v>5237</v>
      </c>
      <c r="L102" s="1" t="s">
        <v>5254</v>
      </c>
      <c r="M102" s="1" t="s">
        <v>25</v>
      </c>
      <c r="N102" s="60" t="s">
        <v>104</v>
      </c>
      <c r="O102" s="1" t="s">
        <v>5652</v>
      </c>
      <c r="P102" s="1" t="s">
        <v>27</v>
      </c>
      <c r="Q102" s="1" t="s">
        <v>27</v>
      </c>
      <c r="R102" s="1" t="s">
        <v>27</v>
      </c>
      <c r="S102" s="1" t="s">
        <v>27</v>
      </c>
      <c r="T102" s="1" t="s">
        <v>27</v>
      </c>
      <c r="U102" s="1" t="s">
        <v>27</v>
      </c>
      <c r="V102" s="1" t="s">
        <v>27</v>
      </c>
      <c r="W102" s="1" t="s">
        <v>27</v>
      </c>
    </row>
    <row r="103" spans="1:23">
      <c r="A103" s="2" t="str">
        <f>+IF(B103="N","",IF(COUNTIF(B:B,B103)&gt;1,COUNTIF(B$3:B103,B103),""))</f>
        <v/>
      </c>
      <c r="B103" s="2" t="str">
        <f>+IF(H103='Export Demurrage Detention'!$C$2,"Y","N")</f>
        <v>N</v>
      </c>
      <c r="D103" s="1" t="s">
        <v>283</v>
      </c>
      <c r="G103" s="1" t="s">
        <v>21</v>
      </c>
      <c r="H103" s="1" t="s">
        <v>3754</v>
      </c>
      <c r="I103" s="35">
        <v>44847</v>
      </c>
      <c r="J103" s="6" t="s">
        <v>5276</v>
      </c>
      <c r="K103" s="1" t="s">
        <v>5237</v>
      </c>
      <c r="L103" s="1" t="s">
        <v>4782</v>
      </c>
      <c r="M103" s="1" t="s">
        <v>25</v>
      </c>
      <c r="N103" s="60" t="s">
        <v>104</v>
      </c>
      <c r="O103" s="1" t="s">
        <v>5651</v>
      </c>
      <c r="P103" s="1" t="s">
        <v>27</v>
      </c>
      <c r="Q103" s="1" t="s">
        <v>27</v>
      </c>
      <c r="R103" s="1" t="s">
        <v>27</v>
      </c>
      <c r="S103" s="1" t="s">
        <v>27</v>
      </c>
      <c r="T103" s="60" t="s">
        <v>27</v>
      </c>
      <c r="U103" s="60" t="s">
        <v>27</v>
      </c>
      <c r="V103" s="60" t="s">
        <v>27</v>
      </c>
      <c r="W103" s="60" t="s">
        <v>27</v>
      </c>
    </row>
    <row r="104" spans="1:23">
      <c r="A104" s="2" t="str">
        <f>+IF(B104="N","",IF(COUNTIF(B:B,B104)&gt;1,COUNTIF(B$3:B104,B104),""))</f>
        <v/>
      </c>
      <c r="B104" s="2" t="str">
        <f>+IF(H104='Export Demurrage Detention'!$C$2,"Y","N")</f>
        <v>N</v>
      </c>
      <c r="D104" s="1" t="s">
        <v>283</v>
      </c>
      <c r="G104" s="1" t="s">
        <v>21</v>
      </c>
      <c r="H104" s="1" t="s">
        <v>3754</v>
      </c>
      <c r="I104" s="35">
        <v>44847</v>
      </c>
      <c r="J104" s="6" t="s">
        <v>5276</v>
      </c>
      <c r="K104" s="1" t="s">
        <v>5237</v>
      </c>
      <c r="L104" s="1" t="s">
        <v>5254</v>
      </c>
      <c r="M104" s="1" t="s">
        <v>25</v>
      </c>
      <c r="N104" s="60" t="s">
        <v>104</v>
      </c>
      <c r="O104" s="1" t="s">
        <v>5652</v>
      </c>
      <c r="P104" s="1" t="s">
        <v>27</v>
      </c>
      <c r="Q104" s="1" t="s">
        <v>27</v>
      </c>
      <c r="R104" s="1" t="s">
        <v>27</v>
      </c>
      <c r="S104" s="1" t="s">
        <v>27</v>
      </c>
      <c r="T104" s="60" t="s">
        <v>27</v>
      </c>
      <c r="U104" s="60" t="s">
        <v>27</v>
      </c>
      <c r="V104" s="60" t="s">
        <v>27</v>
      </c>
      <c r="W104" s="60" t="s">
        <v>27</v>
      </c>
    </row>
    <row r="105" spans="1:23" hidden="1">
      <c r="A105" s="2" t="str">
        <f>+IF(B105="N","",IF(COUNTIF(B:B,B105)&gt;1,COUNTIF(B$3:B105,B105),""))</f>
        <v/>
      </c>
      <c r="B105" s="2" t="str">
        <f>+IF(H105='Export Demurrage Detention'!$C$2,"Y","N")</f>
        <v>N</v>
      </c>
      <c r="D105" s="1" t="s">
        <v>380</v>
      </c>
      <c r="G105" s="1" t="s">
        <v>21</v>
      </c>
      <c r="H105" s="1" t="s">
        <v>381</v>
      </c>
      <c r="I105" s="35">
        <v>44075</v>
      </c>
      <c r="J105" s="6" t="s">
        <v>5633</v>
      </c>
      <c r="K105" s="1" t="s">
        <v>5237</v>
      </c>
      <c r="L105" s="1" t="s">
        <v>4782</v>
      </c>
      <c r="M105" s="1" t="s">
        <v>25</v>
      </c>
      <c r="N105" s="1" t="s">
        <v>5653</v>
      </c>
      <c r="O105" s="1" t="s">
        <v>5654</v>
      </c>
      <c r="P105" s="1" t="s">
        <v>98</v>
      </c>
      <c r="Q105" s="1" t="s">
        <v>5655</v>
      </c>
      <c r="R105" s="1" t="s">
        <v>27</v>
      </c>
      <c r="S105" s="1" t="s">
        <v>27</v>
      </c>
      <c r="T105" s="1" t="s">
        <v>27</v>
      </c>
      <c r="U105" s="1" t="s">
        <v>27</v>
      </c>
      <c r="V105" s="1" t="s">
        <v>27</v>
      </c>
      <c r="W105" s="1" t="s">
        <v>27</v>
      </c>
    </row>
    <row r="106" spans="1:23" hidden="1">
      <c r="A106" s="2" t="str">
        <f>+IF(B106="N","",IF(COUNTIF(B:B,B106)&gt;1,COUNTIF(B$3:B106,B106),""))</f>
        <v/>
      </c>
      <c r="B106" s="2" t="str">
        <f>+IF(H106='Export Demurrage Detention'!$C$2,"Y","N")</f>
        <v>N</v>
      </c>
      <c r="D106" s="1" t="s">
        <v>380</v>
      </c>
      <c r="G106" s="1" t="s">
        <v>21</v>
      </c>
      <c r="H106" s="1" t="s">
        <v>381</v>
      </c>
      <c r="I106" s="35">
        <v>44075</v>
      </c>
      <c r="J106" s="6" t="s">
        <v>5633</v>
      </c>
      <c r="K106" s="1" t="s">
        <v>5237</v>
      </c>
      <c r="L106" s="1" t="s">
        <v>5254</v>
      </c>
      <c r="M106" s="1" t="s">
        <v>25</v>
      </c>
      <c r="N106" s="1" t="s">
        <v>5653</v>
      </c>
      <c r="O106" s="1" t="s">
        <v>5656</v>
      </c>
      <c r="P106" s="1" t="s">
        <v>98</v>
      </c>
      <c r="Q106" s="1" t="s">
        <v>5657</v>
      </c>
      <c r="R106" s="1" t="s">
        <v>27</v>
      </c>
      <c r="S106" s="1" t="s">
        <v>27</v>
      </c>
      <c r="T106" s="1" t="s">
        <v>27</v>
      </c>
      <c r="U106" s="1" t="s">
        <v>27</v>
      </c>
      <c r="V106" s="1" t="s">
        <v>27</v>
      </c>
      <c r="W106" s="1" t="s">
        <v>27</v>
      </c>
    </row>
    <row r="107" spans="1:23" hidden="1">
      <c r="A107" s="2" t="str">
        <f>+IF(B107="N","",IF(COUNTIF(B:B,B107)&gt;1,COUNTIF(B$3:B107,B107),""))</f>
        <v/>
      </c>
      <c r="B107" s="2" t="str">
        <f>+IF(H107='Export Demurrage Detention'!$C$2,"Y","N")</f>
        <v>N</v>
      </c>
      <c r="D107" s="1" t="s">
        <v>380</v>
      </c>
      <c r="G107" s="1" t="s">
        <v>21</v>
      </c>
      <c r="H107" s="1" t="s">
        <v>381</v>
      </c>
      <c r="I107" s="35">
        <v>44075</v>
      </c>
      <c r="J107" s="6" t="s">
        <v>5633</v>
      </c>
      <c r="K107" s="1" t="s">
        <v>5237</v>
      </c>
      <c r="L107" s="1" t="s">
        <v>5658</v>
      </c>
      <c r="M107" s="1" t="s">
        <v>25</v>
      </c>
      <c r="N107" s="1" t="s">
        <v>5653</v>
      </c>
      <c r="O107" s="1" t="s">
        <v>5659</v>
      </c>
      <c r="P107" s="1" t="s">
        <v>98</v>
      </c>
      <c r="Q107" s="1" t="s">
        <v>5660</v>
      </c>
      <c r="R107" s="1" t="s">
        <v>27</v>
      </c>
      <c r="S107" s="1" t="s">
        <v>27</v>
      </c>
      <c r="T107" s="1" t="s">
        <v>27</v>
      </c>
      <c r="U107" s="1" t="s">
        <v>27</v>
      </c>
      <c r="V107" s="1" t="s">
        <v>27</v>
      </c>
      <c r="W107" s="1" t="s">
        <v>27</v>
      </c>
    </row>
    <row r="108" spans="1:23" hidden="1">
      <c r="A108" s="2" t="str">
        <f>+IF(B108="N","",IF(COUNTIF(B:B,B108)&gt;1,COUNTIF(B$3:B108,B108),""))</f>
        <v/>
      </c>
      <c r="B108" s="2" t="str">
        <f>+IF(H108='Export Demurrage Detention'!$C$2,"Y","N")</f>
        <v>N</v>
      </c>
      <c r="D108" s="1" t="s">
        <v>78</v>
      </c>
      <c r="G108" s="1" t="s">
        <v>5236</v>
      </c>
      <c r="H108" s="1" t="s">
        <v>81</v>
      </c>
      <c r="I108" s="35">
        <v>44105</v>
      </c>
      <c r="J108" s="6" t="s">
        <v>5299</v>
      </c>
      <c r="K108" s="1" t="s">
        <v>5537</v>
      </c>
      <c r="L108" s="1" t="s">
        <v>4782</v>
      </c>
      <c r="M108" s="1" t="s">
        <v>25</v>
      </c>
      <c r="N108" s="1" t="s">
        <v>5738</v>
      </c>
      <c r="O108" s="1" t="s">
        <v>5317</v>
      </c>
      <c r="P108" s="1" t="s">
        <v>5739</v>
      </c>
      <c r="Q108" s="1" t="s">
        <v>5320</v>
      </c>
      <c r="R108" s="1" t="s">
        <v>5430</v>
      </c>
      <c r="S108" s="1" t="s">
        <v>5637</v>
      </c>
    </row>
    <row r="109" spans="1:23" hidden="1">
      <c r="A109" s="2" t="str">
        <f>+IF(B109="N","",IF(COUNTIF(B:B,B109)&gt;1,COUNTIF(B$3:B109,B109),""))</f>
        <v/>
      </c>
      <c r="B109" s="2" t="str">
        <f>+IF(H109='Export Demurrage Detention'!$C$2,"Y","N")</f>
        <v>N</v>
      </c>
      <c r="D109" s="1" t="s">
        <v>78</v>
      </c>
      <c r="G109" s="1" t="s">
        <v>5236</v>
      </c>
      <c r="H109" s="1" t="s">
        <v>81</v>
      </c>
      <c r="I109" s="35">
        <v>44105</v>
      </c>
      <c r="J109" s="6" t="s">
        <v>5299</v>
      </c>
      <c r="K109" s="1" t="s">
        <v>5537</v>
      </c>
      <c r="L109" s="1" t="s">
        <v>5539</v>
      </c>
      <c r="M109" s="1" t="s">
        <v>25</v>
      </c>
      <c r="N109" s="1" t="s">
        <v>5738</v>
      </c>
      <c r="O109" s="1" t="s">
        <v>5527</v>
      </c>
      <c r="P109" s="1" t="s">
        <v>5739</v>
      </c>
      <c r="Q109" s="1" t="s">
        <v>5318</v>
      </c>
      <c r="R109" s="1" t="s">
        <v>5430</v>
      </c>
      <c r="S109" s="1" t="s">
        <v>5353</v>
      </c>
    </row>
    <row r="110" spans="1:23" hidden="1">
      <c r="A110" s="2" t="str">
        <f>+IF(B110="N","",IF(COUNTIF(B:B,B110)&gt;1,COUNTIF(B$3:B110,B110),""))</f>
        <v/>
      </c>
      <c r="B110" s="2" t="str">
        <f>+IF(H110='Export Demurrage Detention'!$C$2,"Y","N")</f>
        <v>N</v>
      </c>
      <c r="D110" s="1" t="s">
        <v>78</v>
      </c>
      <c r="G110" s="1" t="s">
        <v>5236</v>
      </c>
      <c r="H110" s="1" t="s">
        <v>81</v>
      </c>
      <c r="I110" s="35">
        <v>44105</v>
      </c>
      <c r="J110" s="6" t="s">
        <v>5299</v>
      </c>
      <c r="K110" s="1" t="s">
        <v>5537</v>
      </c>
      <c r="L110" s="1" t="s">
        <v>44</v>
      </c>
      <c r="M110" s="1" t="s">
        <v>25</v>
      </c>
      <c r="N110" s="1" t="s">
        <v>5738</v>
      </c>
      <c r="O110" s="1" t="s">
        <v>5527</v>
      </c>
      <c r="P110" s="1" t="s">
        <v>5739</v>
      </c>
      <c r="Q110" s="1" t="s">
        <v>5318</v>
      </c>
      <c r="R110" s="1" t="s">
        <v>5430</v>
      </c>
      <c r="S110" s="1" t="s">
        <v>5353</v>
      </c>
    </row>
    <row r="111" spans="1:23" hidden="1">
      <c r="A111" s="2" t="str">
        <f>+IF(B111="N","",IF(COUNTIF(B:B,B111)&gt;1,COUNTIF(B$3:B111,B111),""))</f>
        <v/>
      </c>
      <c r="B111" s="2" t="str">
        <f>+IF(H111='Export Demurrage Detention'!$C$2,"Y","N")</f>
        <v>N</v>
      </c>
      <c r="D111" s="1" t="s">
        <v>78</v>
      </c>
      <c r="G111" s="1" t="s">
        <v>21</v>
      </c>
      <c r="H111" s="1" t="s">
        <v>81</v>
      </c>
      <c r="I111" s="35">
        <v>44105</v>
      </c>
      <c r="J111" s="6" t="s">
        <v>87</v>
      </c>
      <c r="K111" s="1" t="s">
        <v>5237</v>
      </c>
      <c r="L111" s="1" t="s">
        <v>4782</v>
      </c>
      <c r="M111" s="1" t="s">
        <v>25</v>
      </c>
      <c r="N111" s="1" t="s">
        <v>98</v>
      </c>
      <c r="O111" s="1" t="s">
        <v>5530</v>
      </c>
      <c r="P111" s="1" t="s">
        <v>27</v>
      </c>
      <c r="Q111" s="1" t="s">
        <v>27</v>
      </c>
      <c r="R111" s="1" t="s">
        <v>27</v>
      </c>
      <c r="S111" s="1" t="s">
        <v>27</v>
      </c>
    </row>
    <row r="112" spans="1:23" hidden="1">
      <c r="A112" s="2" t="str">
        <f>+IF(B112="N","",IF(COUNTIF(B:B,B112)&gt;1,COUNTIF(B$3:B112,B112),""))</f>
        <v/>
      </c>
      <c r="B112" s="2" t="str">
        <f>+IF(H112='Export Demurrage Detention'!$C$2,"Y","N")</f>
        <v>N</v>
      </c>
      <c r="D112" s="1" t="s">
        <v>78</v>
      </c>
      <c r="G112" s="1" t="s">
        <v>21</v>
      </c>
      <c r="H112" s="1" t="s">
        <v>81</v>
      </c>
      <c r="I112" s="35">
        <v>44105</v>
      </c>
      <c r="J112" s="6" t="s">
        <v>87</v>
      </c>
      <c r="K112" s="1" t="s">
        <v>5237</v>
      </c>
      <c r="L112" s="1" t="s">
        <v>5539</v>
      </c>
      <c r="M112" s="1" t="s">
        <v>25</v>
      </c>
      <c r="N112" s="1" t="s">
        <v>98</v>
      </c>
      <c r="O112" s="1" t="s">
        <v>5531</v>
      </c>
      <c r="P112" s="1" t="s">
        <v>27</v>
      </c>
      <c r="Q112" s="1" t="s">
        <v>27</v>
      </c>
      <c r="R112" s="1" t="s">
        <v>27</v>
      </c>
      <c r="S112" s="1" t="s">
        <v>27</v>
      </c>
    </row>
    <row r="113" spans="1:19" hidden="1">
      <c r="A113" s="2" t="str">
        <f>+IF(B113="N","",IF(COUNTIF(B:B,B113)&gt;1,COUNTIF(B$3:B113,B113),""))</f>
        <v/>
      </c>
      <c r="B113" s="2" t="str">
        <f>+IF(H113='Export Demurrage Detention'!$C$2,"Y","N")</f>
        <v>N</v>
      </c>
      <c r="D113" s="1" t="s">
        <v>78</v>
      </c>
      <c r="G113" s="1" t="s">
        <v>21</v>
      </c>
      <c r="H113" s="1" t="s">
        <v>81</v>
      </c>
      <c r="I113" s="35">
        <v>44105</v>
      </c>
      <c r="J113" s="6" t="s">
        <v>87</v>
      </c>
      <c r="K113" s="1" t="s">
        <v>5237</v>
      </c>
      <c r="L113" s="1" t="s">
        <v>44</v>
      </c>
      <c r="M113" s="1" t="s">
        <v>25</v>
      </c>
      <c r="N113" s="1" t="s">
        <v>98</v>
      </c>
      <c r="O113" s="1" t="s">
        <v>5531</v>
      </c>
      <c r="P113" s="1" t="s">
        <v>27</v>
      </c>
      <c r="Q113" s="1" t="s">
        <v>27</v>
      </c>
      <c r="R113" s="1" t="s">
        <v>27</v>
      </c>
      <c r="S113" s="1" t="s">
        <v>27</v>
      </c>
    </row>
    <row r="114" spans="1:19" hidden="1">
      <c r="A114" s="2" t="str">
        <f>+IF(B114="N","",IF(COUNTIF(B:B,B114)&gt;1,COUNTIF(B$3:B114,B114),""))</f>
        <v/>
      </c>
      <c r="B114" s="2" t="str">
        <f>+IF(H114='Export Demurrage Detention'!$C$2,"Y","N")</f>
        <v>N</v>
      </c>
      <c r="D114" s="1" t="s">
        <v>190</v>
      </c>
      <c r="G114" s="1" t="s">
        <v>5236</v>
      </c>
      <c r="H114" s="1" t="s">
        <v>191</v>
      </c>
      <c r="I114" s="35">
        <v>44105</v>
      </c>
      <c r="J114" s="6" t="s">
        <v>5299</v>
      </c>
      <c r="K114" s="1" t="s">
        <v>5537</v>
      </c>
      <c r="L114" s="1" t="s">
        <v>4782</v>
      </c>
      <c r="M114" s="1" t="s">
        <v>25</v>
      </c>
      <c r="N114" s="1" t="s">
        <v>5738</v>
      </c>
      <c r="O114" s="1" t="s">
        <v>5527</v>
      </c>
      <c r="P114" s="1" t="s">
        <v>5739</v>
      </c>
      <c r="Q114" s="1" t="s">
        <v>5318</v>
      </c>
      <c r="R114" s="1" t="s">
        <v>5430</v>
      </c>
      <c r="S114" s="1" t="s">
        <v>5356</v>
      </c>
    </row>
    <row r="115" spans="1:19" hidden="1">
      <c r="A115" s="2" t="str">
        <f>+IF(B115="N","",IF(COUNTIF(B:B,B115)&gt;1,COUNTIF(B$3:B115,B115),""))</f>
        <v/>
      </c>
      <c r="B115" s="2" t="str">
        <f>+IF(H115='Export Demurrage Detention'!$C$2,"Y","N")</f>
        <v>N</v>
      </c>
      <c r="D115" s="1" t="s">
        <v>190</v>
      </c>
      <c r="G115" s="1" t="s">
        <v>5236</v>
      </c>
      <c r="H115" s="1" t="s">
        <v>191</v>
      </c>
      <c r="I115" s="35">
        <v>44105</v>
      </c>
      <c r="J115" s="6" t="s">
        <v>5299</v>
      </c>
      <c r="K115" s="1" t="s">
        <v>5537</v>
      </c>
      <c r="L115" s="1" t="s">
        <v>5539</v>
      </c>
      <c r="M115" s="1" t="s">
        <v>25</v>
      </c>
      <c r="N115" s="1" t="s">
        <v>5738</v>
      </c>
      <c r="O115" s="1" t="s">
        <v>5318</v>
      </c>
      <c r="P115" s="1" t="s">
        <v>5739</v>
      </c>
      <c r="Q115" s="1" t="s">
        <v>5356</v>
      </c>
      <c r="R115" s="1" t="s">
        <v>5430</v>
      </c>
      <c r="S115" s="1" t="s">
        <v>5357</v>
      </c>
    </row>
    <row r="116" spans="1:19" hidden="1">
      <c r="A116" s="2" t="str">
        <f>+IF(B116="N","",IF(COUNTIF(B:B,B116)&gt;1,COUNTIF(B$3:B116,B116),""))</f>
        <v/>
      </c>
      <c r="B116" s="2" t="str">
        <f>+IF(H116='Export Demurrage Detention'!$C$2,"Y","N")</f>
        <v>N</v>
      </c>
      <c r="D116" s="1" t="s">
        <v>190</v>
      </c>
      <c r="G116" s="1" t="s">
        <v>5236</v>
      </c>
      <c r="H116" s="1" t="s">
        <v>191</v>
      </c>
      <c r="I116" s="35">
        <v>44105</v>
      </c>
      <c r="J116" s="6" t="s">
        <v>5299</v>
      </c>
      <c r="K116" s="1" t="s">
        <v>5537</v>
      </c>
      <c r="L116" s="1" t="s">
        <v>44</v>
      </c>
      <c r="M116" s="1" t="s">
        <v>25</v>
      </c>
      <c r="N116" s="1" t="s">
        <v>5738</v>
      </c>
      <c r="O116" s="1" t="s">
        <v>5318</v>
      </c>
      <c r="P116" s="1" t="s">
        <v>5739</v>
      </c>
      <c r="Q116" s="1" t="s">
        <v>5356</v>
      </c>
      <c r="R116" s="1" t="s">
        <v>5430</v>
      </c>
      <c r="S116" s="1" t="s">
        <v>5357</v>
      </c>
    </row>
    <row r="117" spans="1:19" hidden="1">
      <c r="A117" s="2" t="str">
        <f>+IF(B117="N","",IF(COUNTIF(B:B,B117)&gt;1,COUNTIF(B$3:B117,B117),""))</f>
        <v/>
      </c>
      <c r="B117" s="2" t="str">
        <f>+IF(H117='Export Demurrage Detention'!$C$2,"Y","N")</f>
        <v>N</v>
      </c>
      <c r="D117" s="1" t="s">
        <v>190</v>
      </c>
      <c r="G117" s="1" t="s">
        <v>21</v>
      </c>
      <c r="H117" s="1" t="s">
        <v>191</v>
      </c>
      <c r="I117" s="35">
        <v>44105</v>
      </c>
      <c r="J117" s="6" t="s">
        <v>87</v>
      </c>
      <c r="K117" s="1" t="s">
        <v>5237</v>
      </c>
      <c r="L117" s="1" t="s">
        <v>4782</v>
      </c>
      <c r="M117" s="1" t="s">
        <v>25</v>
      </c>
      <c r="N117" s="1" t="s">
        <v>98</v>
      </c>
      <c r="O117" s="1" t="s">
        <v>5530</v>
      </c>
      <c r="P117" s="1" t="s">
        <v>27</v>
      </c>
      <c r="Q117" s="1" t="s">
        <v>27</v>
      </c>
      <c r="R117" s="1" t="s">
        <v>27</v>
      </c>
      <c r="S117" s="1" t="s">
        <v>27</v>
      </c>
    </row>
    <row r="118" spans="1:19" hidden="1">
      <c r="A118" s="2" t="str">
        <f>+IF(B118="N","",IF(COUNTIF(B:B,B118)&gt;1,COUNTIF(B$3:B118,B118),""))</f>
        <v/>
      </c>
      <c r="B118" s="2" t="str">
        <f>+IF(H118='Export Demurrage Detention'!$C$2,"Y","N")</f>
        <v>N</v>
      </c>
      <c r="D118" s="1" t="s">
        <v>190</v>
      </c>
      <c r="G118" s="1" t="s">
        <v>21</v>
      </c>
      <c r="H118" s="1" t="s">
        <v>191</v>
      </c>
      <c r="I118" s="35">
        <v>44105</v>
      </c>
      <c r="J118" s="6" t="s">
        <v>87</v>
      </c>
      <c r="K118" s="1" t="s">
        <v>5237</v>
      </c>
      <c r="L118" s="1" t="s">
        <v>5539</v>
      </c>
      <c r="M118" s="1" t="s">
        <v>25</v>
      </c>
      <c r="N118" s="1" t="s">
        <v>98</v>
      </c>
      <c r="O118" s="1" t="s">
        <v>5531</v>
      </c>
      <c r="P118" s="1" t="s">
        <v>27</v>
      </c>
      <c r="Q118" s="1" t="s">
        <v>27</v>
      </c>
      <c r="R118" s="1" t="s">
        <v>27</v>
      </c>
      <c r="S118" s="1" t="s">
        <v>27</v>
      </c>
    </row>
    <row r="119" spans="1:19" hidden="1">
      <c r="A119" s="2" t="str">
        <f>+IF(B119="N","",IF(COUNTIF(B:B,B119)&gt;1,COUNTIF(B$3:B119,B119),""))</f>
        <v/>
      </c>
      <c r="B119" s="2" t="str">
        <f>+IF(H119='Export Demurrage Detention'!$C$2,"Y","N")</f>
        <v>N</v>
      </c>
      <c r="D119" s="1" t="s">
        <v>190</v>
      </c>
      <c r="G119" s="1" t="s">
        <v>21</v>
      </c>
      <c r="H119" s="1" t="s">
        <v>191</v>
      </c>
      <c r="I119" s="35">
        <v>44105</v>
      </c>
      <c r="J119" s="6" t="s">
        <v>87</v>
      </c>
      <c r="K119" s="1" t="s">
        <v>5237</v>
      </c>
      <c r="L119" s="1" t="s">
        <v>44</v>
      </c>
      <c r="M119" s="1" t="s">
        <v>25</v>
      </c>
      <c r="N119" s="1" t="s">
        <v>98</v>
      </c>
      <c r="O119" s="1" t="s">
        <v>5531</v>
      </c>
      <c r="P119" s="1" t="s">
        <v>27</v>
      </c>
      <c r="Q119" s="1" t="s">
        <v>27</v>
      </c>
      <c r="R119" s="1" t="s">
        <v>27</v>
      </c>
      <c r="S119" s="1" t="s">
        <v>27</v>
      </c>
    </row>
    <row r="120" spans="1:19" hidden="1">
      <c r="A120" s="2" t="str">
        <f>+IF(B120="N","",IF(COUNTIF(B:B,B120)&gt;1,COUNTIF(B$3:B120,B120),""))</f>
        <v/>
      </c>
      <c r="B120" s="2" t="str">
        <f>+IF(H120='Export Demurrage Detention'!$C$2,"Y","N")</f>
        <v>N</v>
      </c>
      <c r="D120" s="1" t="s">
        <v>190</v>
      </c>
      <c r="G120" s="1" t="s">
        <v>5236</v>
      </c>
      <c r="H120" s="1" t="s">
        <v>192</v>
      </c>
      <c r="I120" s="35">
        <v>44105</v>
      </c>
      <c r="J120" s="6" t="s">
        <v>5299</v>
      </c>
      <c r="K120" s="1" t="s">
        <v>5537</v>
      </c>
      <c r="L120" s="1" t="s">
        <v>4782</v>
      </c>
      <c r="M120" s="1" t="s">
        <v>25</v>
      </c>
      <c r="N120" s="1" t="s">
        <v>5738</v>
      </c>
      <c r="O120" s="1" t="s">
        <v>5527</v>
      </c>
      <c r="P120" s="1" t="s">
        <v>5739</v>
      </c>
      <c r="Q120" s="1" t="s">
        <v>5318</v>
      </c>
      <c r="R120" s="1" t="s">
        <v>5430</v>
      </c>
      <c r="S120" s="1" t="s">
        <v>5356</v>
      </c>
    </row>
    <row r="121" spans="1:19" hidden="1">
      <c r="A121" s="2" t="str">
        <f>+IF(B121="N","",IF(COUNTIF(B:B,B121)&gt;1,COUNTIF(B$3:B121,B121),""))</f>
        <v/>
      </c>
      <c r="B121" s="2" t="str">
        <f>+IF(H121='Export Demurrage Detention'!$C$2,"Y","N")</f>
        <v>N</v>
      </c>
      <c r="D121" s="1" t="s">
        <v>190</v>
      </c>
      <c r="G121" s="1" t="s">
        <v>5236</v>
      </c>
      <c r="H121" s="1" t="s">
        <v>192</v>
      </c>
      <c r="I121" s="35">
        <v>44105</v>
      </c>
      <c r="J121" s="6" t="s">
        <v>5299</v>
      </c>
      <c r="K121" s="1" t="s">
        <v>5537</v>
      </c>
      <c r="L121" s="1" t="s">
        <v>5539</v>
      </c>
      <c r="M121" s="1" t="s">
        <v>25</v>
      </c>
      <c r="N121" s="1" t="s">
        <v>5738</v>
      </c>
      <c r="O121" s="1" t="s">
        <v>5318</v>
      </c>
      <c r="P121" s="1" t="s">
        <v>5739</v>
      </c>
      <c r="Q121" s="1" t="s">
        <v>5356</v>
      </c>
      <c r="R121" s="1" t="s">
        <v>5430</v>
      </c>
      <c r="S121" s="1" t="s">
        <v>5357</v>
      </c>
    </row>
    <row r="122" spans="1:19" hidden="1">
      <c r="A122" s="2" t="str">
        <f>+IF(B122="N","",IF(COUNTIF(B:B,B122)&gt;1,COUNTIF(B$3:B122,B122),""))</f>
        <v/>
      </c>
      <c r="B122" s="2" t="str">
        <f>+IF(H122='Export Demurrage Detention'!$C$2,"Y","N")</f>
        <v>N</v>
      </c>
      <c r="D122" s="1" t="s">
        <v>190</v>
      </c>
      <c r="G122" s="1" t="s">
        <v>5236</v>
      </c>
      <c r="H122" s="1" t="s">
        <v>192</v>
      </c>
      <c r="I122" s="35">
        <v>44105</v>
      </c>
      <c r="J122" s="6" t="s">
        <v>5299</v>
      </c>
      <c r="K122" s="1" t="s">
        <v>5537</v>
      </c>
      <c r="L122" s="1" t="s">
        <v>44</v>
      </c>
      <c r="M122" s="1" t="s">
        <v>25</v>
      </c>
      <c r="N122" s="1" t="s">
        <v>5738</v>
      </c>
      <c r="O122" s="1" t="s">
        <v>5318</v>
      </c>
      <c r="P122" s="1" t="s">
        <v>5739</v>
      </c>
      <c r="Q122" s="1" t="s">
        <v>5356</v>
      </c>
      <c r="R122" s="1" t="s">
        <v>5430</v>
      </c>
      <c r="S122" s="1" t="s">
        <v>5357</v>
      </c>
    </row>
    <row r="123" spans="1:19" hidden="1">
      <c r="A123" s="2" t="str">
        <f>+IF(B123="N","",IF(COUNTIF(B:B,B123)&gt;1,COUNTIF(B$3:B123,B123),""))</f>
        <v/>
      </c>
      <c r="B123" s="2" t="str">
        <f>+IF(H123='Export Demurrage Detention'!$C$2,"Y","N")</f>
        <v>N</v>
      </c>
      <c r="D123" s="1" t="s">
        <v>190</v>
      </c>
      <c r="G123" s="1" t="s">
        <v>21</v>
      </c>
      <c r="H123" s="1" t="s">
        <v>192</v>
      </c>
      <c r="I123" s="35">
        <v>44105</v>
      </c>
      <c r="J123" s="6" t="s">
        <v>87</v>
      </c>
      <c r="K123" s="1" t="s">
        <v>5237</v>
      </c>
      <c r="L123" s="1" t="s">
        <v>4782</v>
      </c>
      <c r="M123" s="1" t="s">
        <v>25</v>
      </c>
      <c r="N123" s="1" t="s">
        <v>98</v>
      </c>
      <c r="O123" s="1" t="s">
        <v>5530</v>
      </c>
      <c r="P123" s="1" t="s">
        <v>27</v>
      </c>
      <c r="Q123" s="1" t="s">
        <v>27</v>
      </c>
      <c r="R123" s="1" t="s">
        <v>27</v>
      </c>
      <c r="S123" s="1" t="s">
        <v>27</v>
      </c>
    </row>
    <row r="124" spans="1:19" hidden="1">
      <c r="A124" s="2" t="str">
        <f>+IF(B124="N","",IF(COUNTIF(B:B,B124)&gt;1,COUNTIF(B$3:B124,B124),""))</f>
        <v/>
      </c>
      <c r="B124" s="2" t="str">
        <f>+IF(H124='Export Demurrage Detention'!$C$2,"Y","N")</f>
        <v>N</v>
      </c>
      <c r="D124" s="1" t="s">
        <v>190</v>
      </c>
      <c r="G124" s="1" t="s">
        <v>21</v>
      </c>
      <c r="H124" s="1" t="s">
        <v>192</v>
      </c>
      <c r="I124" s="35">
        <v>44105</v>
      </c>
      <c r="J124" s="6" t="s">
        <v>87</v>
      </c>
      <c r="K124" s="1" t="s">
        <v>5237</v>
      </c>
      <c r="L124" s="1" t="s">
        <v>5539</v>
      </c>
      <c r="M124" s="1" t="s">
        <v>25</v>
      </c>
      <c r="N124" s="1" t="s">
        <v>98</v>
      </c>
      <c r="O124" s="1" t="s">
        <v>5531</v>
      </c>
      <c r="P124" s="1" t="s">
        <v>27</v>
      </c>
      <c r="Q124" s="1" t="s">
        <v>27</v>
      </c>
      <c r="R124" s="1" t="s">
        <v>27</v>
      </c>
      <c r="S124" s="1" t="s">
        <v>27</v>
      </c>
    </row>
    <row r="125" spans="1:19" hidden="1">
      <c r="A125" s="2" t="str">
        <f>+IF(B125="N","",IF(COUNTIF(B:B,B125)&gt;1,COUNTIF(B$3:B125,B125),""))</f>
        <v/>
      </c>
      <c r="B125" s="2" t="str">
        <f>+IF(H125='Export Demurrage Detention'!$C$2,"Y","N")</f>
        <v>N</v>
      </c>
      <c r="D125" s="1" t="s">
        <v>190</v>
      </c>
      <c r="G125" s="1" t="s">
        <v>21</v>
      </c>
      <c r="H125" s="1" t="s">
        <v>192</v>
      </c>
      <c r="I125" s="35">
        <v>44105</v>
      </c>
      <c r="J125" s="6" t="s">
        <v>87</v>
      </c>
      <c r="K125" s="1" t="s">
        <v>5237</v>
      </c>
      <c r="L125" s="1" t="s">
        <v>44</v>
      </c>
      <c r="M125" s="1" t="s">
        <v>25</v>
      </c>
      <c r="N125" s="1" t="s">
        <v>98</v>
      </c>
      <c r="O125" s="1" t="s">
        <v>5531</v>
      </c>
      <c r="P125" s="1" t="s">
        <v>27</v>
      </c>
      <c r="Q125" s="1" t="s">
        <v>27</v>
      </c>
      <c r="R125" s="1" t="s">
        <v>27</v>
      </c>
      <c r="S125" s="1" t="s">
        <v>27</v>
      </c>
    </row>
    <row r="126" spans="1:19" hidden="1">
      <c r="A126" s="2" t="str">
        <f>+IF(B126="N","",IF(COUNTIF(B:B,B126)&gt;1,COUNTIF(B$3:B126,B126),""))</f>
        <v/>
      </c>
      <c r="B126" s="2" t="str">
        <f>+IF(H126='Export Demurrage Detention'!$C$2,"Y","N")</f>
        <v>N</v>
      </c>
      <c r="D126" s="1" t="s">
        <v>190</v>
      </c>
      <c r="G126" s="1" t="s">
        <v>5236</v>
      </c>
      <c r="H126" s="1" t="s">
        <v>193</v>
      </c>
      <c r="I126" s="35">
        <v>44105</v>
      </c>
      <c r="J126" s="6" t="s">
        <v>5299</v>
      </c>
      <c r="K126" s="1" t="s">
        <v>5537</v>
      </c>
      <c r="L126" s="1" t="s">
        <v>4782</v>
      </c>
      <c r="M126" s="1" t="s">
        <v>25</v>
      </c>
      <c r="N126" s="1" t="s">
        <v>5738</v>
      </c>
      <c r="O126" s="1" t="s">
        <v>5527</v>
      </c>
      <c r="P126" s="1" t="s">
        <v>5739</v>
      </c>
      <c r="Q126" s="1" t="s">
        <v>5318</v>
      </c>
      <c r="R126" s="1" t="s">
        <v>5430</v>
      </c>
      <c r="S126" s="1" t="s">
        <v>5356</v>
      </c>
    </row>
    <row r="127" spans="1:19" hidden="1">
      <c r="A127" s="2" t="str">
        <f>+IF(B127="N","",IF(COUNTIF(B:B,B127)&gt;1,COUNTIF(B$3:B127,B127),""))</f>
        <v/>
      </c>
      <c r="B127" s="2" t="str">
        <f>+IF(H127='Export Demurrage Detention'!$C$2,"Y","N")</f>
        <v>N</v>
      </c>
      <c r="D127" s="1" t="s">
        <v>190</v>
      </c>
      <c r="G127" s="1" t="s">
        <v>5236</v>
      </c>
      <c r="H127" s="1" t="s">
        <v>193</v>
      </c>
      <c r="I127" s="35">
        <v>44105</v>
      </c>
      <c r="J127" s="6" t="s">
        <v>5299</v>
      </c>
      <c r="K127" s="1" t="s">
        <v>5537</v>
      </c>
      <c r="L127" s="1" t="s">
        <v>5539</v>
      </c>
      <c r="M127" s="1" t="s">
        <v>25</v>
      </c>
      <c r="N127" s="1" t="s">
        <v>5738</v>
      </c>
      <c r="O127" s="1" t="s">
        <v>5318</v>
      </c>
      <c r="P127" s="1" t="s">
        <v>5739</v>
      </c>
      <c r="Q127" s="1" t="s">
        <v>5356</v>
      </c>
      <c r="R127" s="1" t="s">
        <v>5430</v>
      </c>
      <c r="S127" s="1" t="s">
        <v>5357</v>
      </c>
    </row>
    <row r="128" spans="1:19" hidden="1">
      <c r="A128" s="2" t="str">
        <f>+IF(B128="N","",IF(COUNTIF(B:B,B128)&gt;1,COUNTIF(B$3:B128,B128),""))</f>
        <v/>
      </c>
      <c r="B128" s="2" t="str">
        <f>+IF(H128='Export Demurrage Detention'!$C$2,"Y","N")</f>
        <v>N</v>
      </c>
      <c r="D128" s="1" t="s">
        <v>190</v>
      </c>
      <c r="G128" s="1" t="s">
        <v>5236</v>
      </c>
      <c r="H128" s="1" t="s">
        <v>193</v>
      </c>
      <c r="I128" s="35">
        <v>44105</v>
      </c>
      <c r="J128" s="6" t="s">
        <v>5299</v>
      </c>
      <c r="K128" s="1" t="s">
        <v>5537</v>
      </c>
      <c r="L128" s="1" t="s">
        <v>44</v>
      </c>
      <c r="M128" s="1" t="s">
        <v>25</v>
      </c>
      <c r="N128" s="1" t="s">
        <v>5738</v>
      </c>
      <c r="O128" s="1" t="s">
        <v>5318</v>
      </c>
      <c r="P128" s="1" t="s">
        <v>5739</v>
      </c>
      <c r="Q128" s="1" t="s">
        <v>5356</v>
      </c>
      <c r="R128" s="1" t="s">
        <v>5430</v>
      </c>
      <c r="S128" s="1" t="s">
        <v>5357</v>
      </c>
    </row>
    <row r="129" spans="1:23" hidden="1">
      <c r="A129" s="2" t="str">
        <f>+IF(B129="N","",IF(COUNTIF(B:B,B129)&gt;1,COUNTIF(B$3:B129,B129),""))</f>
        <v/>
      </c>
      <c r="B129" s="2" t="str">
        <f>+IF(H129='Export Demurrage Detention'!$C$2,"Y","N")</f>
        <v>N</v>
      </c>
      <c r="D129" s="1" t="s">
        <v>190</v>
      </c>
      <c r="G129" s="1" t="s">
        <v>21</v>
      </c>
      <c r="H129" s="1" t="s">
        <v>193</v>
      </c>
      <c r="I129" s="35">
        <v>44105</v>
      </c>
      <c r="J129" s="6" t="s">
        <v>87</v>
      </c>
      <c r="K129" s="1" t="s">
        <v>5237</v>
      </c>
      <c r="L129" s="1" t="s">
        <v>4782</v>
      </c>
      <c r="M129" s="1" t="s">
        <v>25</v>
      </c>
      <c r="N129" s="1" t="s">
        <v>98</v>
      </c>
      <c r="O129" s="1" t="s">
        <v>5530</v>
      </c>
      <c r="P129" s="1" t="s">
        <v>27</v>
      </c>
      <c r="Q129" s="1" t="s">
        <v>27</v>
      </c>
      <c r="R129" s="1" t="s">
        <v>27</v>
      </c>
      <c r="S129" s="1" t="s">
        <v>27</v>
      </c>
    </row>
    <row r="130" spans="1:23" hidden="1">
      <c r="A130" s="2" t="str">
        <f>+IF(B130="N","",IF(COUNTIF(B:B,B130)&gt;1,COUNTIF(B$3:B130,B130),""))</f>
        <v/>
      </c>
      <c r="B130" s="2" t="str">
        <f>+IF(H130='Export Demurrage Detention'!$C$2,"Y","N")</f>
        <v>N</v>
      </c>
      <c r="D130" s="1" t="s">
        <v>190</v>
      </c>
      <c r="G130" s="1" t="s">
        <v>21</v>
      </c>
      <c r="H130" s="1" t="s">
        <v>193</v>
      </c>
      <c r="I130" s="35">
        <v>44105</v>
      </c>
      <c r="J130" s="6" t="s">
        <v>87</v>
      </c>
      <c r="K130" s="1" t="s">
        <v>5237</v>
      </c>
      <c r="L130" s="1" t="s">
        <v>5539</v>
      </c>
      <c r="M130" s="1" t="s">
        <v>25</v>
      </c>
      <c r="N130" s="1" t="s">
        <v>98</v>
      </c>
      <c r="O130" s="1" t="s">
        <v>5531</v>
      </c>
      <c r="P130" s="1" t="s">
        <v>27</v>
      </c>
      <c r="Q130" s="1" t="s">
        <v>27</v>
      </c>
      <c r="R130" s="1" t="s">
        <v>27</v>
      </c>
      <c r="S130" s="1" t="s">
        <v>27</v>
      </c>
    </row>
    <row r="131" spans="1:23" hidden="1">
      <c r="A131" s="2" t="str">
        <f>+IF(B131="N","",IF(COUNTIF(B:B,B131)&gt;1,COUNTIF(B$3:B131,B131),""))</f>
        <v/>
      </c>
      <c r="B131" s="2" t="str">
        <f>+IF(H131='Export Demurrage Detention'!$C$2,"Y","N")</f>
        <v>N</v>
      </c>
      <c r="D131" s="1" t="s">
        <v>190</v>
      </c>
      <c r="G131" s="1" t="s">
        <v>21</v>
      </c>
      <c r="H131" s="1" t="s">
        <v>193</v>
      </c>
      <c r="I131" s="35">
        <v>44105</v>
      </c>
      <c r="J131" s="6" t="s">
        <v>87</v>
      </c>
      <c r="K131" s="1" t="s">
        <v>5237</v>
      </c>
      <c r="L131" s="1" t="s">
        <v>44</v>
      </c>
      <c r="M131" s="1" t="s">
        <v>25</v>
      </c>
      <c r="N131" s="1" t="s">
        <v>98</v>
      </c>
      <c r="O131" s="1" t="s">
        <v>5531</v>
      </c>
      <c r="P131" s="1" t="s">
        <v>27</v>
      </c>
      <c r="Q131" s="1" t="s">
        <v>27</v>
      </c>
      <c r="R131" s="1" t="s">
        <v>27</v>
      </c>
      <c r="S131" s="1" t="s">
        <v>27</v>
      </c>
    </row>
    <row r="132" spans="1:23" hidden="1">
      <c r="A132" s="2" t="str">
        <f>+IF(B132="N","",IF(COUNTIF(B:B,B132)&gt;1,COUNTIF(B$3:B132,B132),""))</f>
        <v/>
      </c>
      <c r="B132" s="2" t="str">
        <f>+IF(H132='Export Demurrage Detention'!$C$2,"Y","N")</f>
        <v>N</v>
      </c>
      <c r="D132" s="1" t="s">
        <v>313</v>
      </c>
      <c r="G132" s="1" t="s">
        <v>5236</v>
      </c>
      <c r="H132" s="1" t="s">
        <v>314</v>
      </c>
      <c r="I132" s="35">
        <v>44105</v>
      </c>
      <c r="J132" s="6" t="s">
        <v>5299</v>
      </c>
      <c r="K132" s="1" t="s">
        <v>5537</v>
      </c>
      <c r="L132" s="1" t="s">
        <v>4782</v>
      </c>
      <c r="M132" s="1" t="s">
        <v>25</v>
      </c>
      <c r="N132" s="1" t="s">
        <v>5738</v>
      </c>
      <c r="O132" s="1" t="s">
        <v>5527</v>
      </c>
      <c r="P132" s="1" t="s">
        <v>5739</v>
      </c>
      <c r="Q132" s="1" t="s">
        <v>5318</v>
      </c>
      <c r="R132" s="1" t="s">
        <v>5430</v>
      </c>
      <c r="S132" s="1" t="s">
        <v>5356</v>
      </c>
    </row>
    <row r="133" spans="1:23" hidden="1">
      <c r="A133" s="2" t="str">
        <f>+IF(B133="N","",IF(COUNTIF(B:B,B133)&gt;1,COUNTIF(B$3:B133,B133),""))</f>
        <v/>
      </c>
      <c r="B133" s="2" t="str">
        <f>+IF(H133='Export Demurrage Detention'!$C$2,"Y","N")</f>
        <v>N</v>
      </c>
      <c r="D133" s="1" t="s">
        <v>313</v>
      </c>
      <c r="G133" s="1" t="s">
        <v>5236</v>
      </c>
      <c r="H133" s="1" t="s">
        <v>314</v>
      </c>
      <c r="I133" s="35">
        <v>44105</v>
      </c>
      <c r="J133" s="6" t="s">
        <v>5299</v>
      </c>
      <c r="K133" s="1" t="s">
        <v>5537</v>
      </c>
      <c r="L133" s="1" t="s">
        <v>5539</v>
      </c>
      <c r="M133" s="1" t="s">
        <v>25</v>
      </c>
      <c r="N133" s="1" t="s">
        <v>5738</v>
      </c>
      <c r="O133" s="1" t="s">
        <v>5318</v>
      </c>
      <c r="P133" s="1" t="s">
        <v>5739</v>
      </c>
      <c r="Q133" s="1" t="s">
        <v>5356</v>
      </c>
      <c r="R133" s="1" t="s">
        <v>5430</v>
      </c>
      <c r="S133" s="1" t="s">
        <v>5357</v>
      </c>
    </row>
    <row r="134" spans="1:23" hidden="1">
      <c r="A134" s="2" t="str">
        <f>+IF(B134="N","",IF(COUNTIF(B:B,B134)&gt;1,COUNTIF(B$3:B134,B134),""))</f>
        <v/>
      </c>
      <c r="B134" s="2" t="str">
        <f>+IF(H134='Export Demurrage Detention'!$C$2,"Y","N")</f>
        <v>N</v>
      </c>
      <c r="D134" s="1" t="s">
        <v>313</v>
      </c>
      <c r="G134" s="1" t="s">
        <v>5236</v>
      </c>
      <c r="H134" s="1" t="s">
        <v>314</v>
      </c>
      <c r="I134" s="35">
        <v>44105</v>
      </c>
      <c r="J134" s="6" t="s">
        <v>5299</v>
      </c>
      <c r="K134" s="1" t="s">
        <v>5537</v>
      </c>
      <c r="L134" s="1" t="s">
        <v>44</v>
      </c>
      <c r="M134" s="1" t="s">
        <v>25</v>
      </c>
      <c r="N134" s="1" t="s">
        <v>5738</v>
      </c>
      <c r="O134" s="1" t="s">
        <v>5318</v>
      </c>
      <c r="P134" s="1" t="s">
        <v>5739</v>
      </c>
      <c r="Q134" s="1" t="s">
        <v>5356</v>
      </c>
      <c r="R134" s="1" t="s">
        <v>5430</v>
      </c>
      <c r="S134" s="1" t="s">
        <v>5357</v>
      </c>
    </row>
    <row r="135" spans="1:23" hidden="1">
      <c r="A135" s="2" t="str">
        <f>+IF(B135="N","",IF(COUNTIF(B:B,B135)&gt;1,COUNTIF(B$3:B135,B135),""))</f>
        <v/>
      </c>
      <c r="B135" s="2" t="str">
        <f>+IF(H135='Export Demurrage Detention'!$C$2,"Y","N")</f>
        <v>N</v>
      </c>
      <c r="D135" s="1" t="s">
        <v>313</v>
      </c>
      <c r="G135" s="1" t="s">
        <v>21</v>
      </c>
      <c r="H135" s="1" t="s">
        <v>314</v>
      </c>
      <c r="I135" s="35">
        <v>44105</v>
      </c>
      <c r="J135" s="6" t="s">
        <v>87</v>
      </c>
      <c r="K135" s="1" t="s">
        <v>5237</v>
      </c>
      <c r="L135" s="1" t="s">
        <v>4782</v>
      </c>
      <c r="M135" s="1" t="s">
        <v>25</v>
      </c>
      <c r="N135" s="1" t="s">
        <v>98</v>
      </c>
      <c r="O135" s="1" t="s">
        <v>5530</v>
      </c>
      <c r="P135" s="1" t="s">
        <v>27</v>
      </c>
      <c r="Q135" s="1" t="s">
        <v>27</v>
      </c>
      <c r="R135" s="1" t="s">
        <v>27</v>
      </c>
      <c r="S135" s="1" t="s">
        <v>27</v>
      </c>
    </row>
    <row r="136" spans="1:23" hidden="1">
      <c r="A136" s="2" t="str">
        <f>+IF(B136="N","",IF(COUNTIF(B:B,B136)&gt;1,COUNTIF(B$3:B136,B136),""))</f>
        <v/>
      </c>
      <c r="B136" s="2" t="str">
        <f>+IF(H136='Export Demurrage Detention'!$C$2,"Y","N")</f>
        <v>N</v>
      </c>
      <c r="D136" s="1" t="s">
        <v>313</v>
      </c>
      <c r="G136" s="1" t="s">
        <v>21</v>
      </c>
      <c r="H136" s="1" t="s">
        <v>314</v>
      </c>
      <c r="I136" s="35">
        <v>44105</v>
      </c>
      <c r="J136" s="6" t="s">
        <v>87</v>
      </c>
      <c r="K136" s="1" t="s">
        <v>5237</v>
      </c>
      <c r="L136" s="1" t="s">
        <v>5539</v>
      </c>
      <c r="M136" s="1" t="s">
        <v>25</v>
      </c>
      <c r="N136" s="1" t="s">
        <v>98</v>
      </c>
      <c r="O136" s="1" t="s">
        <v>5531</v>
      </c>
      <c r="P136" s="1" t="s">
        <v>27</v>
      </c>
      <c r="Q136" s="1" t="s">
        <v>27</v>
      </c>
      <c r="R136" s="1" t="s">
        <v>27</v>
      </c>
      <c r="S136" s="1" t="s">
        <v>27</v>
      </c>
    </row>
    <row r="137" spans="1:23" hidden="1">
      <c r="A137" s="2" t="str">
        <f>+IF(B137="N","",IF(COUNTIF(B:B,B137)&gt;1,COUNTIF(B$3:B137,B137),""))</f>
        <v/>
      </c>
      <c r="B137" s="2" t="str">
        <f>+IF(H137='Export Demurrage Detention'!$C$2,"Y","N")</f>
        <v>N</v>
      </c>
      <c r="D137" s="1" t="s">
        <v>313</v>
      </c>
      <c r="G137" s="1" t="s">
        <v>21</v>
      </c>
      <c r="H137" s="1" t="s">
        <v>314</v>
      </c>
      <c r="I137" s="35">
        <v>44105</v>
      </c>
      <c r="J137" s="6" t="s">
        <v>87</v>
      </c>
      <c r="K137" s="1" t="s">
        <v>5237</v>
      </c>
      <c r="L137" s="1" t="s">
        <v>44</v>
      </c>
      <c r="M137" s="1" t="s">
        <v>25</v>
      </c>
      <c r="N137" s="1" t="s">
        <v>98</v>
      </c>
      <c r="O137" s="1" t="s">
        <v>5530</v>
      </c>
      <c r="P137" s="1" t="s">
        <v>27</v>
      </c>
      <c r="Q137" s="1" t="s">
        <v>27</v>
      </c>
      <c r="R137" s="1" t="s">
        <v>27</v>
      </c>
      <c r="S137" s="1" t="s">
        <v>27</v>
      </c>
    </row>
    <row r="138" spans="1:23" hidden="1">
      <c r="A138" s="2" t="str">
        <f>+IF(B138="N","",IF(COUNTIF(B:B,B138)&gt;1,COUNTIF(B$3:B138,B138),""))</f>
        <v/>
      </c>
      <c r="B138" s="2" t="str">
        <f>+IF(H138='Export Demurrage Detention'!$C$2,"Y","N")</f>
        <v>N</v>
      </c>
      <c r="D138" s="1" t="s">
        <v>145</v>
      </c>
      <c r="G138" s="1" t="s">
        <v>5236</v>
      </c>
      <c r="H138" s="1" t="s">
        <v>146</v>
      </c>
      <c r="I138" s="35">
        <v>44105</v>
      </c>
      <c r="J138" s="6" t="s">
        <v>5299</v>
      </c>
      <c r="K138" s="1" t="s">
        <v>5537</v>
      </c>
      <c r="L138" s="1" t="s">
        <v>4782</v>
      </c>
      <c r="M138" s="1" t="s">
        <v>25</v>
      </c>
      <c r="N138" s="1" t="s">
        <v>5294</v>
      </c>
      <c r="O138" s="1" t="s">
        <v>5740</v>
      </c>
      <c r="P138" s="1" t="s">
        <v>98</v>
      </c>
      <c r="Q138" s="1" t="s">
        <v>5588</v>
      </c>
      <c r="R138" s="1" t="s">
        <v>27</v>
      </c>
      <c r="S138" s="1" t="s">
        <v>27</v>
      </c>
      <c r="T138" s="1" t="s">
        <v>27</v>
      </c>
      <c r="U138" s="1" t="s">
        <v>27</v>
      </c>
      <c r="V138" s="1" t="s">
        <v>27</v>
      </c>
      <c r="W138" s="1" t="s">
        <v>27</v>
      </c>
    </row>
    <row r="139" spans="1:23" hidden="1">
      <c r="A139" s="2" t="str">
        <f>+IF(B139="N","",IF(COUNTIF(B:B,B139)&gt;1,COUNTIF(B$3:B139,B139),""))</f>
        <v/>
      </c>
      <c r="B139" s="2" t="str">
        <f>+IF(H139='Export Demurrage Detention'!$C$2,"Y","N")</f>
        <v>N</v>
      </c>
      <c r="D139" s="1" t="s">
        <v>145</v>
      </c>
      <c r="G139" s="1" t="s">
        <v>5236</v>
      </c>
      <c r="H139" s="1" t="s">
        <v>146</v>
      </c>
      <c r="I139" s="35">
        <v>44105</v>
      </c>
      <c r="J139" s="6" t="s">
        <v>5299</v>
      </c>
      <c r="K139" s="1" t="s">
        <v>5537</v>
      </c>
      <c r="L139" s="1" t="s">
        <v>5539</v>
      </c>
      <c r="M139" s="1" t="s">
        <v>25</v>
      </c>
      <c r="N139" s="1" t="s">
        <v>5294</v>
      </c>
      <c r="O139" s="1" t="s">
        <v>5741</v>
      </c>
      <c r="P139" s="1" t="s">
        <v>98</v>
      </c>
      <c r="Q139" s="1" t="s">
        <v>5742</v>
      </c>
      <c r="R139" s="1" t="s">
        <v>27</v>
      </c>
      <c r="S139" s="1" t="s">
        <v>27</v>
      </c>
      <c r="T139" s="1" t="s">
        <v>27</v>
      </c>
      <c r="U139" s="1" t="s">
        <v>27</v>
      </c>
      <c r="V139" s="1" t="s">
        <v>27</v>
      </c>
      <c r="W139" s="1" t="s">
        <v>27</v>
      </c>
    </row>
    <row r="140" spans="1:23" hidden="1">
      <c r="A140" s="2" t="str">
        <f>+IF(B140="N","",IF(COUNTIF(B:B,B140)&gt;1,COUNTIF(B$3:B140,B140),""))</f>
        <v/>
      </c>
      <c r="B140" s="2" t="str">
        <f>+IF(H140='Export Demurrage Detention'!$C$2,"Y","N")</f>
        <v>N</v>
      </c>
      <c r="D140" s="1" t="s">
        <v>145</v>
      </c>
      <c r="G140" s="1" t="s">
        <v>5236</v>
      </c>
      <c r="H140" s="1" t="s">
        <v>146</v>
      </c>
      <c r="I140" s="35">
        <v>44105</v>
      </c>
      <c r="J140" s="6" t="s">
        <v>5299</v>
      </c>
      <c r="K140" s="1" t="s">
        <v>5537</v>
      </c>
      <c r="L140" s="1" t="s">
        <v>44</v>
      </c>
      <c r="M140" s="1" t="s">
        <v>25</v>
      </c>
      <c r="N140" s="1" t="s">
        <v>5294</v>
      </c>
      <c r="O140" s="1" t="s">
        <v>5741</v>
      </c>
      <c r="P140" s="1" t="s">
        <v>98</v>
      </c>
      <c r="Q140" s="1" t="s">
        <v>5742</v>
      </c>
      <c r="R140" s="1" t="s">
        <v>27</v>
      </c>
      <c r="S140" s="1" t="s">
        <v>27</v>
      </c>
      <c r="T140" s="1" t="s">
        <v>27</v>
      </c>
      <c r="U140" s="1" t="s">
        <v>27</v>
      </c>
      <c r="V140" s="1" t="s">
        <v>27</v>
      </c>
      <c r="W140" s="1" t="s">
        <v>27</v>
      </c>
    </row>
    <row r="141" spans="1:23" hidden="1">
      <c r="A141" s="2" t="str">
        <f>+IF(B141="N","",IF(COUNTIF(B:B,B141)&gt;1,COUNTIF(B$3:B141,B141),""))</f>
        <v/>
      </c>
      <c r="B141" s="2" t="str">
        <f>+IF(H141='Export Demurrage Detention'!$C$2,"Y","N")</f>
        <v>N</v>
      </c>
      <c r="D141" s="1" t="s">
        <v>145</v>
      </c>
      <c r="G141" s="1" t="s">
        <v>21</v>
      </c>
      <c r="H141" s="1" t="s">
        <v>146</v>
      </c>
      <c r="I141" s="35">
        <v>44105</v>
      </c>
      <c r="J141" s="6" t="s">
        <v>72</v>
      </c>
      <c r="K141" s="1" t="s">
        <v>5237</v>
      </c>
      <c r="L141" s="1" t="s">
        <v>4782</v>
      </c>
      <c r="M141" s="1" t="s">
        <v>25</v>
      </c>
      <c r="N141" s="1" t="s">
        <v>111</v>
      </c>
      <c r="O141" s="1" t="s">
        <v>5588</v>
      </c>
      <c r="P141" s="1" t="s">
        <v>27</v>
      </c>
      <c r="Q141" s="1" t="s">
        <v>27</v>
      </c>
      <c r="R141" s="1" t="s">
        <v>27</v>
      </c>
      <c r="S141" s="1" t="s">
        <v>27</v>
      </c>
      <c r="T141" s="1" t="s">
        <v>27</v>
      </c>
      <c r="U141" s="1" t="s">
        <v>27</v>
      </c>
      <c r="V141" s="1" t="s">
        <v>27</v>
      </c>
      <c r="W141" s="1" t="s">
        <v>27</v>
      </c>
    </row>
    <row r="142" spans="1:23" hidden="1">
      <c r="A142" s="2" t="str">
        <f>+IF(B142="N","",IF(COUNTIF(B:B,B142)&gt;1,COUNTIF(B$3:B142,B142),""))</f>
        <v/>
      </c>
      <c r="B142" s="2" t="str">
        <f>+IF(H142='Export Demurrage Detention'!$C$2,"Y","N")</f>
        <v>N</v>
      </c>
      <c r="D142" s="1" t="s">
        <v>145</v>
      </c>
      <c r="G142" s="1" t="s">
        <v>21</v>
      </c>
      <c r="H142" s="1" t="s">
        <v>146</v>
      </c>
      <c r="I142" s="35">
        <v>44105</v>
      </c>
      <c r="J142" s="6" t="s">
        <v>72</v>
      </c>
      <c r="K142" s="1" t="s">
        <v>5237</v>
      </c>
      <c r="L142" s="1" t="s">
        <v>5539</v>
      </c>
      <c r="M142" s="1" t="s">
        <v>25</v>
      </c>
      <c r="N142" s="1" t="s">
        <v>111</v>
      </c>
      <c r="O142" s="1" t="s">
        <v>5742</v>
      </c>
      <c r="P142" s="1" t="s">
        <v>27</v>
      </c>
      <c r="Q142" s="1" t="s">
        <v>27</v>
      </c>
      <c r="R142" s="1" t="s">
        <v>27</v>
      </c>
      <c r="S142" s="1" t="s">
        <v>27</v>
      </c>
      <c r="T142" s="1" t="s">
        <v>27</v>
      </c>
      <c r="U142" s="1" t="s">
        <v>27</v>
      </c>
      <c r="V142" s="1" t="s">
        <v>27</v>
      </c>
      <c r="W142" s="1" t="s">
        <v>27</v>
      </c>
    </row>
    <row r="143" spans="1:23" hidden="1">
      <c r="A143" s="2" t="str">
        <f>+IF(B143="N","",IF(COUNTIF(B:B,B143)&gt;1,COUNTIF(B$3:B143,B143),""))</f>
        <v/>
      </c>
      <c r="B143" s="2" t="str">
        <f>+IF(H143='Export Demurrage Detention'!$C$2,"Y","N")</f>
        <v>N</v>
      </c>
      <c r="D143" s="1" t="s">
        <v>145</v>
      </c>
      <c r="G143" s="1" t="s">
        <v>21</v>
      </c>
      <c r="H143" s="1" t="s">
        <v>146</v>
      </c>
      <c r="I143" s="35">
        <v>44105</v>
      </c>
      <c r="J143" s="6" t="s">
        <v>72</v>
      </c>
      <c r="K143" s="1" t="s">
        <v>5237</v>
      </c>
      <c r="L143" s="1" t="s">
        <v>44</v>
      </c>
      <c r="M143" s="1" t="s">
        <v>25</v>
      </c>
      <c r="N143" s="1" t="s">
        <v>111</v>
      </c>
      <c r="O143" s="1" t="s">
        <v>5742</v>
      </c>
      <c r="P143" s="1" t="s">
        <v>27</v>
      </c>
      <c r="Q143" s="1" t="s">
        <v>27</v>
      </c>
      <c r="R143" s="1" t="s">
        <v>27</v>
      </c>
      <c r="S143" s="1" t="s">
        <v>27</v>
      </c>
      <c r="T143" s="1" t="s">
        <v>27</v>
      </c>
      <c r="U143" s="1" t="s">
        <v>27</v>
      </c>
      <c r="V143" s="1" t="s">
        <v>27</v>
      </c>
      <c r="W143" s="1" t="s">
        <v>27</v>
      </c>
    </row>
    <row r="144" spans="1:23" hidden="1">
      <c r="A144" s="2" t="str">
        <f>+IF(B144="N","",IF(COUNTIF(B:B,B144)&gt;1,COUNTIF(B$3:B144,B144),""))</f>
        <v/>
      </c>
      <c r="B144" s="2" t="str">
        <f>+IF(H144='Export Demurrage Detention'!$C$2,"Y","N")</f>
        <v>N</v>
      </c>
      <c r="D144" s="1" t="s">
        <v>145</v>
      </c>
      <c r="G144" s="1" t="s">
        <v>5236</v>
      </c>
      <c r="H144" s="1" t="s">
        <v>2778</v>
      </c>
      <c r="I144" s="35">
        <v>44105</v>
      </c>
      <c r="J144" s="6" t="s">
        <v>5299</v>
      </c>
      <c r="K144" s="1" t="s">
        <v>5537</v>
      </c>
      <c r="L144" s="1" t="s">
        <v>4782</v>
      </c>
      <c r="M144" s="1" t="s">
        <v>25</v>
      </c>
      <c r="N144" s="1" t="s">
        <v>5294</v>
      </c>
      <c r="O144" s="1" t="s">
        <v>5740</v>
      </c>
      <c r="P144" s="1" t="s">
        <v>98</v>
      </c>
      <c r="Q144" s="1" t="s">
        <v>5588</v>
      </c>
      <c r="R144" s="1" t="s">
        <v>27</v>
      </c>
      <c r="S144" s="1" t="s">
        <v>27</v>
      </c>
      <c r="T144" s="1" t="s">
        <v>27</v>
      </c>
      <c r="U144" s="1" t="s">
        <v>27</v>
      </c>
      <c r="V144" s="1" t="s">
        <v>27</v>
      </c>
      <c r="W144" s="1" t="s">
        <v>27</v>
      </c>
    </row>
    <row r="145" spans="1:23" hidden="1">
      <c r="A145" s="2" t="str">
        <f>+IF(B145="N","",IF(COUNTIF(B:B,B145)&gt;1,COUNTIF(B$3:B145,B145),""))</f>
        <v/>
      </c>
      <c r="B145" s="2" t="str">
        <f>+IF(H145='Export Demurrage Detention'!$C$2,"Y","N")</f>
        <v>N</v>
      </c>
      <c r="D145" s="1" t="s">
        <v>145</v>
      </c>
      <c r="G145" s="1" t="s">
        <v>5236</v>
      </c>
      <c r="H145" s="1" t="s">
        <v>2778</v>
      </c>
      <c r="I145" s="35">
        <v>44105</v>
      </c>
      <c r="J145" s="6" t="s">
        <v>5299</v>
      </c>
      <c r="K145" s="1" t="s">
        <v>5537</v>
      </c>
      <c r="L145" s="1" t="s">
        <v>5539</v>
      </c>
      <c r="M145" s="1" t="s">
        <v>25</v>
      </c>
      <c r="N145" s="1" t="s">
        <v>5294</v>
      </c>
      <c r="O145" s="1" t="s">
        <v>5741</v>
      </c>
      <c r="P145" s="1" t="s">
        <v>98</v>
      </c>
      <c r="Q145" s="1" t="s">
        <v>5742</v>
      </c>
      <c r="R145" s="1" t="s">
        <v>27</v>
      </c>
      <c r="S145" s="1" t="s">
        <v>27</v>
      </c>
      <c r="T145" s="1" t="s">
        <v>27</v>
      </c>
      <c r="U145" s="1" t="s">
        <v>27</v>
      </c>
      <c r="V145" s="1" t="s">
        <v>27</v>
      </c>
      <c r="W145" s="1" t="s">
        <v>27</v>
      </c>
    </row>
    <row r="146" spans="1:23" hidden="1">
      <c r="A146" s="2" t="str">
        <f>+IF(B146="N","",IF(COUNTIF(B:B,B146)&gt;1,COUNTIF(B$3:B146,B146),""))</f>
        <v/>
      </c>
      <c r="B146" s="2" t="str">
        <f>+IF(H146='Export Demurrage Detention'!$C$2,"Y","N")</f>
        <v>N</v>
      </c>
      <c r="D146" s="1" t="s">
        <v>145</v>
      </c>
      <c r="G146" s="1" t="s">
        <v>5236</v>
      </c>
      <c r="H146" s="1" t="s">
        <v>2778</v>
      </c>
      <c r="I146" s="35">
        <v>44105</v>
      </c>
      <c r="J146" s="6" t="s">
        <v>5299</v>
      </c>
      <c r="K146" s="1" t="s">
        <v>5537</v>
      </c>
      <c r="L146" s="1" t="s">
        <v>44</v>
      </c>
      <c r="M146" s="1" t="s">
        <v>25</v>
      </c>
      <c r="N146" s="1" t="s">
        <v>5294</v>
      </c>
      <c r="O146" s="1" t="s">
        <v>5741</v>
      </c>
      <c r="P146" s="1" t="s">
        <v>98</v>
      </c>
      <c r="Q146" s="1" t="s">
        <v>5742</v>
      </c>
      <c r="R146" s="1" t="s">
        <v>27</v>
      </c>
      <c r="S146" s="1" t="s">
        <v>27</v>
      </c>
      <c r="T146" s="1" t="s">
        <v>27</v>
      </c>
      <c r="U146" s="1" t="s">
        <v>27</v>
      </c>
      <c r="V146" s="1" t="s">
        <v>27</v>
      </c>
      <c r="W146" s="1" t="s">
        <v>27</v>
      </c>
    </row>
    <row r="147" spans="1:23" hidden="1">
      <c r="A147" s="2" t="str">
        <f>+IF(B147="N","",IF(COUNTIF(B:B,B147)&gt;1,COUNTIF(B$3:B147,B147),""))</f>
        <v/>
      </c>
      <c r="B147" s="2" t="str">
        <f>+IF(H147='Export Demurrage Detention'!$C$2,"Y","N")</f>
        <v>N</v>
      </c>
      <c r="D147" s="1" t="s">
        <v>145</v>
      </c>
      <c r="G147" s="1" t="s">
        <v>21</v>
      </c>
      <c r="H147" s="1" t="s">
        <v>2778</v>
      </c>
      <c r="I147" s="35">
        <v>44105</v>
      </c>
      <c r="J147" s="6" t="s">
        <v>72</v>
      </c>
      <c r="K147" s="1" t="s">
        <v>5237</v>
      </c>
      <c r="L147" s="1" t="s">
        <v>4782</v>
      </c>
      <c r="M147" s="1" t="s">
        <v>25</v>
      </c>
      <c r="N147" s="1" t="s">
        <v>111</v>
      </c>
      <c r="O147" s="1" t="s">
        <v>5588</v>
      </c>
      <c r="P147" s="1" t="s">
        <v>27</v>
      </c>
      <c r="Q147" s="1" t="s">
        <v>27</v>
      </c>
      <c r="R147" s="1" t="s">
        <v>27</v>
      </c>
      <c r="S147" s="1" t="s">
        <v>27</v>
      </c>
      <c r="T147" s="1" t="s">
        <v>27</v>
      </c>
      <c r="U147" s="1" t="s">
        <v>27</v>
      </c>
      <c r="V147" s="1" t="s">
        <v>27</v>
      </c>
      <c r="W147" s="1" t="s">
        <v>27</v>
      </c>
    </row>
    <row r="148" spans="1:23" hidden="1">
      <c r="A148" s="2" t="str">
        <f>+IF(B148="N","",IF(COUNTIF(B:B,B148)&gt;1,COUNTIF(B$3:B148,B148),""))</f>
        <v/>
      </c>
      <c r="B148" s="2" t="str">
        <f>+IF(H148='Export Demurrage Detention'!$C$2,"Y","N")</f>
        <v>N</v>
      </c>
      <c r="D148" s="1" t="s">
        <v>145</v>
      </c>
      <c r="G148" s="1" t="s">
        <v>21</v>
      </c>
      <c r="H148" s="1" t="s">
        <v>2778</v>
      </c>
      <c r="I148" s="35">
        <v>44105</v>
      </c>
      <c r="J148" s="6" t="s">
        <v>72</v>
      </c>
      <c r="K148" s="1" t="s">
        <v>5237</v>
      </c>
      <c r="L148" s="1" t="s">
        <v>5539</v>
      </c>
      <c r="M148" s="1" t="s">
        <v>25</v>
      </c>
      <c r="N148" s="1" t="s">
        <v>111</v>
      </c>
      <c r="O148" s="1" t="s">
        <v>5742</v>
      </c>
      <c r="P148" s="1" t="s">
        <v>27</v>
      </c>
      <c r="Q148" s="1" t="s">
        <v>27</v>
      </c>
      <c r="R148" s="1" t="s">
        <v>27</v>
      </c>
      <c r="S148" s="1" t="s">
        <v>27</v>
      </c>
      <c r="T148" s="1" t="s">
        <v>27</v>
      </c>
      <c r="U148" s="1" t="s">
        <v>27</v>
      </c>
      <c r="V148" s="1" t="s">
        <v>27</v>
      </c>
      <c r="W148" s="1" t="s">
        <v>27</v>
      </c>
    </row>
    <row r="149" spans="1:23" hidden="1">
      <c r="A149" s="2" t="str">
        <f>+IF(B149="N","",IF(COUNTIF(B:B,B149)&gt;1,COUNTIF(B$3:B149,B149),""))</f>
        <v/>
      </c>
      <c r="B149" s="2" t="str">
        <f>+IF(H149='Export Demurrage Detention'!$C$2,"Y","N")</f>
        <v>N</v>
      </c>
      <c r="D149" s="1" t="s">
        <v>145</v>
      </c>
      <c r="G149" s="1" t="s">
        <v>21</v>
      </c>
      <c r="H149" s="1" t="s">
        <v>2778</v>
      </c>
      <c r="I149" s="35">
        <v>44105</v>
      </c>
      <c r="J149" s="6" t="s">
        <v>72</v>
      </c>
      <c r="K149" s="1" t="s">
        <v>5237</v>
      </c>
      <c r="L149" s="1" t="s">
        <v>44</v>
      </c>
      <c r="M149" s="1" t="s">
        <v>25</v>
      </c>
      <c r="N149" s="1" t="s">
        <v>111</v>
      </c>
      <c r="O149" s="1" t="s">
        <v>5742</v>
      </c>
      <c r="P149" s="1" t="s">
        <v>27</v>
      </c>
      <c r="Q149" s="1" t="s">
        <v>27</v>
      </c>
      <c r="R149" s="1" t="s">
        <v>27</v>
      </c>
      <c r="S149" s="1" t="s">
        <v>27</v>
      </c>
      <c r="T149" s="1" t="s">
        <v>27</v>
      </c>
      <c r="U149" s="1" t="s">
        <v>27</v>
      </c>
      <c r="V149" s="1" t="s">
        <v>27</v>
      </c>
      <c r="W149" s="1" t="s">
        <v>27</v>
      </c>
    </row>
    <row r="150" spans="1:23" hidden="1">
      <c r="A150" s="2" t="str">
        <f>+IF(B150="N","",IF(COUNTIF(B:B,B150)&gt;1,COUNTIF(B$3:B150,B150),""))</f>
        <v/>
      </c>
      <c r="B150" s="2" t="str">
        <f>+IF(H150='Export Demurrage Detention'!$C$2,"Y","N")</f>
        <v>N</v>
      </c>
      <c r="D150" s="1" t="s">
        <v>421</v>
      </c>
      <c r="G150" s="1" t="s">
        <v>5236</v>
      </c>
      <c r="H150" s="1" t="s">
        <v>4512</v>
      </c>
      <c r="I150" s="35">
        <v>44105</v>
      </c>
      <c r="J150" s="6" t="s">
        <v>5299</v>
      </c>
      <c r="K150" s="1" t="s">
        <v>5537</v>
      </c>
      <c r="L150" s="1" t="s">
        <v>4782</v>
      </c>
      <c r="M150" s="1" t="s">
        <v>25</v>
      </c>
      <c r="N150" s="1" t="s">
        <v>5294</v>
      </c>
      <c r="O150" s="1" t="s">
        <v>5599</v>
      </c>
      <c r="P150" s="1" t="s">
        <v>98</v>
      </c>
      <c r="Q150" s="1" t="s">
        <v>5743</v>
      </c>
      <c r="R150" s="1" t="s">
        <v>27</v>
      </c>
      <c r="S150" s="1" t="s">
        <v>27</v>
      </c>
      <c r="T150" s="1" t="s">
        <v>27</v>
      </c>
      <c r="U150" s="1" t="s">
        <v>27</v>
      </c>
      <c r="V150" s="1" t="s">
        <v>27</v>
      </c>
      <c r="W150" s="1" t="s">
        <v>27</v>
      </c>
    </row>
    <row r="151" spans="1:23" hidden="1">
      <c r="A151" s="2" t="str">
        <f>+IF(B151="N","",IF(COUNTIF(B:B,B151)&gt;1,COUNTIF(B$3:B151,B151),""))</f>
        <v/>
      </c>
      <c r="B151" s="2" t="str">
        <f>+IF(H151='Export Demurrage Detention'!$C$2,"Y","N")</f>
        <v>N</v>
      </c>
      <c r="D151" s="1" t="s">
        <v>421</v>
      </c>
      <c r="G151" s="1" t="s">
        <v>5236</v>
      </c>
      <c r="H151" s="1" t="s">
        <v>4512</v>
      </c>
      <c r="I151" s="35">
        <v>44105</v>
      </c>
      <c r="J151" s="6" t="s">
        <v>5299</v>
      </c>
      <c r="K151" s="1" t="s">
        <v>5537</v>
      </c>
      <c r="L151" s="1" t="s">
        <v>5539</v>
      </c>
      <c r="M151" s="1" t="s">
        <v>25</v>
      </c>
      <c r="N151" s="1" t="s">
        <v>5294</v>
      </c>
      <c r="O151" s="1" t="s">
        <v>5744</v>
      </c>
      <c r="P151" s="1" t="s">
        <v>98</v>
      </c>
      <c r="Q151" s="1" t="s">
        <v>5600</v>
      </c>
      <c r="R151" s="1" t="s">
        <v>27</v>
      </c>
      <c r="S151" s="1" t="s">
        <v>27</v>
      </c>
      <c r="T151" s="1" t="s">
        <v>27</v>
      </c>
      <c r="U151" s="1" t="s">
        <v>27</v>
      </c>
      <c r="V151" s="1" t="s">
        <v>27</v>
      </c>
      <c r="W151" s="1" t="s">
        <v>27</v>
      </c>
    </row>
    <row r="152" spans="1:23" hidden="1">
      <c r="A152" s="2" t="str">
        <f>+IF(B152="N","",IF(COUNTIF(B:B,B152)&gt;1,COUNTIF(B$3:B152,B152),""))</f>
        <v/>
      </c>
      <c r="B152" s="2" t="str">
        <f>+IF(H152='Export Demurrage Detention'!$C$2,"Y","N")</f>
        <v>N</v>
      </c>
      <c r="D152" s="1" t="s">
        <v>421</v>
      </c>
      <c r="G152" s="1" t="s">
        <v>5236</v>
      </c>
      <c r="H152" s="1" t="s">
        <v>4512</v>
      </c>
      <c r="I152" s="35">
        <v>44105</v>
      </c>
      <c r="J152" s="6" t="s">
        <v>5299</v>
      </c>
      <c r="K152" s="1" t="s">
        <v>5537</v>
      </c>
      <c r="L152" s="1" t="s">
        <v>44</v>
      </c>
      <c r="M152" s="1" t="s">
        <v>25</v>
      </c>
      <c r="N152" s="1" t="s">
        <v>5294</v>
      </c>
      <c r="O152" s="1" t="s">
        <v>5744</v>
      </c>
      <c r="P152" s="1" t="s">
        <v>98</v>
      </c>
      <c r="Q152" s="1" t="s">
        <v>5600</v>
      </c>
      <c r="R152" s="1" t="s">
        <v>27</v>
      </c>
      <c r="S152" s="1" t="s">
        <v>27</v>
      </c>
      <c r="T152" s="1" t="s">
        <v>27</v>
      </c>
      <c r="U152" s="1" t="s">
        <v>27</v>
      </c>
      <c r="V152" s="1" t="s">
        <v>27</v>
      </c>
      <c r="W152" s="1" t="s">
        <v>27</v>
      </c>
    </row>
    <row r="153" spans="1:23" hidden="1">
      <c r="A153" s="2" t="str">
        <f>+IF(B153="N","",IF(COUNTIF(B:B,B153)&gt;1,COUNTIF(B$3:B153,B153),""))</f>
        <v/>
      </c>
      <c r="B153" s="2" t="str">
        <f>+IF(H153='Export Demurrage Detention'!$C$2,"Y","N")</f>
        <v>N</v>
      </c>
      <c r="D153" s="1" t="s">
        <v>421</v>
      </c>
      <c r="G153" s="1" t="s">
        <v>21</v>
      </c>
      <c r="H153" s="1" t="s">
        <v>4512</v>
      </c>
      <c r="I153" s="35">
        <v>44105</v>
      </c>
      <c r="J153" s="6" t="s">
        <v>72</v>
      </c>
      <c r="K153" s="1" t="s">
        <v>5237</v>
      </c>
      <c r="L153" s="1" t="s">
        <v>4782</v>
      </c>
      <c r="M153" s="1" t="s">
        <v>25</v>
      </c>
      <c r="N153" s="1" t="s">
        <v>111</v>
      </c>
      <c r="O153" s="1" t="s">
        <v>5743</v>
      </c>
      <c r="P153" s="1" t="s">
        <v>27</v>
      </c>
      <c r="Q153" s="1" t="s">
        <v>27</v>
      </c>
      <c r="R153" s="1" t="s">
        <v>27</v>
      </c>
      <c r="S153" s="1" t="s">
        <v>27</v>
      </c>
      <c r="T153" s="1" t="s">
        <v>27</v>
      </c>
      <c r="U153" s="1" t="s">
        <v>27</v>
      </c>
      <c r="V153" s="1" t="s">
        <v>27</v>
      </c>
      <c r="W153" s="1" t="s">
        <v>27</v>
      </c>
    </row>
    <row r="154" spans="1:23" hidden="1">
      <c r="A154" s="2" t="str">
        <f>+IF(B154="N","",IF(COUNTIF(B:B,B154)&gt;1,COUNTIF(B$3:B154,B154),""))</f>
        <v/>
      </c>
      <c r="B154" s="2" t="str">
        <f>+IF(H154='Export Demurrage Detention'!$C$2,"Y","N")</f>
        <v>N</v>
      </c>
      <c r="D154" s="1" t="s">
        <v>421</v>
      </c>
      <c r="G154" s="1" t="s">
        <v>21</v>
      </c>
      <c r="H154" s="1" t="s">
        <v>4512</v>
      </c>
      <c r="I154" s="35">
        <v>44105</v>
      </c>
      <c r="J154" s="6" t="s">
        <v>72</v>
      </c>
      <c r="K154" s="1" t="s">
        <v>5237</v>
      </c>
      <c r="L154" s="1" t="s">
        <v>5539</v>
      </c>
      <c r="M154" s="1" t="s">
        <v>25</v>
      </c>
      <c r="N154" s="1" t="s">
        <v>111</v>
      </c>
      <c r="O154" s="1" t="s">
        <v>5600</v>
      </c>
      <c r="P154" s="1" t="s">
        <v>27</v>
      </c>
      <c r="Q154" s="1" t="s">
        <v>27</v>
      </c>
      <c r="R154" s="1" t="s">
        <v>27</v>
      </c>
      <c r="S154" s="1" t="s">
        <v>27</v>
      </c>
      <c r="T154" s="1" t="s">
        <v>27</v>
      </c>
      <c r="U154" s="1" t="s">
        <v>27</v>
      </c>
      <c r="V154" s="1" t="s">
        <v>27</v>
      </c>
      <c r="W154" s="1" t="s">
        <v>27</v>
      </c>
    </row>
    <row r="155" spans="1:23" hidden="1">
      <c r="A155" s="2" t="str">
        <f>+IF(B155="N","",IF(COUNTIF(B:B,B155)&gt;1,COUNTIF(B$3:B155,B155),""))</f>
        <v/>
      </c>
      <c r="B155" s="2" t="str">
        <f>+IF(H155='Export Demurrage Detention'!$C$2,"Y","N")</f>
        <v>N</v>
      </c>
      <c r="D155" s="1" t="s">
        <v>421</v>
      </c>
      <c r="G155" s="1" t="s">
        <v>21</v>
      </c>
      <c r="H155" s="1" t="s">
        <v>4512</v>
      </c>
      <c r="I155" s="35">
        <v>44105</v>
      </c>
      <c r="J155" s="6" t="s">
        <v>72</v>
      </c>
      <c r="K155" s="1" t="s">
        <v>5237</v>
      </c>
      <c r="L155" s="1" t="s">
        <v>44</v>
      </c>
      <c r="M155" s="1" t="s">
        <v>25</v>
      </c>
      <c r="N155" s="1" t="s">
        <v>111</v>
      </c>
      <c r="O155" s="1" t="s">
        <v>5600</v>
      </c>
      <c r="P155" s="1" t="s">
        <v>27</v>
      </c>
      <c r="Q155" s="1" t="s">
        <v>27</v>
      </c>
      <c r="R155" s="1" t="s">
        <v>27</v>
      </c>
      <c r="S155" s="1" t="s">
        <v>27</v>
      </c>
      <c r="T155" s="1" t="s">
        <v>27</v>
      </c>
      <c r="U155" s="1" t="s">
        <v>27</v>
      </c>
      <c r="V155" s="1" t="s">
        <v>27</v>
      </c>
      <c r="W155" s="1" t="s">
        <v>27</v>
      </c>
    </row>
    <row r="156" spans="1:23" hidden="1">
      <c r="A156" s="2" t="str">
        <f>+IF(B156="N","",IF(COUNTIF(B:B,B156)&gt;1,COUNTIF(B$3:B156,B156),""))</f>
        <v/>
      </c>
      <c r="B156" s="2" t="str">
        <f>+IF(H156='Export Demurrage Detention'!$C$2,"Y","N")</f>
        <v>N</v>
      </c>
      <c r="D156" s="1" t="s">
        <v>421</v>
      </c>
      <c r="G156" s="1" t="s">
        <v>5236</v>
      </c>
      <c r="H156" s="1" t="s">
        <v>4502</v>
      </c>
      <c r="I156" s="35">
        <v>44105</v>
      </c>
      <c r="J156" s="6" t="s">
        <v>5299</v>
      </c>
      <c r="K156" s="1" t="s">
        <v>5537</v>
      </c>
      <c r="L156" s="1" t="s">
        <v>4782</v>
      </c>
      <c r="M156" s="1" t="s">
        <v>25</v>
      </c>
      <c r="N156" s="1" t="s">
        <v>5294</v>
      </c>
      <c r="O156" s="1" t="s">
        <v>5599</v>
      </c>
      <c r="P156" s="1" t="s">
        <v>98</v>
      </c>
      <c r="Q156" s="1" t="s">
        <v>5743</v>
      </c>
      <c r="R156" s="1" t="s">
        <v>27</v>
      </c>
      <c r="S156" s="1" t="s">
        <v>27</v>
      </c>
      <c r="T156" s="1" t="s">
        <v>27</v>
      </c>
      <c r="U156" s="1" t="s">
        <v>27</v>
      </c>
      <c r="V156" s="1" t="s">
        <v>27</v>
      </c>
      <c r="W156" s="1" t="s">
        <v>27</v>
      </c>
    </row>
    <row r="157" spans="1:23" hidden="1">
      <c r="A157" s="2" t="str">
        <f>+IF(B157="N","",IF(COUNTIF(B:B,B157)&gt;1,COUNTIF(B$3:B157,B157),""))</f>
        <v/>
      </c>
      <c r="B157" s="2" t="str">
        <f>+IF(H157='Export Demurrage Detention'!$C$2,"Y","N")</f>
        <v>N</v>
      </c>
      <c r="D157" s="1" t="s">
        <v>421</v>
      </c>
      <c r="G157" s="1" t="s">
        <v>5236</v>
      </c>
      <c r="H157" s="1" t="s">
        <v>4502</v>
      </c>
      <c r="I157" s="35">
        <v>44105</v>
      </c>
      <c r="J157" s="6" t="s">
        <v>5299</v>
      </c>
      <c r="K157" s="1" t="s">
        <v>5537</v>
      </c>
      <c r="L157" s="1" t="s">
        <v>5539</v>
      </c>
      <c r="M157" s="1" t="s">
        <v>25</v>
      </c>
      <c r="N157" s="1" t="s">
        <v>5294</v>
      </c>
      <c r="O157" s="1" t="s">
        <v>5744</v>
      </c>
      <c r="P157" s="1" t="s">
        <v>98</v>
      </c>
      <c r="Q157" s="1" t="s">
        <v>5600</v>
      </c>
      <c r="R157" s="1" t="s">
        <v>27</v>
      </c>
      <c r="S157" s="1" t="s">
        <v>27</v>
      </c>
      <c r="T157" s="1" t="s">
        <v>27</v>
      </c>
      <c r="U157" s="1" t="s">
        <v>27</v>
      </c>
      <c r="V157" s="1" t="s">
        <v>27</v>
      </c>
      <c r="W157" s="1" t="s">
        <v>27</v>
      </c>
    </row>
    <row r="158" spans="1:23" hidden="1">
      <c r="A158" s="2" t="str">
        <f>+IF(B158="N","",IF(COUNTIF(B:B,B158)&gt;1,COUNTIF(B$3:B158,B158),""))</f>
        <v/>
      </c>
      <c r="B158" s="2" t="str">
        <f>+IF(H158='Export Demurrage Detention'!$C$2,"Y","N")</f>
        <v>N</v>
      </c>
      <c r="D158" s="1" t="s">
        <v>421</v>
      </c>
      <c r="G158" s="1" t="s">
        <v>5236</v>
      </c>
      <c r="H158" s="1" t="s">
        <v>4502</v>
      </c>
      <c r="I158" s="35">
        <v>44105</v>
      </c>
      <c r="J158" s="6" t="s">
        <v>5299</v>
      </c>
      <c r="K158" s="1" t="s">
        <v>5537</v>
      </c>
      <c r="L158" s="1" t="s">
        <v>44</v>
      </c>
      <c r="M158" s="1" t="s">
        <v>25</v>
      </c>
      <c r="N158" s="1" t="s">
        <v>5294</v>
      </c>
      <c r="O158" s="1" t="s">
        <v>5744</v>
      </c>
      <c r="P158" s="1" t="s">
        <v>98</v>
      </c>
      <c r="Q158" s="1" t="s">
        <v>5600</v>
      </c>
      <c r="R158" s="1" t="s">
        <v>27</v>
      </c>
      <c r="S158" s="1" t="s">
        <v>27</v>
      </c>
      <c r="T158" s="1" t="s">
        <v>27</v>
      </c>
      <c r="U158" s="1" t="s">
        <v>27</v>
      </c>
      <c r="V158" s="1" t="s">
        <v>27</v>
      </c>
      <c r="W158" s="1" t="s">
        <v>27</v>
      </c>
    </row>
    <row r="159" spans="1:23" hidden="1">
      <c r="A159" s="2" t="str">
        <f>+IF(B159="N","",IF(COUNTIF(B:B,B159)&gt;1,COUNTIF(B$3:B159,B159),""))</f>
        <v/>
      </c>
      <c r="B159" s="2" t="str">
        <f>+IF(H159='Export Demurrage Detention'!$C$2,"Y","N")</f>
        <v>N</v>
      </c>
      <c r="D159" s="1" t="s">
        <v>421</v>
      </c>
      <c r="G159" s="1" t="s">
        <v>21</v>
      </c>
      <c r="H159" s="1" t="s">
        <v>4502</v>
      </c>
      <c r="I159" s="35">
        <v>44105</v>
      </c>
      <c r="J159" s="6" t="s">
        <v>72</v>
      </c>
      <c r="K159" s="1" t="s">
        <v>5237</v>
      </c>
      <c r="L159" s="1" t="s">
        <v>4782</v>
      </c>
      <c r="M159" s="1" t="s">
        <v>25</v>
      </c>
      <c r="N159" s="1" t="s">
        <v>111</v>
      </c>
      <c r="O159" s="1" t="s">
        <v>5743</v>
      </c>
      <c r="P159" s="1" t="s">
        <v>27</v>
      </c>
      <c r="Q159" s="1" t="s">
        <v>27</v>
      </c>
      <c r="R159" s="1" t="s">
        <v>27</v>
      </c>
      <c r="S159" s="1" t="s">
        <v>27</v>
      </c>
      <c r="T159" s="1" t="s">
        <v>27</v>
      </c>
      <c r="U159" s="1" t="s">
        <v>27</v>
      </c>
      <c r="V159" s="1" t="s">
        <v>27</v>
      </c>
      <c r="W159" s="1" t="s">
        <v>27</v>
      </c>
    </row>
    <row r="160" spans="1:23" hidden="1">
      <c r="A160" s="2" t="str">
        <f>+IF(B160="N","",IF(COUNTIF(B:B,B160)&gt;1,COUNTIF(B$3:B160,B160),""))</f>
        <v/>
      </c>
      <c r="B160" s="2" t="str">
        <f>+IF(H160='Export Demurrage Detention'!$C$2,"Y","N")</f>
        <v>N</v>
      </c>
      <c r="D160" s="1" t="s">
        <v>421</v>
      </c>
      <c r="G160" s="1" t="s">
        <v>21</v>
      </c>
      <c r="H160" s="1" t="s">
        <v>4502</v>
      </c>
      <c r="I160" s="35">
        <v>44105</v>
      </c>
      <c r="J160" s="6" t="s">
        <v>72</v>
      </c>
      <c r="K160" s="1" t="s">
        <v>5237</v>
      </c>
      <c r="L160" s="1" t="s">
        <v>5539</v>
      </c>
      <c r="M160" s="1" t="s">
        <v>25</v>
      </c>
      <c r="N160" s="1" t="s">
        <v>111</v>
      </c>
      <c r="O160" s="1" t="s">
        <v>5600</v>
      </c>
      <c r="P160" s="1" t="s">
        <v>27</v>
      </c>
      <c r="Q160" s="1" t="s">
        <v>27</v>
      </c>
      <c r="R160" s="1" t="s">
        <v>27</v>
      </c>
      <c r="S160" s="1" t="s">
        <v>27</v>
      </c>
      <c r="T160" s="1" t="s">
        <v>27</v>
      </c>
      <c r="U160" s="1" t="s">
        <v>27</v>
      </c>
      <c r="V160" s="1" t="s">
        <v>27</v>
      </c>
      <c r="W160" s="1" t="s">
        <v>27</v>
      </c>
    </row>
    <row r="161" spans="1:23" hidden="1">
      <c r="A161" s="2" t="str">
        <f>+IF(B161="N","",IF(COUNTIF(B:B,B161)&gt;1,COUNTIF(B$3:B161,B161),""))</f>
        <v/>
      </c>
      <c r="B161" s="2" t="str">
        <f>+IF(H161='Export Demurrage Detention'!$C$2,"Y","N")</f>
        <v>N</v>
      </c>
      <c r="D161" s="1" t="s">
        <v>421</v>
      </c>
      <c r="G161" s="1" t="s">
        <v>21</v>
      </c>
      <c r="H161" s="1" t="s">
        <v>4502</v>
      </c>
      <c r="I161" s="35">
        <v>44105</v>
      </c>
      <c r="J161" s="6" t="s">
        <v>72</v>
      </c>
      <c r="K161" s="1" t="s">
        <v>5237</v>
      </c>
      <c r="L161" s="1" t="s">
        <v>44</v>
      </c>
      <c r="M161" s="1" t="s">
        <v>25</v>
      </c>
      <c r="N161" s="1" t="s">
        <v>111</v>
      </c>
      <c r="O161" s="1" t="s">
        <v>5600</v>
      </c>
      <c r="P161" s="1" t="s">
        <v>27</v>
      </c>
      <c r="Q161" s="1" t="s">
        <v>27</v>
      </c>
      <c r="R161" s="1" t="s">
        <v>27</v>
      </c>
      <c r="S161" s="1" t="s">
        <v>27</v>
      </c>
      <c r="T161" s="1" t="s">
        <v>27</v>
      </c>
      <c r="U161" s="1" t="s">
        <v>27</v>
      </c>
      <c r="V161" s="1" t="s">
        <v>27</v>
      </c>
      <c r="W161" s="1" t="s">
        <v>27</v>
      </c>
    </row>
    <row r="162" spans="1:23" hidden="1">
      <c r="A162" s="2" t="str">
        <f>+IF(B162="N","",IF(COUNTIF(B:B,B162)&gt;1,COUNTIF(B$3:B162,B162),""))</f>
        <v/>
      </c>
      <c r="B162" s="2" t="str">
        <f>+IF(H162='Export Demurrage Detention'!$C$2,"Y","N")</f>
        <v>N</v>
      </c>
      <c r="D162" s="1" t="s">
        <v>421</v>
      </c>
      <c r="G162" s="1" t="s">
        <v>5236</v>
      </c>
      <c r="H162" s="1" t="s">
        <v>4501</v>
      </c>
      <c r="I162" s="35">
        <v>44105</v>
      </c>
      <c r="J162" s="6" t="s">
        <v>5299</v>
      </c>
      <c r="K162" s="1" t="s">
        <v>5537</v>
      </c>
      <c r="L162" s="1" t="s">
        <v>4782</v>
      </c>
      <c r="M162" s="1" t="s">
        <v>25</v>
      </c>
      <c r="N162" s="1" t="s">
        <v>5294</v>
      </c>
      <c r="O162" s="1" t="s">
        <v>5599</v>
      </c>
      <c r="P162" s="1" t="s">
        <v>98</v>
      </c>
      <c r="Q162" s="1" t="s">
        <v>5743</v>
      </c>
      <c r="R162" s="1" t="s">
        <v>27</v>
      </c>
      <c r="S162" s="1" t="s">
        <v>27</v>
      </c>
      <c r="T162" s="1" t="s">
        <v>27</v>
      </c>
      <c r="U162" s="1" t="s">
        <v>27</v>
      </c>
      <c r="V162" s="1" t="s">
        <v>27</v>
      </c>
      <c r="W162" s="1" t="s">
        <v>27</v>
      </c>
    </row>
    <row r="163" spans="1:23" hidden="1">
      <c r="A163" s="2" t="str">
        <f>+IF(B163="N","",IF(COUNTIF(B:B,B163)&gt;1,COUNTIF(B$3:B163,B163),""))</f>
        <v/>
      </c>
      <c r="B163" s="2" t="str">
        <f>+IF(H163='Export Demurrage Detention'!$C$2,"Y","N")</f>
        <v>N</v>
      </c>
      <c r="D163" s="1" t="s">
        <v>421</v>
      </c>
      <c r="G163" s="1" t="s">
        <v>5236</v>
      </c>
      <c r="H163" s="1" t="s">
        <v>4501</v>
      </c>
      <c r="I163" s="35">
        <v>44105</v>
      </c>
      <c r="J163" s="6" t="s">
        <v>5299</v>
      </c>
      <c r="K163" s="1" t="s">
        <v>5537</v>
      </c>
      <c r="L163" s="1" t="s">
        <v>5539</v>
      </c>
      <c r="M163" s="1" t="s">
        <v>25</v>
      </c>
      <c r="N163" s="1" t="s">
        <v>5294</v>
      </c>
      <c r="O163" s="1" t="s">
        <v>5744</v>
      </c>
      <c r="P163" s="1" t="s">
        <v>98</v>
      </c>
      <c r="Q163" s="1" t="s">
        <v>5600</v>
      </c>
      <c r="R163" s="1" t="s">
        <v>27</v>
      </c>
      <c r="S163" s="1" t="s">
        <v>27</v>
      </c>
      <c r="T163" s="1" t="s">
        <v>27</v>
      </c>
      <c r="U163" s="1" t="s">
        <v>27</v>
      </c>
      <c r="V163" s="1" t="s">
        <v>27</v>
      </c>
      <c r="W163" s="1" t="s">
        <v>27</v>
      </c>
    </row>
    <row r="164" spans="1:23" hidden="1">
      <c r="A164" s="2" t="str">
        <f>+IF(B164="N","",IF(COUNTIF(B:B,B164)&gt;1,COUNTIF(B$3:B164,B164),""))</f>
        <v/>
      </c>
      <c r="B164" s="2" t="str">
        <f>+IF(H164='Export Demurrage Detention'!$C$2,"Y","N")</f>
        <v>N</v>
      </c>
      <c r="D164" s="1" t="s">
        <v>421</v>
      </c>
      <c r="G164" s="1" t="s">
        <v>5236</v>
      </c>
      <c r="H164" s="1" t="s">
        <v>4501</v>
      </c>
      <c r="I164" s="35">
        <v>44105</v>
      </c>
      <c r="J164" s="6" t="s">
        <v>5299</v>
      </c>
      <c r="K164" s="1" t="s">
        <v>5537</v>
      </c>
      <c r="L164" s="1" t="s">
        <v>44</v>
      </c>
      <c r="M164" s="1" t="s">
        <v>25</v>
      </c>
      <c r="N164" s="1" t="s">
        <v>5294</v>
      </c>
      <c r="O164" s="1" t="s">
        <v>5744</v>
      </c>
      <c r="P164" s="1" t="s">
        <v>98</v>
      </c>
      <c r="Q164" s="1" t="s">
        <v>5600</v>
      </c>
      <c r="R164" s="1" t="s">
        <v>27</v>
      </c>
      <c r="S164" s="1" t="s">
        <v>27</v>
      </c>
      <c r="T164" s="1" t="s">
        <v>27</v>
      </c>
      <c r="U164" s="1" t="s">
        <v>27</v>
      </c>
      <c r="V164" s="1" t="s">
        <v>27</v>
      </c>
      <c r="W164" s="1" t="s">
        <v>27</v>
      </c>
    </row>
    <row r="165" spans="1:23" hidden="1">
      <c r="A165" s="2" t="str">
        <f>+IF(B165="N","",IF(COUNTIF(B:B,B165)&gt;1,COUNTIF(B$3:B165,B165),""))</f>
        <v/>
      </c>
      <c r="B165" s="2" t="str">
        <f>+IF(H165='Export Demurrage Detention'!$C$2,"Y","N")</f>
        <v>N</v>
      </c>
      <c r="D165" s="1" t="s">
        <v>421</v>
      </c>
      <c r="G165" s="1" t="s">
        <v>21</v>
      </c>
      <c r="H165" s="1" t="s">
        <v>4501</v>
      </c>
      <c r="I165" s="35">
        <v>44105</v>
      </c>
      <c r="J165" s="6" t="s">
        <v>72</v>
      </c>
      <c r="K165" s="1" t="s">
        <v>5237</v>
      </c>
      <c r="L165" s="1" t="s">
        <v>4782</v>
      </c>
      <c r="M165" s="1" t="s">
        <v>25</v>
      </c>
      <c r="N165" s="1" t="s">
        <v>111</v>
      </c>
      <c r="O165" s="1" t="s">
        <v>5743</v>
      </c>
      <c r="P165" s="1" t="s">
        <v>27</v>
      </c>
      <c r="Q165" s="1" t="s">
        <v>27</v>
      </c>
      <c r="R165" s="1" t="s">
        <v>27</v>
      </c>
      <c r="S165" s="1" t="s">
        <v>27</v>
      </c>
      <c r="T165" s="1" t="s">
        <v>27</v>
      </c>
      <c r="U165" s="1" t="s">
        <v>27</v>
      </c>
      <c r="V165" s="1" t="s">
        <v>27</v>
      </c>
      <c r="W165" s="1" t="s">
        <v>27</v>
      </c>
    </row>
    <row r="166" spans="1:23" hidden="1">
      <c r="A166" s="2" t="str">
        <f>+IF(B166="N","",IF(COUNTIF(B:B,B166)&gt;1,COUNTIF(B$3:B166,B166),""))</f>
        <v/>
      </c>
      <c r="B166" s="2" t="str">
        <f>+IF(H166='Export Demurrage Detention'!$C$2,"Y","N")</f>
        <v>N</v>
      </c>
      <c r="D166" s="1" t="s">
        <v>421</v>
      </c>
      <c r="G166" s="1" t="s">
        <v>21</v>
      </c>
      <c r="H166" s="1" t="s">
        <v>4501</v>
      </c>
      <c r="I166" s="35">
        <v>44105</v>
      </c>
      <c r="J166" s="6" t="s">
        <v>72</v>
      </c>
      <c r="K166" s="1" t="s">
        <v>5237</v>
      </c>
      <c r="L166" s="1" t="s">
        <v>5539</v>
      </c>
      <c r="M166" s="1" t="s">
        <v>25</v>
      </c>
      <c r="N166" s="1" t="s">
        <v>111</v>
      </c>
      <c r="O166" s="1" t="s">
        <v>5600</v>
      </c>
      <c r="P166" s="1" t="s">
        <v>27</v>
      </c>
      <c r="Q166" s="1" t="s">
        <v>27</v>
      </c>
      <c r="R166" s="1" t="s">
        <v>27</v>
      </c>
      <c r="S166" s="1" t="s">
        <v>27</v>
      </c>
      <c r="T166" s="1" t="s">
        <v>27</v>
      </c>
      <c r="U166" s="1" t="s">
        <v>27</v>
      </c>
      <c r="V166" s="1" t="s">
        <v>27</v>
      </c>
      <c r="W166" s="1" t="s">
        <v>27</v>
      </c>
    </row>
    <row r="167" spans="1:23" hidden="1">
      <c r="A167" s="2" t="str">
        <f>+IF(B167="N","",IF(COUNTIF(B:B,B167)&gt;1,COUNTIF(B$3:B167,B167),""))</f>
        <v/>
      </c>
      <c r="B167" s="2" t="str">
        <f>+IF(H167='Export Demurrage Detention'!$C$2,"Y","N")</f>
        <v>N</v>
      </c>
      <c r="D167" s="1" t="s">
        <v>421</v>
      </c>
      <c r="G167" s="1" t="s">
        <v>21</v>
      </c>
      <c r="H167" s="1" t="s">
        <v>4501</v>
      </c>
      <c r="I167" s="35">
        <v>44105</v>
      </c>
      <c r="J167" s="6" t="s">
        <v>72</v>
      </c>
      <c r="K167" s="1" t="s">
        <v>5237</v>
      </c>
      <c r="L167" s="1" t="s">
        <v>44</v>
      </c>
      <c r="M167" s="1" t="s">
        <v>25</v>
      </c>
      <c r="N167" s="1" t="s">
        <v>111</v>
      </c>
      <c r="O167" s="1" t="s">
        <v>5600</v>
      </c>
      <c r="P167" s="1" t="s">
        <v>27</v>
      </c>
      <c r="Q167" s="1" t="s">
        <v>27</v>
      </c>
      <c r="R167" s="1" t="s">
        <v>27</v>
      </c>
      <c r="S167" s="1" t="s">
        <v>27</v>
      </c>
      <c r="T167" s="1" t="s">
        <v>27</v>
      </c>
      <c r="U167" s="1" t="s">
        <v>27</v>
      </c>
      <c r="V167" s="1" t="s">
        <v>27</v>
      </c>
      <c r="W167" s="1" t="s">
        <v>27</v>
      </c>
    </row>
    <row r="168" spans="1:23" hidden="1">
      <c r="A168" s="2" t="str">
        <f>+IF(B168="N","",IF(COUNTIF(B:B,B168)&gt;1,COUNTIF(B$3:B168,B168),""))</f>
        <v/>
      </c>
      <c r="B168" s="2" t="str">
        <f>+IF(H168='Export Demurrage Detention'!$C$2,"Y","N")</f>
        <v>N</v>
      </c>
      <c r="D168" s="1" t="s">
        <v>421</v>
      </c>
      <c r="G168" s="1" t="s">
        <v>5236</v>
      </c>
      <c r="H168" s="1" t="s">
        <v>423</v>
      </c>
      <c r="I168" s="35">
        <v>44105</v>
      </c>
      <c r="J168" s="6" t="s">
        <v>5299</v>
      </c>
      <c r="K168" s="1" t="s">
        <v>5537</v>
      </c>
      <c r="L168" s="1" t="s">
        <v>4782</v>
      </c>
      <c r="M168" s="1" t="s">
        <v>25</v>
      </c>
      <c r="N168" s="1" t="s">
        <v>5294</v>
      </c>
      <c r="O168" s="1" t="s">
        <v>5599</v>
      </c>
      <c r="P168" s="1" t="s">
        <v>98</v>
      </c>
      <c r="Q168" s="1" t="s">
        <v>5743</v>
      </c>
      <c r="R168" s="1" t="s">
        <v>27</v>
      </c>
      <c r="S168" s="1" t="s">
        <v>27</v>
      </c>
      <c r="T168" s="1" t="s">
        <v>27</v>
      </c>
      <c r="U168" s="1" t="s">
        <v>27</v>
      </c>
      <c r="V168" s="1" t="s">
        <v>27</v>
      </c>
      <c r="W168" s="1" t="s">
        <v>27</v>
      </c>
    </row>
    <row r="169" spans="1:23" hidden="1">
      <c r="A169" s="2" t="str">
        <f>+IF(B169="N","",IF(COUNTIF(B:B,B169)&gt;1,COUNTIF(B$3:B169,B169),""))</f>
        <v/>
      </c>
      <c r="B169" s="2" t="str">
        <f>+IF(H169='Export Demurrage Detention'!$C$2,"Y","N")</f>
        <v>N</v>
      </c>
      <c r="D169" s="1" t="s">
        <v>421</v>
      </c>
      <c r="G169" s="1" t="s">
        <v>5236</v>
      </c>
      <c r="H169" s="1" t="s">
        <v>423</v>
      </c>
      <c r="I169" s="35">
        <v>44105</v>
      </c>
      <c r="J169" s="6" t="s">
        <v>5299</v>
      </c>
      <c r="K169" s="1" t="s">
        <v>5537</v>
      </c>
      <c r="L169" s="1" t="s">
        <v>5539</v>
      </c>
      <c r="M169" s="1" t="s">
        <v>25</v>
      </c>
      <c r="N169" s="1" t="s">
        <v>5294</v>
      </c>
      <c r="O169" s="1" t="s">
        <v>5744</v>
      </c>
      <c r="P169" s="1" t="s">
        <v>98</v>
      </c>
      <c r="Q169" s="1" t="s">
        <v>5600</v>
      </c>
      <c r="R169" s="1" t="s">
        <v>27</v>
      </c>
      <c r="S169" s="1" t="s">
        <v>27</v>
      </c>
      <c r="T169" s="1" t="s">
        <v>27</v>
      </c>
      <c r="U169" s="1" t="s">
        <v>27</v>
      </c>
      <c r="V169" s="1" t="s">
        <v>27</v>
      </c>
      <c r="W169" s="1" t="s">
        <v>27</v>
      </c>
    </row>
    <row r="170" spans="1:23" hidden="1">
      <c r="A170" s="2" t="str">
        <f>+IF(B170="N","",IF(COUNTIF(B:B,B170)&gt;1,COUNTIF(B$3:B170,B170),""))</f>
        <v/>
      </c>
      <c r="B170" s="2" t="str">
        <f>+IF(H170='Export Demurrage Detention'!$C$2,"Y","N")</f>
        <v>N</v>
      </c>
      <c r="D170" s="1" t="s">
        <v>421</v>
      </c>
      <c r="G170" s="1" t="s">
        <v>5236</v>
      </c>
      <c r="H170" s="1" t="s">
        <v>423</v>
      </c>
      <c r="I170" s="35">
        <v>44105</v>
      </c>
      <c r="J170" s="6" t="s">
        <v>5299</v>
      </c>
      <c r="K170" s="1" t="s">
        <v>5537</v>
      </c>
      <c r="L170" s="1" t="s">
        <v>44</v>
      </c>
      <c r="M170" s="1" t="s">
        <v>25</v>
      </c>
      <c r="N170" s="1" t="s">
        <v>5294</v>
      </c>
      <c r="O170" s="1" t="s">
        <v>5744</v>
      </c>
      <c r="P170" s="1" t="s">
        <v>98</v>
      </c>
      <c r="Q170" s="1" t="s">
        <v>5600</v>
      </c>
      <c r="R170" s="1" t="s">
        <v>27</v>
      </c>
      <c r="S170" s="1" t="s">
        <v>27</v>
      </c>
      <c r="T170" s="1" t="s">
        <v>27</v>
      </c>
      <c r="U170" s="1" t="s">
        <v>27</v>
      </c>
      <c r="V170" s="1" t="s">
        <v>27</v>
      </c>
      <c r="W170" s="1" t="s">
        <v>27</v>
      </c>
    </row>
    <row r="171" spans="1:23" hidden="1">
      <c r="A171" s="2" t="str">
        <f>+IF(B171="N","",IF(COUNTIF(B:B,B171)&gt;1,COUNTIF(B$3:B171,B171),""))</f>
        <v/>
      </c>
      <c r="B171" s="2" t="str">
        <f>+IF(H171='Export Demurrage Detention'!$C$2,"Y","N")</f>
        <v>N</v>
      </c>
      <c r="D171" s="1" t="s">
        <v>421</v>
      </c>
      <c r="G171" s="1" t="s">
        <v>21</v>
      </c>
      <c r="H171" s="1" t="s">
        <v>423</v>
      </c>
      <c r="I171" s="35">
        <v>44105</v>
      </c>
      <c r="J171" s="6" t="s">
        <v>72</v>
      </c>
      <c r="K171" s="1" t="s">
        <v>5237</v>
      </c>
      <c r="L171" s="1" t="s">
        <v>4782</v>
      </c>
      <c r="M171" s="1" t="s">
        <v>25</v>
      </c>
      <c r="N171" s="1" t="s">
        <v>111</v>
      </c>
      <c r="O171" s="1" t="s">
        <v>5743</v>
      </c>
      <c r="P171" s="1" t="s">
        <v>27</v>
      </c>
      <c r="Q171" s="1" t="s">
        <v>27</v>
      </c>
      <c r="R171" s="1" t="s">
        <v>27</v>
      </c>
      <c r="S171" s="1" t="s">
        <v>27</v>
      </c>
      <c r="T171" s="1" t="s">
        <v>27</v>
      </c>
      <c r="U171" s="1" t="s">
        <v>27</v>
      </c>
      <c r="V171" s="1" t="s">
        <v>27</v>
      </c>
      <c r="W171" s="1" t="s">
        <v>27</v>
      </c>
    </row>
    <row r="172" spans="1:23" hidden="1">
      <c r="A172" s="2" t="str">
        <f>+IF(B172="N","",IF(COUNTIF(B:B,B172)&gt;1,COUNTIF(B$3:B172,B172),""))</f>
        <v/>
      </c>
      <c r="B172" s="2" t="str">
        <f>+IF(H172='Export Demurrage Detention'!$C$2,"Y","N")</f>
        <v>N</v>
      </c>
      <c r="D172" s="1" t="s">
        <v>421</v>
      </c>
      <c r="G172" s="1" t="s">
        <v>21</v>
      </c>
      <c r="H172" s="1" t="s">
        <v>423</v>
      </c>
      <c r="I172" s="35">
        <v>44105</v>
      </c>
      <c r="J172" s="6" t="s">
        <v>72</v>
      </c>
      <c r="K172" s="1" t="s">
        <v>5237</v>
      </c>
      <c r="L172" s="1" t="s">
        <v>5539</v>
      </c>
      <c r="M172" s="1" t="s">
        <v>25</v>
      </c>
      <c r="N172" s="1" t="s">
        <v>111</v>
      </c>
      <c r="O172" s="1" t="s">
        <v>5600</v>
      </c>
      <c r="P172" s="1" t="s">
        <v>27</v>
      </c>
      <c r="Q172" s="1" t="s">
        <v>27</v>
      </c>
      <c r="R172" s="1" t="s">
        <v>27</v>
      </c>
      <c r="S172" s="1" t="s">
        <v>27</v>
      </c>
      <c r="T172" s="1" t="s">
        <v>27</v>
      </c>
      <c r="U172" s="1" t="s">
        <v>27</v>
      </c>
      <c r="V172" s="1" t="s">
        <v>27</v>
      </c>
      <c r="W172" s="1" t="s">
        <v>27</v>
      </c>
    </row>
    <row r="173" spans="1:23" hidden="1">
      <c r="A173" s="2" t="str">
        <f>+IF(B173="N","",IF(COUNTIF(B:B,B173)&gt;1,COUNTIF(B$3:B173,B173),""))</f>
        <v/>
      </c>
      <c r="B173" s="2" t="str">
        <f>+IF(H173='Export Demurrage Detention'!$C$2,"Y","N")</f>
        <v>N</v>
      </c>
      <c r="D173" s="1" t="s">
        <v>421</v>
      </c>
      <c r="G173" s="1" t="s">
        <v>21</v>
      </c>
      <c r="H173" s="1" t="s">
        <v>423</v>
      </c>
      <c r="I173" s="35">
        <v>44105</v>
      </c>
      <c r="J173" s="6" t="s">
        <v>72</v>
      </c>
      <c r="K173" s="1" t="s">
        <v>5237</v>
      </c>
      <c r="L173" s="1" t="s">
        <v>44</v>
      </c>
      <c r="M173" s="1" t="s">
        <v>25</v>
      </c>
      <c r="N173" s="1" t="s">
        <v>111</v>
      </c>
      <c r="O173" s="1" t="s">
        <v>5600</v>
      </c>
      <c r="P173" s="1" t="s">
        <v>27</v>
      </c>
      <c r="Q173" s="1" t="s">
        <v>27</v>
      </c>
      <c r="R173" s="1" t="s">
        <v>27</v>
      </c>
      <c r="S173" s="1" t="s">
        <v>27</v>
      </c>
      <c r="T173" s="1" t="s">
        <v>27</v>
      </c>
      <c r="U173" s="1" t="s">
        <v>27</v>
      </c>
      <c r="V173" s="1" t="s">
        <v>27</v>
      </c>
      <c r="W173" s="1" t="s">
        <v>27</v>
      </c>
    </row>
    <row r="174" spans="1:23" hidden="1">
      <c r="A174" s="2" t="str">
        <f>+IF(B174="N","",IF(COUNTIF(B:B,B174)&gt;1,COUNTIF(B$3:B174,B174),""))</f>
        <v/>
      </c>
      <c r="B174" s="2" t="str">
        <f>+IF(H174='Export Demurrage Detention'!$C$2,"Y","N")</f>
        <v>N</v>
      </c>
      <c r="D174" s="1" t="s">
        <v>421</v>
      </c>
      <c r="G174" s="1" t="s">
        <v>5236</v>
      </c>
      <c r="H174" s="1" t="s">
        <v>422</v>
      </c>
      <c r="I174" s="35">
        <v>44105</v>
      </c>
      <c r="J174" s="6" t="s">
        <v>5299</v>
      </c>
      <c r="K174" s="1" t="s">
        <v>5537</v>
      </c>
      <c r="L174" s="1" t="s">
        <v>4782</v>
      </c>
      <c r="M174" s="1" t="s">
        <v>25</v>
      </c>
      <c r="N174" s="1" t="s">
        <v>5294</v>
      </c>
      <c r="O174" s="1" t="s">
        <v>5599</v>
      </c>
      <c r="P174" s="1" t="s">
        <v>98</v>
      </c>
      <c r="Q174" s="1" t="s">
        <v>5743</v>
      </c>
      <c r="R174" s="1" t="s">
        <v>27</v>
      </c>
      <c r="S174" s="1" t="s">
        <v>27</v>
      </c>
      <c r="T174" s="1" t="s">
        <v>27</v>
      </c>
      <c r="U174" s="1" t="s">
        <v>27</v>
      </c>
      <c r="V174" s="1" t="s">
        <v>27</v>
      </c>
      <c r="W174" s="1" t="s">
        <v>27</v>
      </c>
    </row>
    <row r="175" spans="1:23" hidden="1">
      <c r="A175" s="2" t="str">
        <f>+IF(B175="N","",IF(COUNTIF(B:B,B175)&gt;1,COUNTIF(B$3:B175,B175),""))</f>
        <v/>
      </c>
      <c r="B175" s="2" t="str">
        <f>+IF(H175='Export Demurrage Detention'!$C$2,"Y","N")</f>
        <v>N</v>
      </c>
      <c r="D175" s="1" t="s">
        <v>421</v>
      </c>
      <c r="G175" s="1" t="s">
        <v>5236</v>
      </c>
      <c r="H175" s="1" t="s">
        <v>422</v>
      </c>
      <c r="I175" s="35">
        <v>44105</v>
      </c>
      <c r="J175" s="6" t="s">
        <v>5299</v>
      </c>
      <c r="K175" s="1" t="s">
        <v>5537</v>
      </c>
      <c r="L175" s="1" t="s">
        <v>5539</v>
      </c>
      <c r="M175" s="1" t="s">
        <v>25</v>
      </c>
      <c r="N175" s="1" t="s">
        <v>5294</v>
      </c>
      <c r="O175" s="1" t="s">
        <v>5744</v>
      </c>
      <c r="P175" s="1" t="s">
        <v>98</v>
      </c>
      <c r="Q175" s="1" t="s">
        <v>5600</v>
      </c>
      <c r="R175" s="1" t="s">
        <v>27</v>
      </c>
      <c r="S175" s="1" t="s">
        <v>27</v>
      </c>
      <c r="T175" s="1" t="s">
        <v>27</v>
      </c>
      <c r="U175" s="1" t="s">
        <v>27</v>
      </c>
      <c r="V175" s="1" t="s">
        <v>27</v>
      </c>
      <c r="W175" s="1" t="s">
        <v>27</v>
      </c>
    </row>
    <row r="176" spans="1:23" hidden="1">
      <c r="A176" s="2" t="str">
        <f>+IF(B176="N","",IF(COUNTIF(B:B,B176)&gt;1,COUNTIF(B$3:B176,B176),""))</f>
        <v/>
      </c>
      <c r="B176" s="2" t="str">
        <f>+IF(H176='Export Demurrage Detention'!$C$2,"Y","N")</f>
        <v>N</v>
      </c>
      <c r="D176" s="1" t="s">
        <v>421</v>
      </c>
      <c r="G176" s="1" t="s">
        <v>5236</v>
      </c>
      <c r="H176" s="1" t="s">
        <v>422</v>
      </c>
      <c r="I176" s="35">
        <v>44105</v>
      </c>
      <c r="J176" s="6" t="s">
        <v>5299</v>
      </c>
      <c r="K176" s="1" t="s">
        <v>5537</v>
      </c>
      <c r="L176" s="1" t="s">
        <v>44</v>
      </c>
      <c r="M176" s="1" t="s">
        <v>25</v>
      </c>
      <c r="N176" s="1" t="s">
        <v>5294</v>
      </c>
      <c r="O176" s="1" t="s">
        <v>5744</v>
      </c>
      <c r="P176" s="1" t="s">
        <v>98</v>
      </c>
      <c r="Q176" s="1" t="s">
        <v>5600</v>
      </c>
      <c r="R176" s="1" t="s">
        <v>27</v>
      </c>
      <c r="S176" s="1" t="s">
        <v>27</v>
      </c>
      <c r="T176" s="1" t="s">
        <v>27</v>
      </c>
      <c r="U176" s="1" t="s">
        <v>27</v>
      </c>
      <c r="V176" s="1" t="s">
        <v>27</v>
      </c>
      <c r="W176" s="1" t="s">
        <v>27</v>
      </c>
    </row>
    <row r="177" spans="1:23" hidden="1">
      <c r="A177" s="2" t="str">
        <f>+IF(B177="N","",IF(COUNTIF(B:B,B177)&gt;1,COUNTIF(B$3:B177,B177),""))</f>
        <v/>
      </c>
      <c r="B177" s="2" t="str">
        <f>+IF(H177='Export Demurrage Detention'!$C$2,"Y","N")</f>
        <v>N</v>
      </c>
      <c r="D177" s="1" t="s">
        <v>421</v>
      </c>
      <c r="G177" s="1" t="s">
        <v>21</v>
      </c>
      <c r="H177" s="1" t="s">
        <v>422</v>
      </c>
      <c r="I177" s="35">
        <v>44105</v>
      </c>
      <c r="J177" s="6" t="s">
        <v>72</v>
      </c>
      <c r="K177" s="1" t="s">
        <v>5237</v>
      </c>
      <c r="L177" s="1" t="s">
        <v>4782</v>
      </c>
      <c r="M177" s="1" t="s">
        <v>25</v>
      </c>
      <c r="N177" s="1" t="s">
        <v>111</v>
      </c>
      <c r="O177" s="1" t="s">
        <v>5743</v>
      </c>
      <c r="P177" s="1" t="s">
        <v>27</v>
      </c>
      <c r="Q177" s="1" t="s">
        <v>27</v>
      </c>
      <c r="R177" s="1" t="s">
        <v>27</v>
      </c>
      <c r="S177" s="1" t="s">
        <v>27</v>
      </c>
      <c r="T177" s="1" t="s">
        <v>27</v>
      </c>
      <c r="U177" s="1" t="s">
        <v>27</v>
      </c>
      <c r="V177" s="1" t="s">
        <v>27</v>
      </c>
      <c r="W177" s="1" t="s">
        <v>27</v>
      </c>
    </row>
    <row r="178" spans="1:23" hidden="1">
      <c r="A178" s="2" t="str">
        <f>+IF(B178="N","",IF(COUNTIF(B:B,B178)&gt;1,COUNTIF(B$3:B178,B178),""))</f>
        <v/>
      </c>
      <c r="B178" s="2" t="str">
        <f>+IF(H178='Export Demurrage Detention'!$C$2,"Y","N")</f>
        <v>N</v>
      </c>
      <c r="D178" s="1" t="s">
        <v>421</v>
      </c>
      <c r="G178" s="1" t="s">
        <v>21</v>
      </c>
      <c r="H178" s="1" t="s">
        <v>422</v>
      </c>
      <c r="I178" s="35">
        <v>44105</v>
      </c>
      <c r="J178" s="6" t="s">
        <v>72</v>
      </c>
      <c r="K178" s="1" t="s">
        <v>5237</v>
      </c>
      <c r="L178" s="1" t="s">
        <v>5539</v>
      </c>
      <c r="M178" s="1" t="s">
        <v>25</v>
      </c>
      <c r="N178" s="1" t="s">
        <v>111</v>
      </c>
      <c r="O178" s="1" t="s">
        <v>5600</v>
      </c>
      <c r="P178" s="1" t="s">
        <v>27</v>
      </c>
      <c r="Q178" s="1" t="s">
        <v>27</v>
      </c>
      <c r="R178" s="1" t="s">
        <v>27</v>
      </c>
      <c r="S178" s="1" t="s">
        <v>27</v>
      </c>
      <c r="T178" s="1" t="s">
        <v>27</v>
      </c>
      <c r="U178" s="1" t="s">
        <v>27</v>
      </c>
      <c r="V178" s="1" t="s">
        <v>27</v>
      </c>
      <c r="W178" s="1" t="s">
        <v>27</v>
      </c>
    </row>
    <row r="179" spans="1:23" hidden="1">
      <c r="A179" s="2" t="str">
        <f>+IF(B179="N","",IF(COUNTIF(B:B,B179)&gt;1,COUNTIF(B$3:B179,B179),""))</f>
        <v/>
      </c>
      <c r="B179" s="2" t="str">
        <f>+IF(H179='Export Demurrage Detention'!$C$2,"Y","N")</f>
        <v>N</v>
      </c>
      <c r="D179" s="1" t="s">
        <v>421</v>
      </c>
      <c r="G179" s="1" t="s">
        <v>21</v>
      </c>
      <c r="H179" s="1" t="s">
        <v>422</v>
      </c>
      <c r="I179" s="35">
        <v>44105</v>
      </c>
      <c r="J179" s="6" t="s">
        <v>72</v>
      </c>
      <c r="K179" s="1" t="s">
        <v>5237</v>
      </c>
      <c r="L179" s="1" t="s">
        <v>44</v>
      </c>
      <c r="M179" s="1" t="s">
        <v>25</v>
      </c>
      <c r="N179" s="1" t="s">
        <v>111</v>
      </c>
      <c r="O179" s="1" t="s">
        <v>5600</v>
      </c>
      <c r="P179" s="1" t="s">
        <v>27</v>
      </c>
      <c r="Q179" s="1" t="s">
        <v>27</v>
      </c>
      <c r="R179" s="1" t="s">
        <v>27</v>
      </c>
      <c r="S179" s="1" t="s">
        <v>27</v>
      </c>
      <c r="T179" s="1" t="s">
        <v>27</v>
      </c>
      <c r="U179" s="1" t="s">
        <v>27</v>
      </c>
      <c r="V179" s="1" t="s">
        <v>27</v>
      </c>
      <c r="W179" s="1" t="s">
        <v>27</v>
      </c>
    </row>
    <row r="180" spans="1:23" hidden="1">
      <c r="A180" s="2" t="str">
        <f>+IF(B180="N","",IF(COUNTIF(B:B,B180)&gt;1,COUNTIF(B$3:B180,B180),""))</f>
        <v/>
      </c>
      <c r="B180" s="2" t="str">
        <f>+IF(H180='Export Demurrage Detention'!$C$2,"Y","N")</f>
        <v>N</v>
      </c>
      <c r="D180" s="1" t="s">
        <v>325</v>
      </c>
      <c r="G180" s="1" t="s">
        <v>5236</v>
      </c>
      <c r="H180" s="1" t="s">
        <v>4017</v>
      </c>
      <c r="I180" s="35">
        <v>44105</v>
      </c>
      <c r="J180" s="6" t="s">
        <v>5299</v>
      </c>
      <c r="K180" s="1" t="s">
        <v>5537</v>
      </c>
      <c r="L180" s="1" t="s">
        <v>4782</v>
      </c>
      <c r="M180" s="1" t="s">
        <v>25</v>
      </c>
      <c r="N180" s="1" t="s">
        <v>5294</v>
      </c>
      <c r="O180" s="1" t="s">
        <v>5607</v>
      </c>
      <c r="P180" s="1" t="s">
        <v>98</v>
      </c>
      <c r="Q180" s="1" t="s">
        <v>5608</v>
      </c>
      <c r="R180" s="1" t="s">
        <v>27</v>
      </c>
      <c r="S180" s="1" t="s">
        <v>27</v>
      </c>
      <c r="T180" s="1" t="s">
        <v>27</v>
      </c>
      <c r="U180" s="1" t="s">
        <v>27</v>
      </c>
      <c r="V180" s="1" t="s">
        <v>27</v>
      </c>
      <c r="W180" s="1" t="s">
        <v>27</v>
      </c>
    </row>
    <row r="181" spans="1:23" hidden="1">
      <c r="A181" s="2" t="str">
        <f>+IF(B181="N","",IF(COUNTIF(B:B,B181)&gt;1,COUNTIF(B$3:B181,B181),""))</f>
        <v/>
      </c>
      <c r="B181" s="2" t="str">
        <f>+IF(H181='Export Demurrage Detention'!$C$2,"Y","N")</f>
        <v>N</v>
      </c>
      <c r="D181" s="1" t="s">
        <v>325</v>
      </c>
      <c r="G181" s="1" t="s">
        <v>5236</v>
      </c>
      <c r="H181" s="1" t="s">
        <v>4017</v>
      </c>
      <c r="I181" s="35">
        <v>44105</v>
      </c>
      <c r="J181" s="6" t="s">
        <v>5299</v>
      </c>
      <c r="K181" s="1" t="s">
        <v>5537</v>
      </c>
      <c r="L181" s="1" t="s">
        <v>5539</v>
      </c>
      <c r="M181" s="1" t="s">
        <v>25</v>
      </c>
      <c r="N181" s="1" t="s">
        <v>5294</v>
      </c>
      <c r="O181" s="1" t="s">
        <v>5609</v>
      </c>
      <c r="P181" s="1" t="s">
        <v>98</v>
      </c>
      <c r="Q181" s="1" t="s">
        <v>5610</v>
      </c>
      <c r="R181" s="1" t="s">
        <v>27</v>
      </c>
      <c r="S181" s="1" t="s">
        <v>27</v>
      </c>
      <c r="T181" s="1" t="s">
        <v>27</v>
      </c>
      <c r="U181" s="1" t="s">
        <v>27</v>
      </c>
      <c r="V181" s="1" t="s">
        <v>27</v>
      </c>
      <c r="W181" s="1" t="s">
        <v>27</v>
      </c>
    </row>
    <row r="182" spans="1:23" hidden="1">
      <c r="A182" s="2" t="str">
        <f>+IF(B182="N","",IF(COUNTIF(B:B,B182)&gt;1,COUNTIF(B$3:B182,B182),""))</f>
        <v/>
      </c>
      <c r="B182" s="2" t="str">
        <f>+IF(H182='Export Demurrage Detention'!$C$2,"Y","N")</f>
        <v>N</v>
      </c>
      <c r="D182" s="1" t="s">
        <v>325</v>
      </c>
      <c r="G182" s="1" t="s">
        <v>5236</v>
      </c>
      <c r="H182" s="1" t="s">
        <v>4017</v>
      </c>
      <c r="I182" s="35">
        <v>44105</v>
      </c>
      <c r="J182" s="6" t="s">
        <v>5299</v>
      </c>
      <c r="K182" s="1" t="s">
        <v>5537</v>
      </c>
      <c r="L182" s="1" t="s">
        <v>44</v>
      </c>
      <c r="M182" s="1" t="s">
        <v>25</v>
      </c>
      <c r="N182" s="1" t="s">
        <v>5294</v>
      </c>
      <c r="O182" s="1" t="s">
        <v>5609</v>
      </c>
      <c r="P182" s="1" t="s">
        <v>98</v>
      </c>
      <c r="Q182" s="1" t="s">
        <v>5610</v>
      </c>
      <c r="R182" s="1" t="s">
        <v>27</v>
      </c>
      <c r="S182" s="1" t="s">
        <v>27</v>
      </c>
      <c r="T182" s="1" t="s">
        <v>27</v>
      </c>
      <c r="U182" s="1" t="s">
        <v>27</v>
      </c>
      <c r="V182" s="1" t="s">
        <v>27</v>
      </c>
      <c r="W182" s="1" t="s">
        <v>27</v>
      </c>
    </row>
    <row r="183" spans="1:23" hidden="1">
      <c r="A183" s="2" t="str">
        <f>+IF(B183="N","",IF(COUNTIF(B:B,B183)&gt;1,COUNTIF(B$3:B183,B183),""))</f>
        <v/>
      </c>
      <c r="B183" s="2" t="str">
        <f>+IF(H183='Export Demurrage Detention'!$C$2,"Y","N")</f>
        <v>N</v>
      </c>
      <c r="D183" s="1" t="s">
        <v>325</v>
      </c>
      <c r="G183" s="1" t="s">
        <v>21</v>
      </c>
      <c r="H183" s="1" t="s">
        <v>4017</v>
      </c>
      <c r="I183" s="35">
        <v>44105</v>
      </c>
      <c r="J183" s="6" t="s">
        <v>72</v>
      </c>
      <c r="K183" s="1" t="s">
        <v>5237</v>
      </c>
      <c r="L183" s="1" t="s">
        <v>4782</v>
      </c>
      <c r="M183" s="1" t="s">
        <v>25</v>
      </c>
      <c r="N183" s="1" t="s">
        <v>111</v>
      </c>
      <c r="O183" s="1" t="s">
        <v>5608</v>
      </c>
      <c r="P183" s="1" t="s">
        <v>27</v>
      </c>
      <c r="Q183" s="1" t="s">
        <v>27</v>
      </c>
      <c r="R183" s="1" t="s">
        <v>27</v>
      </c>
      <c r="S183" s="1" t="s">
        <v>27</v>
      </c>
      <c r="T183" s="1" t="s">
        <v>27</v>
      </c>
      <c r="U183" s="1" t="s">
        <v>27</v>
      </c>
      <c r="V183" s="1" t="s">
        <v>27</v>
      </c>
      <c r="W183" s="1" t="s">
        <v>27</v>
      </c>
    </row>
    <row r="184" spans="1:23" hidden="1">
      <c r="A184" s="2" t="str">
        <f>+IF(B184="N","",IF(COUNTIF(B:B,B184)&gt;1,COUNTIF(B$3:B184,B184),""))</f>
        <v/>
      </c>
      <c r="B184" s="2" t="str">
        <f>+IF(H184='Export Demurrage Detention'!$C$2,"Y","N")</f>
        <v>N</v>
      </c>
      <c r="D184" s="1" t="s">
        <v>325</v>
      </c>
      <c r="G184" s="1" t="s">
        <v>21</v>
      </c>
      <c r="H184" s="1" t="s">
        <v>4017</v>
      </c>
      <c r="I184" s="35">
        <v>44105</v>
      </c>
      <c r="J184" s="6" t="s">
        <v>72</v>
      </c>
      <c r="K184" s="1" t="s">
        <v>5237</v>
      </c>
      <c r="L184" s="1" t="s">
        <v>5539</v>
      </c>
      <c r="M184" s="1" t="s">
        <v>25</v>
      </c>
      <c r="N184" s="1" t="s">
        <v>111</v>
      </c>
      <c r="O184" s="1" t="s">
        <v>5610</v>
      </c>
      <c r="P184" s="1" t="s">
        <v>27</v>
      </c>
      <c r="Q184" s="1" t="s">
        <v>27</v>
      </c>
      <c r="R184" s="1" t="s">
        <v>27</v>
      </c>
      <c r="S184" s="1" t="s">
        <v>27</v>
      </c>
      <c r="T184" s="1" t="s">
        <v>27</v>
      </c>
      <c r="U184" s="1" t="s">
        <v>27</v>
      </c>
      <c r="V184" s="1" t="s">
        <v>27</v>
      </c>
      <c r="W184" s="1" t="s">
        <v>27</v>
      </c>
    </row>
    <row r="185" spans="1:23" hidden="1">
      <c r="A185" s="2" t="str">
        <f>+IF(B185="N","",IF(COUNTIF(B:B,B185)&gt;1,COUNTIF(B$3:B185,B185),""))</f>
        <v/>
      </c>
      <c r="B185" s="2" t="str">
        <f>+IF(H185='Export Demurrage Detention'!$C$2,"Y","N")</f>
        <v>N</v>
      </c>
      <c r="D185" s="1" t="s">
        <v>325</v>
      </c>
      <c r="G185" s="1" t="s">
        <v>21</v>
      </c>
      <c r="H185" s="1" t="s">
        <v>4017</v>
      </c>
      <c r="I185" s="35">
        <v>44105</v>
      </c>
      <c r="J185" s="6" t="s">
        <v>72</v>
      </c>
      <c r="K185" s="1" t="s">
        <v>5237</v>
      </c>
      <c r="L185" s="1" t="s">
        <v>5539</v>
      </c>
      <c r="M185" s="1" t="s">
        <v>25</v>
      </c>
      <c r="N185" s="1" t="s">
        <v>111</v>
      </c>
      <c r="O185" s="1" t="s">
        <v>5610</v>
      </c>
      <c r="P185" s="1" t="s">
        <v>27</v>
      </c>
      <c r="Q185" s="1" t="s">
        <v>27</v>
      </c>
      <c r="R185" s="1" t="s">
        <v>27</v>
      </c>
      <c r="S185" s="1" t="s">
        <v>27</v>
      </c>
      <c r="T185" s="1" t="s">
        <v>27</v>
      </c>
      <c r="U185" s="1" t="s">
        <v>27</v>
      </c>
      <c r="V185" s="1" t="s">
        <v>27</v>
      </c>
      <c r="W185" s="1" t="s">
        <v>27</v>
      </c>
    </row>
    <row r="186" spans="1:23" hidden="1">
      <c r="A186" s="2" t="str">
        <f>+IF(B186="N","",IF(COUNTIF(B:B,B186)&gt;1,COUNTIF(B$3:B186,B186),""))</f>
        <v/>
      </c>
      <c r="B186" s="2" t="str">
        <f>+IF(H186='Export Demurrage Detention'!$C$2,"Y","N")</f>
        <v>N</v>
      </c>
      <c r="D186" s="1" t="s">
        <v>325</v>
      </c>
      <c r="G186" s="1" t="s">
        <v>5236</v>
      </c>
      <c r="H186" s="1" t="s">
        <v>327</v>
      </c>
      <c r="I186" s="35">
        <v>44105</v>
      </c>
      <c r="J186" s="6" t="s">
        <v>5299</v>
      </c>
      <c r="K186" s="1" t="s">
        <v>5537</v>
      </c>
      <c r="L186" s="1" t="s">
        <v>4782</v>
      </c>
      <c r="M186" s="1" t="s">
        <v>25</v>
      </c>
      <c r="N186" s="1" t="s">
        <v>5294</v>
      </c>
      <c r="O186" s="1" t="s">
        <v>5607</v>
      </c>
      <c r="P186" s="1" t="s">
        <v>98</v>
      </c>
      <c r="Q186" s="1" t="s">
        <v>5608</v>
      </c>
      <c r="R186" s="1" t="s">
        <v>27</v>
      </c>
      <c r="S186" s="1" t="s">
        <v>27</v>
      </c>
      <c r="T186" s="1" t="s">
        <v>27</v>
      </c>
      <c r="U186" s="1" t="s">
        <v>27</v>
      </c>
      <c r="V186" s="1" t="s">
        <v>27</v>
      </c>
      <c r="W186" s="1" t="s">
        <v>27</v>
      </c>
    </row>
    <row r="187" spans="1:23" hidden="1">
      <c r="A187" s="2" t="str">
        <f>+IF(B187="N","",IF(COUNTIF(B:B,B187)&gt;1,COUNTIF(B$3:B187,B187),""))</f>
        <v/>
      </c>
      <c r="B187" s="2" t="str">
        <f>+IF(H187='Export Demurrage Detention'!$C$2,"Y","N")</f>
        <v>N</v>
      </c>
      <c r="D187" s="1" t="s">
        <v>325</v>
      </c>
      <c r="G187" s="1" t="s">
        <v>5236</v>
      </c>
      <c r="H187" s="1" t="s">
        <v>327</v>
      </c>
      <c r="I187" s="35">
        <v>44105</v>
      </c>
      <c r="J187" s="6" t="s">
        <v>5299</v>
      </c>
      <c r="K187" s="1" t="s">
        <v>5537</v>
      </c>
      <c r="L187" s="1" t="s">
        <v>5539</v>
      </c>
      <c r="M187" s="1" t="s">
        <v>25</v>
      </c>
      <c r="N187" s="1" t="s">
        <v>5294</v>
      </c>
      <c r="O187" s="1" t="s">
        <v>5609</v>
      </c>
      <c r="P187" s="1" t="s">
        <v>98</v>
      </c>
      <c r="Q187" s="1" t="s">
        <v>5610</v>
      </c>
      <c r="R187" s="1" t="s">
        <v>27</v>
      </c>
      <c r="S187" s="1" t="s">
        <v>27</v>
      </c>
      <c r="T187" s="1" t="s">
        <v>27</v>
      </c>
      <c r="U187" s="1" t="s">
        <v>27</v>
      </c>
      <c r="V187" s="1" t="s">
        <v>27</v>
      </c>
      <c r="W187" s="1" t="s">
        <v>27</v>
      </c>
    </row>
    <row r="188" spans="1:23" hidden="1">
      <c r="A188" s="2" t="str">
        <f>+IF(B188="N","",IF(COUNTIF(B:B,B188)&gt;1,COUNTIF(B$3:B188,B188),""))</f>
        <v/>
      </c>
      <c r="B188" s="2" t="str">
        <f>+IF(H188='Export Demurrage Detention'!$C$2,"Y","N")</f>
        <v>N</v>
      </c>
      <c r="D188" s="1" t="s">
        <v>325</v>
      </c>
      <c r="G188" s="1" t="s">
        <v>5236</v>
      </c>
      <c r="H188" s="1" t="s">
        <v>327</v>
      </c>
      <c r="I188" s="35">
        <v>44105</v>
      </c>
      <c r="J188" s="6" t="s">
        <v>5299</v>
      </c>
      <c r="K188" s="1" t="s">
        <v>5537</v>
      </c>
      <c r="L188" s="1" t="s">
        <v>44</v>
      </c>
      <c r="M188" s="1" t="s">
        <v>25</v>
      </c>
      <c r="N188" s="1" t="s">
        <v>5294</v>
      </c>
      <c r="O188" s="1" t="s">
        <v>5609</v>
      </c>
      <c r="P188" s="1" t="s">
        <v>98</v>
      </c>
      <c r="Q188" s="1" t="s">
        <v>5610</v>
      </c>
      <c r="R188" s="1" t="s">
        <v>27</v>
      </c>
      <c r="S188" s="1" t="s">
        <v>27</v>
      </c>
      <c r="T188" s="1" t="s">
        <v>27</v>
      </c>
      <c r="U188" s="1" t="s">
        <v>27</v>
      </c>
      <c r="V188" s="1" t="s">
        <v>27</v>
      </c>
      <c r="W188" s="1" t="s">
        <v>27</v>
      </c>
    </row>
    <row r="189" spans="1:23" hidden="1">
      <c r="A189" s="2" t="str">
        <f>+IF(B189="N","",IF(COUNTIF(B:B,B189)&gt;1,COUNTIF(B$3:B189,B189),""))</f>
        <v/>
      </c>
      <c r="B189" s="2" t="str">
        <f>+IF(H189='Export Demurrage Detention'!$C$2,"Y","N")</f>
        <v>N</v>
      </c>
      <c r="D189" s="1" t="s">
        <v>325</v>
      </c>
      <c r="G189" s="1" t="s">
        <v>21</v>
      </c>
      <c r="H189" s="1" t="s">
        <v>327</v>
      </c>
      <c r="I189" s="35">
        <v>44105</v>
      </c>
      <c r="J189" s="6" t="s">
        <v>72</v>
      </c>
      <c r="K189" s="1" t="s">
        <v>5237</v>
      </c>
      <c r="L189" s="1" t="s">
        <v>4782</v>
      </c>
      <c r="M189" s="1" t="s">
        <v>25</v>
      </c>
      <c r="N189" s="1" t="s">
        <v>111</v>
      </c>
      <c r="O189" s="1" t="s">
        <v>5608</v>
      </c>
      <c r="P189" s="1" t="s">
        <v>27</v>
      </c>
      <c r="Q189" s="1" t="s">
        <v>27</v>
      </c>
      <c r="R189" s="1" t="s">
        <v>27</v>
      </c>
      <c r="S189" s="1" t="s">
        <v>27</v>
      </c>
      <c r="T189" s="1" t="s">
        <v>27</v>
      </c>
      <c r="U189" s="1" t="s">
        <v>27</v>
      </c>
      <c r="V189" s="1" t="s">
        <v>27</v>
      </c>
      <c r="W189" s="1" t="s">
        <v>27</v>
      </c>
    </row>
    <row r="190" spans="1:23" hidden="1">
      <c r="A190" s="2" t="str">
        <f>+IF(B190="N","",IF(COUNTIF(B:B,B190)&gt;1,COUNTIF(B$3:B190,B190),""))</f>
        <v/>
      </c>
      <c r="B190" s="2" t="str">
        <f>+IF(H190='Export Demurrage Detention'!$C$2,"Y","N")</f>
        <v>N</v>
      </c>
      <c r="D190" s="1" t="s">
        <v>325</v>
      </c>
      <c r="G190" s="1" t="s">
        <v>21</v>
      </c>
      <c r="H190" s="1" t="s">
        <v>327</v>
      </c>
      <c r="I190" s="35">
        <v>44105</v>
      </c>
      <c r="J190" s="6" t="s">
        <v>72</v>
      </c>
      <c r="K190" s="1" t="s">
        <v>5237</v>
      </c>
      <c r="L190" s="1" t="s">
        <v>5539</v>
      </c>
      <c r="M190" s="1" t="s">
        <v>25</v>
      </c>
      <c r="N190" s="1" t="s">
        <v>111</v>
      </c>
      <c r="O190" s="1" t="s">
        <v>5610</v>
      </c>
      <c r="P190" s="1" t="s">
        <v>27</v>
      </c>
      <c r="Q190" s="1" t="s">
        <v>27</v>
      </c>
      <c r="R190" s="1" t="s">
        <v>27</v>
      </c>
      <c r="S190" s="1" t="s">
        <v>27</v>
      </c>
      <c r="T190" s="1" t="s">
        <v>27</v>
      </c>
      <c r="U190" s="1" t="s">
        <v>27</v>
      </c>
      <c r="V190" s="1" t="s">
        <v>27</v>
      </c>
      <c r="W190" s="1" t="s">
        <v>27</v>
      </c>
    </row>
    <row r="191" spans="1:23" hidden="1">
      <c r="A191" s="2" t="str">
        <f>+IF(B191="N","",IF(COUNTIF(B:B,B191)&gt;1,COUNTIF(B$3:B191,B191),""))</f>
        <v/>
      </c>
      <c r="B191" s="2" t="str">
        <f>+IF(H191='Export Demurrage Detention'!$C$2,"Y","N")</f>
        <v>N</v>
      </c>
      <c r="D191" s="1" t="s">
        <v>325</v>
      </c>
      <c r="G191" s="1" t="s">
        <v>21</v>
      </c>
      <c r="H191" s="1" t="s">
        <v>327</v>
      </c>
      <c r="I191" s="35">
        <v>44105</v>
      </c>
      <c r="J191" s="6" t="s">
        <v>72</v>
      </c>
      <c r="K191" s="1" t="s">
        <v>5237</v>
      </c>
      <c r="L191" s="1" t="s">
        <v>44</v>
      </c>
      <c r="M191" s="1" t="s">
        <v>25</v>
      </c>
      <c r="N191" s="1" t="s">
        <v>111</v>
      </c>
      <c r="O191" s="1" t="s">
        <v>5610</v>
      </c>
      <c r="P191" s="1" t="s">
        <v>27</v>
      </c>
      <c r="Q191" s="1" t="s">
        <v>27</v>
      </c>
      <c r="R191" s="1" t="s">
        <v>27</v>
      </c>
      <c r="S191" s="1" t="s">
        <v>27</v>
      </c>
      <c r="T191" s="1" t="s">
        <v>27</v>
      </c>
      <c r="U191" s="1" t="s">
        <v>27</v>
      </c>
      <c r="V191" s="1" t="s">
        <v>27</v>
      </c>
      <c r="W191" s="1" t="s">
        <v>27</v>
      </c>
    </row>
    <row r="192" spans="1:23" hidden="1">
      <c r="A192" s="2" t="str">
        <f>+IF(B192="N","",IF(COUNTIF(B:B,B192)&gt;1,COUNTIF(B$3:B192,B192),""))</f>
        <v/>
      </c>
      <c r="B192" s="2" t="str">
        <f>+IF(H192='Export Demurrage Detention'!$C$2,"Y","N")</f>
        <v>N</v>
      </c>
      <c r="D192" s="1" t="s">
        <v>325</v>
      </c>
      <c r="G192" s="1" t="s">
        <v>5236</v>
      </c>
      <c r="H192" s="1" t="s">
        <v>4025</v>
      </c>
      <c r="I192" s="35">
        <v>44105</v>
      </c>
      <c r="J192" s="6" t="s">
        <v>5299</v>
      </c>
      <c r="K192" s="1" t="s">
        <v>5537</v>
      </c>
      <c r="L192" s="1" t="s">
        <v>4782</v>
      </c>
      <c r="M192" s="1" t="s">
        <v>25</v>
      </c>
      <c r="N192" s="1" t="s">
        <v>5294</v>
      </c>
      <c r="O192" s="1" t="s">
        <v>5607</v>
      </c>
      <c r="P192" s="1" t="s">
        <v>98</v>
      </c>
      <c r="Q192" s="1" t="s">
        <v>5608</v>
      </c>
      <c r="R192" s="1" t="s">
        <v>27</v>
      </c>
      <c r="S192" s="1" t="s">
        <v>27</v>
      </c>
      <c r="T192" s="1" t="s">
        <v>27</v>
      </c>
      <c r="U192" s="1" t="s">
        <v>27</v>
      </c>
      <c r="V192" s="1" t="s">
        <v>27</v>
      </c>
      <c r="W192" s="1" t="s">
        <v>27</v>
      </c>
    </row>
    <row r="193" spans="1:23" hidden="1">
      <c r="A193" s="2" t="str">
        <f>+IF(B193="N","",IF(COUNTIF(B:B,B193)&gt;1,COUNTIF(B$3:B193,B193),""))</f>
        <v/>
      </c>
      <c r="B193" s="2" t="str">
        <f>+IF(H193='Export Demurrage Detention'!$C$2,"Y","N")</f>
        <v>N</v>
      </c>
      <c r="D193" s="1" t="s">
        <v>325</v>
      </c>
      <c r="G193" s="1" t="s">
        <v>5236</v>
      </c>
      <c r="H193" s="1" t="s">
        <v>4025</v>
      </c>
      <c r="I193" s="35">
        <v>44105</v>
      </c>
      <c r="J193" s="6" t="s">
        <v>5299</v>
      </c>
      <c r="K193" s="1" t="s">
        <v>5537</v>
      </c>
      <c r="L193" s="1" t="s">
        <v>5539</v>
      </c>
      <c r="M193" s="1" t="s">
        <v>25</v>
      </c>
      <c r="N193" s="1" t="s">
        <v>5294</v>
      </c>
      <c r="O193" s="1" t="s">
        <v>5609</v>
      </c>
      <c r="P193" s="1" t="s">
        <v>98</v>
      </c>
      <c r="Q193" s="1" t="s">
        <v>5610</v>
      </c>
      <c r="R193" s="1" t="s">
        <v>27</v>
      </c>
      <c r="S193" s="1" t="s">
        <v>27</v>
      </c>
      <c r="T193" s="1" t="s">
        <v>27</v>
      </c>
      <c r="U193" s="1" t="s">
        <v>27</v>
      </c>
      <c r="V193" s="1" t="s">
        <v>27</v>
      </c>
      <c r="W193" s="1" t="s">
        <v>27</v>
      </c>
    </row>
    <row r="194" spans="1:23" hidden="1">
      <c r="A194" s="2" t="str">
        <f>+IF(B194="N","",IF(COUNTIF(B:B,B194)&gt;1,COUNTIF(B$3:B194,B194),""))</f>
        <v/>
      </c>
      <c r="B194" s="2" t="str">
        <f>+IF(H194='Export Demurrage Detention'!$C$2,"Y","N")</f>
        <v>N</v>
      </c>
      <c r="D194" s="1" t="s">
        <v>325</v>
      </c>
      <c r="G194" s="1" t="s">
        <v>5236</v>
      </c>
      <c r="H194" s="1" t="s">
        <v>4025</v>
      </c>
      <c r="I194" s="35">
        <v>44105</v>
      </c>
      <c r="J194" s="6" t="s">
        <v>5299</v>
      </c>
      <c r="K194" s="1" t="s">
        <v>5537</v>
      </c>
      <c r="L194" s="1" t="s">
        <v>44</v>
      </c>
      <c r="M194" s="1" t="s">
        <v>25</v>
      </c>
      <c r="N194" s="1" t="s">
        <v>5294</v>
      </c>
      <c r="O194" s="1" t="s">
        <v>5609</v>
      </c>
      <c r="P194" s="1" t="s">
        <v>98</v>
      </c>
      <c r="Q194" s="1" t="s">
        <v>5610</v>
      </c>
      <c r="R194" s="1" t="s">
        <v>27</v>
      </c>
      <c r="S194" s="1" t="s">
        <v>27</v>
      </c>
      <c r="T194" s="1" t="s">
        <v>27</v>
      </c>
      <c r="U194" s="1" t="s">
        <v>27</v>
      </c>
      <c r="V194" s="1" t="s">
        <v>27</v>
      </c>
      <c r="W194" s="1" t="s">
        <v>27</v>
      </c>
    </row>
    <row r="195" spans="1:23" hidden="1">
      <c r="A195" s="2" t="str">
        <f>+IF(B195="N","",IF(COUNTIF(B:B,B195)&gt;1,COUNTIF(B$3:B195,B195),""))</f>
        <v/>
      </c>
      <c r="B195" s="2" t="str">
        <f>+IF(H195='Export Demurrage Detention'!$C$2,"Y","N")</f>
        <v>N</v>
      </c>
      <c r="D195" s="1" t="s">
        <v>325</v>
      </c>
      <c r="G195" s="1" t="s">
        <v>21</v>
      </c>
      <c r="H195" s="1" t="s">
        <v>4025</v>
      </c>
      <c r="I195" s="35">
        <v>44105</v>
      </c>
      <c r="J195" s="6" t="s">
        <v>72</v>
      </c>
      <c r="K195" s="1" t="s">
        <v>5237</v>
      </c>
      <c r="L195" s="1" t="s">
        <v>4782</v>
      </c>
      <c r="M195" s="1" t="s">
        <v>25</v>
      </c>
      <c r="N195" s="1" t="s">
        <v>111</v>
      </c>
      <c r="O195" s="1" t="s">
        <v>5608</v>
      </c>
      <c r="P195" s="1" t="s">
        <v>27</v>
      </c>
      <c r="Q195" s="1" t="s">
        <v>27</v>
      </c>
      <c r="R195" s="1" t="s">
        <v>27</v>
      </c>
      <c r="S195" s="1" t="s">
        <v>27</v>
      </c>
      <c r="T195" s="1" t="s">
        <v>27</v>
      </c>
      <c r="U195" s="1" t="s">
        <v>27</v>
      </c>
      <c r="V195" s="1" t="s">
        <v>27</v>
      </c>
      <c r="W195" s="1" t="s">
        <v>27</v>
      </c>
    </row>
    <row r="196" spans="1:23" hidden="1">
      <c r="A196" s="2" t="str">
        <f>+IF(B196="N","",IF(COUNTIF(B:B,B196)&gt;1,COUNTIF(B$3:B196,B196),""))</f>
        <v/>
      </c>
      <c r="B196" s="2" t="str">
        <f>+IF(H196='Export Demurrage Detention'!$C$2,"Y","N")</f>
        <v>N</v>
      </c>
      <c r="D196" s="1" t="s">
        <v>325</v>
      </c>
      <c r="G196" s="1" t="s">
        <v>21</v>
      </c>
      <c r="H196" s="1" t="s">
        <v>4025</v>
      </c>
      <c r="I196" s="35">
        <v>44105</v>
      </c>
      <c r="J196" s="6" t="s">
        <v>72</v>
      </c>
      <c r="K196" s="1" t="s">
        <v>5237</v>
      </c>
      <c r="L196" s="1" t="s">
        <v>5539</v>
      </c>
      <c r="M196" s="1" t="s">
        <v>25</v>
      </c>
      <c r="N196" s="1" t="s">
        <v>111</v>
      </c>
      <c r="O196" s="1" t="s">
        <v>5610</v>
      </c>
      <c r="P196" s="1" t="s">
        <v>27</v>
      </c>
      <c r="Q196" s="1" t="s">
        <v>27</v>
      </c>
      <c r="R196" s="1" t="s">
        <v>27</v>
      </c>
      <c r="S196" s="1" t="s">
        <v>27</v>
      </c>
      <c r="T196" s="1" t="s">
        <v>27</v>
      </c>
      <c r="U196" s="1" t="s">
        <v>27</v>
      </c>
      <c r="V196" s="1" t="s">
        <v>27</v>
      </c>
      <c r="W196" s="1" t="s">
        <v>27</v>
      </c>
    </row>
    <row r="197" spans="1:23" hidden="1">
      <c r="A197" s="2" t="str">
        <f>+IF(B197="N","",IF(COUNTIF(B:B,B197)&gt;1,COUNTIF(B$3:B197,B197),""))</f>
        <v/>
      </c>
      <c r="B197" s="2" t="str">
        <f>+IF(H197='Export Demurrage Detention'!$C$2,"Y","N")</f>
        <v>N</v>
      </c>
      <c r="D197" s="1" t="s">
        <v>325</v>
      </c>
      <c r="G197" s="1" t="s">
        <v>21</v>
      </c>
      <c r="H197" s="1" t="s">
        <v>4025</v>
      </c>
      <c r="I197" s="35">
        <v>44105</v>
      </c>
      <c r="J197" s="6" t="s">
        <v>72</v>
      </c>
      <c r="K197" s="1" t="s">
        <v>5237</v>
      </c>
      <c r="L197" s="1" t="s">
        <v>5539</v>
      </c>
      <c r="M197" s="1" t="s">
        <v>25</v>
      </c>
      <c r="N197" s="1" t="s">
        <v>111</v>
      </c>
      <c r="O197" s="1" t="s">
        <v>5610</v>
      </c>
      <c r="P197" s="1" t="s">
        <v>27</v>
      </c>
      <c r="Q197" s="1" t="s">
        <v>27</v>
      </c>
      <c r="R197" s="1" t="s">
        <v>27</v>
      </c>
      <c r="S197" s="1" t="s">
        <v>27</v>
      </c>
      <c r="T197" s="1" t="s">
        <v>27</v>
      </c>
      <c r="U197" s="1" t="s">
        <v>27</v>
      </c>
      <c r="V197" s="1" t="s">
        <v>27</v>
      </c>
      <c r="W197" s="1" t="s">
        <v>27</v>
      </c>
    </row>
    <row r="198" spans="1:23" hidden="1">
      <c r="A198" s="2" t="str">
        <f>+IF(B198="N","",IF(COUNTIF(B:B,B198)&gt;1,COUNTIF(B$3:B198,B198),""))</f>
        <v/>
      </c>
      <c r="B198" s="2" t="str">
        <f>+IF(H198='Export Demurrage Detention'!$C$2,"Y","N")</f>
        <v>N</v>
      </c>
      <c r="D198" s="1" t="s">
        <v>325</v>
      </c>
      <c r="G198" s="1" t="s">
        <v>5236</v>
      </c>
      <c r="H198" s="1" t="s">
        <v>4034</v>
      </c>
      <c r="I198" s="35">
        <v>44105</v>
      </c>
      <c r="J198" s="6" t="s">
        <v>5299</v>
      </c>
      <c r="K198" s="1" t="s">
        <v>5537</v>
      </c>
      <c r="L198" s="1" t="s">
        <v>4782</v>
      </c>
      <c r="M198" s="1" t="s">
        <v>25</v>
      </c>
      <c r="N198" s="1" t="s">
        <v>5294</v>
      </c>
      <c r="O198" s="1" t="s">
        <v>5607</v>
      </c>
      <c r="P198" s="1" t="s">
        <v>98</v>
      </c>
      <c r="Q198" s="1" t="s">
        <v>5608</v>
      </c>
      <c r="R198" s="1" t="s">
        <v>27</v>
      </c>
      <c r="S198" s="1" t="s">
        <v>27</v>
      </c>
      <c r="T198" s="1" t="s">
        <v>27</v>
      </c>
      <c r="U198" s="1" t="s">
        <v>27</v>
      </c>
      <c r="V198" s="1" t="s">
        <v>27</v>
      </c>
      <c r="W198" s="1" t="s">
        <v>27</v>
      </c>
    </row>
    <row r="199" spans="1:23" hidden="1">
      <c r="A199" s="2" t="str">
        <f>+IF(B199="N","",IF(COUNTIF(B:B,B199)&gt;1,COUNTIF(B$3:B199,B199),""))</f>
        <v/>
      </c>
      <c r="B199" s="2" t="str">
        <f>+IF(H199='Export Demurrage Detention'!$C$2,"Y","N")</f>
        <v>N</v>
      </c>
      <c r="D199" s="1" t="s">
        <v>325</v>
      </c>
      <c r="G199" s="1" t="s">
        <v>5236</v>
      </c>
      <c r="H199" s="1" t="s">
        <v>4034</v>
      </c>
      <c r="I199" s="35">
        <v>44105</v>
      </c>
      <c r="J199" s="6" t="s">
        <v>5299</v>
      </c>
      <c r="K199" s="1" t="s">
        <v>5537</v>
      </c>
      <c r="L199" s="1" t="s">
        <v>5539</v>
      </c>
      <c r="M199" s="1" t="s">
        <v>25</v>
      </c>
      <c r="N199" s="1" t="s">
        <v>5294</v>
      </c>
      <c r="O199" s="1" t="s">
        <v>5609</v>
      </c>
      <c r="P199" s="1" t="s">
        <v>98</v>
      </c>
      <c r="Q199" s="1" t="s">
        <v>5610</v>
      </c>
      <c r="R199" s="1" t="s">
        <v>27</v>
      </c>
      <c r="S199" s="1" t="s">
        <v>27</v>
      </c>
      <c r="T199" s="1" t="s">
        <v>27</v>
      </c>
      <c r="U199" s="1" t="s">
        <v>27</v>
      </c>
      <c r="V199" s="1" t="s">
        <v>27</v>
      </c>
      <c r="W199" s="1" t="s">
        <v>27</v>
      </c>
    </row>
    <row r="200" spans="1:23" hidden="1">
      <c r="A200" s="2" t="str">
        <f>+IF(B200="N","",IF(COUNTIF(B:B,B200)&gt;1,COUNTIF(B$3:B200,B200),""))</f>
        <v/>
      </c>
      <c r="B200" s="2" t="str">
        <f>+IF(H200='Export Demurrage Detention'!$C$2,"Y","N")</f>
        <v>N</v>
      </c>
      <c r="D200" s="1" t="s">
        <v>325</v>
      </c>
      <c r="G200" s="1" t="s">
        <v>5236</v>
      </c>
      <c r="H200" s="1" t="s">
        <v>4034</v>
      </c>
      <c r="I200" s="35">
        <v>44105</v>
      </c>
      <c r="J200" s="6" t="s">
        <v>5299</v>
      </c>
      <c r="K200" s="1" t="s">
        <v>5537</v>
      </c>
      <c r="L200" s="1" t="s">
        <v>44</v>
      </c>
      <c r="M200" s="1" t="s">
        <v>25</v>
      </c>
      <c r="N200" s="1" t="s">
        <v>5294</v>
      </c>
      <c r="O200" s="1" t="s">
        <v>5609</v>
      </c>
      <c r="P200" s="1" t="s">
        <v>98</v>
      </c>
      <c r="Q200" s="1" t="s">
        <v>5610</v>
      </c>
      <c r="R200" s="1" t="s">
        <v>27</v>
      </c>
      <c r="S200" s="1" t="s">
        <v>27</v>
      </c>
      <c r="T200" s="1" t="s">
        <v>27</v>
      </c>
      <c r="U200" s="1" t="s">
        <v>27</v>
      </c>
      <c r="V200" s="1" t="s">
        <v>27</v>
      </c>
      <c r="W200" s="1" t="s">
        <v>27</v>
      </c>
    </row>
    <row r="201" spans="1:23" hidden="1">
      <c r="A201" s="2" t="str">
        <f>+IF(B201="N","",IF(COUNTIF(B:B,B201)&gt;1,COUNTIF(B$3:B201,B201),""))</f>
        <v/>
      </c>
      <c r="B201" s="2" t="str">
        <f>+IF(H201='Export Demurrage Detention'!$C$2,"Y","N")</f>
        <v>N</v>
      </c>
      <c r="D201" s="1" t="s">
        <v>325</v>
      </c>
      <c r="G201" s="1" t="s">
        <v>21</v>
      </c>
      <c r="H201" s="1" t="s">
        <v>4034</v>
      </c>
      <c r="I201" s="35">
        <v>44105</v>
      </c>
      <c r="J201" s="6" t="s">
        <v>72</v>
      </c>
      <c r="K201" s="1" t="s">
        <v>5237</v>
      </c>
      <c r="L201" s="1" t="s">
        <v>4782</v>
      </c>
      <c r="M201" s="1" t="s">
        <v>25</v>
      </c>
      <c r="N201" s="1" t="s">
        <v>111</v>
      </c>
      <c r="O201" s="1" t="s">
        <v>5608</v>
      </c>
      <c r="P201" s="1" t="s">
        <v>27</v>
      </c>
      <c r="Q201" s="1" t="s">
        <v>27</v>
      </c>
      <c r="R201" s="1" t="s">
        <v>27</v>
      </c>
      <c r="S201" s="1" t="s">
        <v>27</v>
      </c>
      <c r="T201" s="1" t="s">
        <v>27</v>
      </c>
      <c r="U201" s="1" t="s">
        <v>27</v>
      </c>
      <c r="V201" s="1" t="s">
        <v>27</v>
      </c>
      <c r="W201" s="1" t="s">
        <v>27</v>
      </c>
    </row>
    <row r="202" spans="1:23" hidden="1">
      <c r="A202" s="2" t="str">
        <f>+IF(B202="N","",IF(COUNTIF(B:B,B202)&gt;1,COUNTIF(B$3:B202,B202),""))</f>
        <v/>
      </c>
      <c r="B202" s="2" t="str">
        <f>+IF(H202='Export Demurrage Detention'!$C$2,"Y","N")</f>
        <v>N</v>
      </c>
      <c r="D202" s="1" t="s">
        <v>325</v>
      </c>
      <c r="G202" s="1" t="s">
        <v>21</v>
      </c>
      <c r="H202" s="1" t="s">
        <v>4034</v>
      </c>
      <c r="I202" s="35">
        <v>44105</v>
      </c>
      <c r="J202" s="6" t="s">
        <v>72</v>
      </c>
      <c r="K202" s="1" t="s">
        <v>5237</v>
      </c>
      <c r="L202" s="1" t="s">
        <v>5539</v>
      </c>
      <c r="M202" s="1" t="s">
        <v>25</v>
      </c>
      <c r="N202" s="1" t="s">
        <v>111</v>
      </c>
      <c r="O202" s="1" t="s">
        <v>5610</v>
      </c>
      <c r="P202" s="1" t="s">
        <v>27</v>
      </c>
      <c r="Q202" s="1" t="s">
        <v>27</v>
      </c>
      <c r="R202" s="1" t="s">
        <v>27</v>
      </c>
      <c r="S202" s="1" t="s">
        <v>27</v>
      </c>
      <c r="T202" s="1" t="s">
        <v>27</v>
      </c>
      <c r="U202" s="1" t="s">
        <v>27</v>
      </c>
      <c r="V202" s="1" t="s">
        <v>27</v>
      </c>
      <c r="W202" s="1" t="s">
        <v>27</v>
      </c>
    </row>
    <row r="203" spans="1:23" hidden="1">
      <c r="A203" s="2" t="str">
        <f>+IF(B203="N","",IF(COUNTIF(B:B,B203)&gt;1,COUNTIF(B$3:B203,B203),""))</f>
        <v/>
      </c>
      <c r="B203" s="2" t="str">
        <f>+IF(H203='Export Demurrage Detention'!$C$2,"Y","N")</f>
        <v>N</v>
      </c>
      <c r="D203" s="1" t="s">
        <v>325</v>
      </c>
      <c r="G203" s="1" t="s">
        <v>21</v>
      </c>
      <c r="H203" s="1" t="s">
        <v>4034</v>
      </c>
      <c r="I203" s="35">
        <v>44105</v>
      </c>
      <c r="J203" s="6" t="s">
        <v>72</v>
      </c>
      <c r="K203" s="1" t="s">
        <v>5237</v>
      </c>
      <c r="L203" s="1" t="s">
        <v>5539</v>
      </c>
      <c r="M203" s="1" t="s">
        <v>25</v>
      </c>
      <c r="N203" s="1" t="s">
        <v>111</v>
      </c>
      <c r="O203" s="1" t="s">
        <v>5610</v>
      </c>
      <c r="P203" s="1" t="s">
        <v>27</v>
      </c>
      <c r="Q203" s="1" t="s">
        <v>27</v>
      </c>
      <c r="R203" s="1" t="s">
        <v>27</v>
      </c>
      <c r="S203" s="1" t="s">
        <v>27</v>
      </c>
      <c r="T203" s="1" t="s">
        <v>27</v>
      </c>
      <c r="U203" s="1" t="s">
        <v>27</v>
      </c>
      <c r="V203" s="1" t="s">
        <v>27</v>
      </c>
      <c r="W203" s="1" t="s">
        <v>27</v>
      </c>
    </row>
    <row r="204" spans="1:23" hidden="1">
      <c r="A204" s="2" t="str">
        <f>+IF(B204="N","",IF(COUNTIF(B:B,B204)&gt;1,COUNTIF(B$3:B204,B204),""))</f>
        <v/>
      </c>
      <c r="B204" s="2" t="str">
        <f>+IF(H204='Export Demurrage Detention'!$C$2,"Y","N")</f>
        <v>N</v>
      </c>
      <c r="D204" s="1" t="s">
        <v>325</v>
      </c>
      <c r="G204" s="1" t="s">
        <v>5236</v>
      </c>
      <c r="H204" s="1" t="s">
        <v>4020</v>
      </c>
      <c r="I204" s="35">
        <v>44105</v>
      </c>
      <c r="J204" s="6" t="s">
        <v>5299</v>
      </c>
      <c r="K204" s="1" t="s">
        <v>5537</v>
      </c>
      <c r="L204" s="1" t="s">
        <v>4782</v>
      </c>
      <c r="M204" s="1" t="s">
        <v>25</v>
      </c>
      <c r="N204" s="1" t="s">
        <v>5294</v>
      </c>
      <c r="O204" s="1" t="s">
        <v>5607</v>
      </c>
      <c r="P204" s="1" t="s">
        <v>98</v>
      </c>
      <c r="Q204" s="1" t="s">
        <v>5608</v>
      </c>
      <c r="R204" s="1" t="s">
        <v>27</v>
      </c>
      <c r="S204" s="1" t="s">
        <v>27</v>
      </c>
      <c r="T204" s="1" t="s">
        <v>27</v>
      </c>
      <c r="U204" s="1" t="s">
        <v>27</v>
      </c>
      <c r="V204" s="1" t="s">
        <v>27</v>
      </c>
      <c r="W204" s="1" t="s">
        <v>27</v>
      </c>
    </row>
    <row r="205" spans="1:23" hidden="1">
      <c r="A205" s="2" t="str">
        <f>+IF(B205="N","",IF(COUNTIF(B:B,B205)&gt;1,COUNTIF(B$3:B205,B205),""))</f>
        <v/>
      </c>
      <c r="B205" s="2" t="str">
        <f>+IF(H205='Export Demurrage Detention'!$C$2,"Y","N")</f>
        <v>N</v>
      </c>
      <c r="D205" s="1" t="s">
        <v>325</v>
      </c>
      <c r="G205" s="1" t="s">
        <v>5236</v>
      </c>
      <c r="H205" s="1" t="s">
        <v>4020</v>
      </c>
      <c r="I205" s="35">
        <v>44105</v>
      </c>
      <c r="J205" s="6" t="s">
        <v>5299</v>
      </c>
      <c r="K205" s="1" t="s">
        <v>5537</v>
      </c>
      <c r="L205" s="1" t="s">
        <v>5539</v>
      </c>
      <c r="M205" s="1" t="s">
        <v>25</v>
      </c>
      <c r="N205" s="1" t="s">
        <v>5294</v>
      </c>
      <c r="O205" s="1" t="s">
        <v>5609</v>
      </c>
      <c r="P205" s="1" t="s">
        <v>98</v>
      </c>
      <c r="Q205" s="1" t="s">
        <v>5610</v>
      </c>
      <c r="R205" s="1" t="s">
        <v>27</v>
      </c>
      <c r="S205" s="1" t="s">
        <v>27</v>
      </c>
      <c r="T205" s="1" t="s">
        <v>27</v>
      </c>
      <c r="U205" s="1" t="s">
        <v>27</v>
      </c>
      <c r="V205" s="1" t="s">
        <v>27</v>
      </c>
      <c r="W205" s="1" t="s">
        <v>27</v>
      </c>
    </row>
    <row r="206" spans="1:23" hidden="1">
      <c r="A206" s="2" t="str">
        <f>+IF(B206="N","",IF(COUNTIF(B:B,B206)&gt;1,COUNTIF(B$3:B206,B206),""))</f>
        <v/>
      </c>
      <c r="B206" s="2" t="str">
        <f>+IF(H206='Export Demurrage Detention'!$C$2,"Y","N")</f>
        <v>N</v>
      </c>
      <c r="D206" s="1" t="s">
        <v>325</v>
      </c>
      <c r="G206" s="1" t="s">
        <v>5236</v>
      </c>
      <c r="H206" s="1" t="s">
        <v>4020</v>
      </c>
      <c r="I206" s="35">
        <v>44105</v>
      </c>
      <c r="J206" s="6" t="s">
        <v>5299</v>
      </c>
      <c r="K206" s="1" t="s">
        <v>5537</v>
      </c>
      <c r="L206" s="1" t="s">
        <v>44</v>
      </c>
      <c r="M206" s="1" t="s">
        <v>25</v>
      </c>
      <c r="N206" s="1" t="s">
        <v>5294</v>
      </c>
      <c r="O206" s="1" t="s">
        <v>5609</v>
      </c>
      <c r="P206" s="1" t="s">
        <v>98</v>
      </c>
      <c r="Q206" s="1" t="s">
        <v>5610</v>
      </c>
      <c r="R206" s="1" t="s">
        <v>27</v>
      </c>
      <c r="S206" s="1" t="s">
        <v>27</v>
      </c>
      <c r="T206" s="1" t="s">
        <v>27</v>
      </c>
      <c r="U206" s="1" t="s">
        <v>27</v>
      </c>
      <c r="V206" s="1" t="s">
        <v>27</v>
      </c>
      <c r="W206" s="1" t="s">
        <v>27</v>
      </c>
    </row>
    <row r="207" spans="1:23" hidden="1">
      <c r="A207" s="2" t="str">
        <f>+IF(B207="N","",IF(COUNTIF(B:B,B207)&gt;1,COUNTIF(B$3:B207,B207),""))</f>
        <v/>
      </c>
      <c r="B207" s="2" t="str">
        <f>+IF(H207='Export Demurrage Detention'!$C$2,"Y","N")</f>
        <v>N</v>
      </c>
      <c r="D207" s="1" t="s">
        <v>325</v>
      </c>
      <c r="G207" s="1" t="s">
        <v>21</v>
      </c>
      <c r="H207" s="1" t="s">
        <v>4020</v>
      </c>
      <c r="I207" s="35">
        <v>44105</v>
      </c>
      <c r="J207" s="6" t="s">
        <v>72</v>
      </c>
      <c r="K207" s="1" t="s">
        <v>5237</v>
      </c>
      <c r="L207" s="1" t="s">
        <v>4782</v>
      </c>
      <c r="M207" s="1" t="s">
        <v>25</v>
      </c>
      <c r="N207" s="1" t="s">
        <v>111</v>
      </c>
      <c r="O207" s="1" t="s">
        <v>5608</v>
      </c>
      <c r="P207" s="1" t="s">
        <v>27</v>
      </c>
      <c r="Q207" s="1" t="s">
        <v>27</v>
      </c>
      <c r="R207" s="1" t="s">
        <v>27</v>
      </c>
      <c r="S207" s="1" t="s">
        <v>27</v>
      </c>
      <c r="T207" s="1" t="s">
        <v>27</v>
      </c>
      <c r="U207" s="1" t="s">
        <v>27</v>
      </c>
      <c r="V207" s="1" t="s">
        <v>27</v>
      </c>
      <c r="W207" s="1" t="s">
        <v>27</v>
      </c>
    </row>
    <row r="208" spans="1:23" hidden="1">
      <c r="A208" s="2" t="str">
        <f>+IF(B208="N","",IF(COUNTIF(B:B,B208)&gt;1,COUNTIF(B$3:B208,B208),""))</f>
        <v/>
      </c>
      <c r="B208" s="2" t="str">
        <f>+IF(H208='Export Demurrage Detention'!$C$2,"Y","N")</f>
        <v>N</v>
      </c>
      <c r="D208" s="1" t="s">
        <v>325</v>
      </c>
      <c r="G208" s="1" t="s">
        <v>21</v>
      </c>
      <c r="H208" s="1" t="s">
        <v>4020</v>
      </c>
      <c r="I208" s="35">
        <v>44105</v>
      </c>
      <c r="J208" s="6" t="s">
        <v>72</v>
      </c>
      <c r="K208" s="1" t="s">
        <v>5237</v>
      </c>
      <c r="L208" s="1" t="s">
        <v>5539</v>
      </c>
      <c r="M208" s="1" t="s">
        <v>25</v>
      </c>
      <c r="N208" s="1" t="s">
        <v>111</v>
      </c>
      <c r="O208" s="1" t="s">
        <v>5610</v>
      </c>
      <c r="P208" s="1" t="s">
        <v>27</v>
      </c>
      <c r="Q208" s="1" t="s">
        <v>27</v>
      </c>
      <c r="R208" s="1" t="s">
        <v>27</v>
      </c>
      <c r="S208" s="1" t="s">
        <v>27</v>
      </c>
      <c r="T208" s="1" t="s">
        <v>27</v>
      </c>
      <c r="U208" s="1" t="s">
        <v>27</v>
      </c>
      <c r="V208" s="1" t="s">
        <v>27</v>
      </c>
      <c r="W208" s="1" t="s">
        <v>27</v>
      </c>
    </row>
    <row r="209" spans="1:23" hidden="1">
      <c r="A209" s="2" t="str">
        <f>+IF(B209="N","",IF(COUNTIF(B:B,B209)&gt;1,COUNTIF(B$3:B209,B209),""))</f>
        <v/>
      </c>
      <c r="B209" s="2" t="str">
        <f>+IF(H209='Export Demurrage Detention'!$C$2,"Y","N")</f>
        <v>N</v>
      </c>
      <c r="D209" s="1" t="s">
        <v>325</v>
      </c>
      <c r="G209" s="1" t="s">
        <v>21</v>
      </c>
      <c r="H209" s="1" t="s">
        <v>4020</v>
      </c>
      <c r="I209" s="35">
        <v>44105</v>
      </c>
      <c r="J209" s="6" t="s">
        <v>72</v>
      </c>
      <c r="K209" s="1" t="s">
        <v>5237</v>
      </c>
      <c r="L209" s="1" t="s">
        <v>5539</v>
      </c>
      <c r="M209" s="1" t="s">
        <v>25</v>
      </c>
      <c r="N209" s="1" t="s">
        <v>111</v>
      </c>
      <c r="O209" s="1" t="s">
        <v>5610</v>
      </c>
      <c r="P209" s="1" t="s">
        <v>27</v>
      </c>
      <c r="Q209" s="1" t="s">
        <v>27</v>
      </c>
      <c r="R209" s="1" t="s">
        <v>27</v>
      </c>
      <c r="S209" s="1" t="s">
        <v>27</v>
      </c>
      <c r="T209" s="1" t="s">
        <v>27</v>
      </c>
      <c r="U209" s="1" t="s">
        <v>27</v>
      </c>
      <c r="V209" s="1" t="s">
        <v>27</v>
      </c>
      <c r="W209" s="1" t="s">
        <v>27</v>
      </c>
    </row>
    <row r="210" spans="1:23" hidden="1">
      <c r="A210" s="2" t="str">
        <f>+IF(B210="N","",IF(COUNTIF(B:B,B210)&gt;1,COUNTIF(B$3:B210,B210),""))</f>
        <v/>
      </c>
      <c r="B210" s="2" t="str">
        <f>+IF(H210='Export Demurrage Detention'!$C$2,"Y","N")</f>
        <v>N</v>
      </c>
      <c r="D210" s="1" t="s">
        <v>325</v>
      </c>
      <c r="G210" s="1" t="s">
        <v>5236</v>
      </c>
      <c r="H210" s="1" t="s">
        <v>4043</v>
      </c>
      <c r="I210" s="35">
        <v>44105</v>
      </c>
      <c r="J210" s="6" t="s">
        <v>5299</v>
      </c>
      <c r="K210" s="1" t="s">
        <v>5537</v>
      </c>
      <c r="L210" s="1" t="s">
        <v>4782</v>
      </c>
      <c r="M210" s="1" t="s">
        <v>25</v>
      </c>
      <c r="N210" s="1" t="s">
        <v>5294</v>
      </c>
      <c r="O210" s="1" t="s">
        <v>5607</v>
      </c>
      <c r="P210" s="1" t="s">
        <v>98</v>
      </c>
      <c r="Q210" s="1" t="s">
        <v>5608</v>
      </c>
      <c r="R210" s="1" t="s">
        <v>27</v>
      </c>
      <c r="S210" s="1" t="s">
        <v>27</v>
      </c>
      <c r="T210" s="1" t="s">
        <v>27</v>
      </c>
      <c r="U210" s="1" t="s">
        <v>27</v>
      </c>
      <c r="V210" s="1" t="s">
        <v>27</v>
      </c>
      <c r="W210" s="1" t="s">
        <v>27</v>
      </c>
    </row>
    <row r="211" spans="1:23" hidden="1">
      <c r="A211" s="2" t="str">
        <f>+IF(B211="N","",IF(COUNTIF(B:B,B211)&gt;1,COUNTIF(B$3:B211,B211),""))</f>
        <v/>
      </c>
      <c r="B211" s="2" t="str">
        <f>+IF(H211='Export Demurrage Detention'!$C$2,"Y","N")</f>
        <v>N</v>
      </c>
      <c r="D211" s="1" t="s">
        <v>325</v>
      </c>
      <c r="G211" s="1" t="s">
        <v>5236</v>
      </c>
      <c r="H211" s="1" t="s">
        <v>4043</v>
      </c>
      <c r="I211" s="35">
        <v>44105</v>
      </c>
      <c r="J211" s="6" t="s">
        <v>5299</v>
      </c>
      <c r="K211" s="1" t="s">
        <v>5537</v>
      </c>
      <c r="L211" s="1" t="s">
        <v>5539</v>
      </c>
      <c r="M211" s="1" t="s">
        <v>25</v>
      </c>
      <c r="N211" s="1" t="s">
        <v>5294</v>
      </c>
      <c r="O211" s="1" t="s">
        <v>5609</v>
      </c>
      <c r="P211" s="1" t="s">
        <v>98</v>
      </c>
      <c r="Q211" s="1" t="s">
        <v>5610</v>
      </c>
      <c r="R211" s="1" t="s">
        <v>27</v>
      </c>
      <c r="S211" s="1" t="s">
        <v>27</v>
      </c>
      <c r="T211" s="1" t="s">
        <v>27</v>
      </c>
      <c r="U211" s="1" t="s">
        <v>27</v>
      </c>
      <c r="V211" s="1" t="s">
        <v>27</v>
      </c>
      <c r="W211" s="1" t="s">
        <v>27</v>
      </c>
    </row>
    <row r="212" spans="1:23" hidden="1">
      <c r="A212" s="2" t="str">
        <f>+IF(B212="N","",IF(COUNTIF(B:B,B212)&gt;1,COUNTIF(B$3:B212,B212),""))</f>
        <v/>
      </c>
      <c r="B212" s="2" t="str">
        <f>+IF(H212='Export Demurrage Detention'!$C$2,"Y","N")</f>
        <v>N</v>
      </c>
      <c r="D212" s="1" t="s">
        <v>325</v>
      </c>
      <c r="G212" s="1" t="s">
        <v>5236</v>
      </c>
      <c r="H212" s="1" t="s">
        <v>4043</v>
      </c>
      <c r="I212" s="35">
        <v>44105</v>
      </c>
      <c r="J212" s="6" t="s">
        <v>5299</v>
      </c>
      <c r="K212" s="1" t="s">
        <v>5537</v>
      </c>
      <c r="L212" s="1" t="s">
        <v>44</v>
      </c>
      <c r="M212" s="1" t="s">
        <v>25</v>
      </c>
      <c r="N212" s="1" t="s">
        <v>5294</v>
      </c>
      <c r="O212" s="1" t="s">
        <v>5609</v>
      </c>
      <c r="P212" s="1" t="s">
        <v>98</v>
      </c>
      <c r="Q212" s="1" t="s">
        <v>5610</v>
      </c>
      <c r="R212" s="1" t="s">
        <v>27</v>
      </c>
      <c r="S212" s="1" t="s">
        <v>27</v>
      </c>
      <c r="T212" s="1" t="s">
        <v>27</v>
      </c>
      <c r="U212" s="1" t="s">
        <v>27</v>
      </c>
      <c r="V212" s="1" t="s">
        <v>27</v>
      </c>
      <c r="W212" s="1" t="s">
        <v>27</v>
      </c>
    </row>
    <row r="213" spans="1:23" hidden="1">
      <c r="A213" s="2" t="str">
        <f>+IF(B213="N","",IF(COUNTIF(B:B,B213)&gt;1,COUNTIF(B$3:B213,B213),""))</f>
        <v/>
      </c>
      <c r="B213" s="2" t="str">
        <f>+IF(H213='Export Demurrage Detention'!$C$2,"Y","N")</f>
        <v>N</v>
      </c>
      <c r="D213" s="1" t="s">
        <v>325</v>
      </c>
      <c r="G213" s="1" t="s">
        <v>21</v>
      </c>
      <c r="H213" s="1" t="s">
        <v>4043</v>
      </c>
      <c r="I213" s="35">
        <v>44105</v>
      </c>
      <c r="J213" s="6" t="s">
        <v>72</v>
      </c>
      <c r="K213" s="1" t="s">
        <v>5237</v>
      </c>
      <c r="L213" s="1" t="s">
        <v>4782</v>
      </c>
      <c r="M213" s="1" t="s">
        <v>25</v>
      </c>
      <c r="N213" s="1" t="s">
        <v>111</v>
      </c>
      <c r="O213" s="1" t="s">
        <v>5608</v>
      </c>
      <c r="P213" s="1" t="s">
        <v>27</v>
      </c>
      <c r="Q213" s="1" t="s">
        <v>27</v>
      </c>
      <c r="R213" s="1" t="s">
        <v>27</v>
      </c>
      <c r="S213" s="1" t="s">
        <v>27</v>
      </c>
      <c r="T213" s="1" t="s">
        <v>27</v>
      </c>
      <c r="U213" s="1" t="s">
        <v>27</v>
      </c>
      <c r="V213" s="1" t="s">
        <v>27</v>
      </c>
      <c r="W213" s="1" t="s">
        <v>27</v>
      </c>
    </row>
    <row r="214" spans="1:23" hidden="1">
      <c r="A214" s="2" t="str">
        <f>+IF(B214="N","",IF(COUNTIF(B:B,B214)&gt;1,COUNTIF(B$3:B214,B214),""))</f>
        <v/>
      </c>
      <c r="B214" s="2" t="str">
        <f>+IF(H214='Export Demurrage Detention'!$C$2,"Y","N")</f>
        <v>N</v>
      </c>
      <c r="D214" s="1" t="s">
        <v>325</v>
      </c>
      <c r="G214" s="1" t="s">
        <v>21</v>
      </c>
      <c r="H214" s="1" t="s">
        <v>4043</v>
      </c>
      <c r="I214" s="35">
        <v>44105</v>
      </c>
      <c r="J214" s="6" t="s">
        <v>72</v>
      </c>
      <c r="K214" s="1" t="s">
        <v>5237</v>
      </c>
      <c r="L214" s="1" t="s">
        <v>5539</v>
      </c>
      <c r="M214" s="1" t="s">
        <v>25</v>
      </c>
      <c r="N214" s="1" t="s">
        <v>111</v>
      </c>
      <c r="O214" s="1" t="s">
        <v>5610</v>
      </c>
      <c r="P214" s="1" t="s">
        <v>27</v>
      </c>
      <c r="Q214" s="1" t="s">
        <v>27</v>
      </c>
      <c r="R214" s="1" t="s">
        <v>27</v>
      </c>
      <c r="S214" s="1" t="s">
        <v>27</v>
      </c>
      <c r="T214" s="1" t="s">
        <v>27</v>
      </c>
      <c r="U214" s="1" t="s">
        <v>27</v>
      </c>
      <c r="V214" s="1" t="s">
        <v>27</v>
      </c>
      <c r="W214" s="1" t="s">
        <v>27</v>
      </c>
    </row>
    <row r="215" spans="1:23" hidden="1">
      <c r="A215" s="2" t="str">
        <f>+IF(B215="N","",IF(COUNTIF(B:B,B215)&gt;1,COUNTIF(B$3:B215,B215),""))</f>
        <v/>
      </c>
      <c r="B215" s="2" t="str">
        <f>+IF(H215='Export Demurrage Detention'!$C$2,"Y","N")</f>
        <v>N</v>
      </c>
      <c r="D215" s="1" t="s">
        <v>325</v>
      </c>
      <c r="G215" s="1" t="s">
        <v>21</v>
      </c>
      <c r="H215" s="1" t="s">
        <v>4043</v>
      </c>
      <c r="I215" s="35">
        <v>44105</v>
      </c>
      <c r="J215" s="6" t="s">
        <v>72</v>
      </c>
      <c r="K215" s="1" t="s">
        <v>5237</v>
      </c>
      <c r="L215" s="1" t="s">
        <v>5539</v>
      </c>
      <c r="M215" s="1" t="s">
        <v>25</v>
      </c>
      <c r="N215" s="1" t="s">
        <v>111</v>
      </c>
      <c r="O215" s="1" t="s">
        <v>5610</v>
      </c>
      <c r="P215" s="1" t="s">
        <v>27</v>
      </c>
      <c r="Q215" s="1" t="s">
        <v>27</v>
      </c>
      <c r="R215" s="1" t="s">
        <v>27</v>
      </c>
      <c r="S215" s="1" t="s">
        <v>27</v>
      </c>
      <c r="T215" s="1" t="s">
        <v>27</v>
      </c>
      <c r="U215" s="1" t="s">
        <v>27</v>
      </c>
      <c r="V215" s="1" t="s">
        <v>27</v>
      </c>
      <c r="W215" s="1" t="s">
        <v>27</v>
      </c>
    </row>
    <row r="216" spans="1:23" hidden="1">
      <c r="A216" s="2" t="str">
        <f>+IF(B216="N","",IF(COUNTIF(B:B,B216)&gt;1,COUNTIF(B$3:B216,B216),""))</f>
        <v/>
      </c>
      <c r="B216" s="2" t="str">
        <f>+IF(H216='Export Demurrage Detention'!$C$2,"Y","N")</f>
        <v>N</v>
      </c>
      <c r="D216" s="1" t="s">
        <v>325</v>
      </c>
      <c r="G216" s="1" t="s">
        <v>5236</v>
      </c>
      <c r="H216" s="1" t="s">
        <v>4035</v>
      </c>
      <c r="I216" s="35">
        <v>44105</v>
      </c>
      <c r="J216" s="6" t="s">
        <v>5299</v>
      </c>
      <c r="K216" s="1" t="s">
        <v>5537</v>
      </c>
      <c r="L216" s="1" t="s">
        <v>4782</v>
      </c>
      <c r="M216" s="1" t="s">
        <v>25</v>
      </c>
      <c r="N216" s="1" t="s">
        <v>5294</v>
      </c>
      <c r="O216" s="1" t="s">
        <v>5607</v>
      </c>
      <c r="P216" s="1" t="s">
        <v>98</v>
      </c>
      <c r="Q216" s="1" t="s">
        <v>5608</v>
      </c>
      <c r="R216" s="1" t="s">
        <v>27</v>
      </c>
      <c r="S216" s="1" t="s">
        <v>27</v>
      </c>
      <c r="T216" s="1" t="s">
        <v>27</v>
      </c>
      <c r="U216" s="1" t="s">
        <v>27</v>
      </c>
      <c r="V216" s="1" t="s">
        <v>27</v>
      </c>
      <c r="W216" s="1" t="s">
        <v>27</v>
      </c>
    </row>
    <row r="217" spans="1:23" hidden="1">
      <c r="A217" s="2" t="str">
        <f>+IF(B217="N","",IF(COUNTIF(B:B,B217)&gt;1,COUNTIF(B$3:B217,B217),""))</f>
        <v/>
      </c>
      <c r="B217" s="2" t="str">
        <f>+IF(H217='Export Demurrage Detention'!$C$2,"Y","N")</f>
        <v>N</v>
      </c>
      <c r="D217" s="1" t="s">
        <v>325</v>
      </c>
      <c r="G217" s="1" t="s">
        <v>5236</v>
      </c>
      <c r="H217" s="1" t="s">
        <v>4035</v>
      </c>
      <c r="I217" s="35">
        <v>44105</v>
      </c>
      <c r="J217" s="6" t="s">
        <v>5299</v>
      </c>
      <c r="K217" s="1" t="s">
        <v>5537</v>
      </c>
      <c r="L217" s="1" t="s">
        <v>5539</v>
      </c>
      <c r="M217" s="1" t="s">
        <v>25</v>
      </c>
      <c r="N217" s="1" t="s">
        <v>5294</v>
      </c>
      <c r="O217" s="1" t="s">
        <v>5609</v>
      </c>
      <c r="P217" s="1" t="s">
        <v>98</v>
      </c>
      <c r="Q217" s="1" t="s">
        <v>5610</v>
      </c>
      <c r="R217" s="1" t="s">
        <v>27</v>
      </c>
      <c r="S217" s="1" t="s">
        <v>27</v>
      </c>
      <c r="T217" s="1" t="s">
        <v>27</v>
      </c>
      <c r="U217" s="1" t="s">
        <v>27</v>
      </c>
      <c r="V217" s="1" t="s">
        <v>27</v>
      </c>
      <c r="W217" s="1" t="s">
        <v>27</v>
      </c>
    </row>
    <row r="218" spans="1:23" hidden="1">
      <c r="A218" s="2" t="str">
        <f>+IF(B218="N","",IF(COUNTIF(B:B,B218)&gt;1,COUNTIF(B$3:B218,B218),""))</f>
        <v/>
      </c>
      <c r="B218" s="2" t="str">
        <f>+IF(H218='Export Demurrage Detention'!$C$2,"Y","N")</f>
        <v>N</v>
      </c>
      <c r="D218" s="1" t="s">
        <v>325</v>
      </c>
      <c r="G218" s="1" t="s">
        <v>5236</v>
      </c>
      <c r="H218" s="1" t="s">
        <v>4035</v>
      </c>
      <c r="I218" s="35">
        <v>44105</v>
      </c>
      <c r="J218" s="6" t="s">
        <v>5299</v>
      </c>
      <c r="K218" s="1" t="s">
        <v>5537</v>
      </c>
      <c r="L218" s="1" t="s">
        <v>44</v>
      </c>
      <c r="M218" s="1" t="s">
        <v>25</v>
      </c>
      <c r="N218" s="1" t="s">
        <v>5294</v>
      </c>
      <c r="O218" s="1" t="s">
        <v>5609</v>
      </c>
      <c r="P218" s="1" t="s">
        <v>98</v>
      </c>
      <c r="Q218" s="1" t="s">
        <v>5610</v>
      </c>
      <c r="R218" s="1" t="s">
        <v>27</v>
      </c>
      <c r="S218" s="1" t="s">
        <v>27</v>
      </c>
      <c r="T218" s="1" t="s">
        <v>27</v>
      </c>
      <c r="U218" s="1" t="s">
        <v>27</v>
      </c>
      <c r="V218" s="1" t="s">
        <v>27</v>
      </c>
      <c r="W218" s="1" t="s">
        <v>27</v>
      </c>
    </row>
    <row r="219" spans="1:23" hidden="1">
      <c r="A219" s="2" t="str">
        <f>+IF(B219="N","",IF(COUNTIF(B:B,B219)&gt;1,COUNTIF(B$3:B219,B219),""))</f>
        <v/>
      </c>
      <c r="B219" s="2" t="str">
        <f>+IF(H219='Export Demurrage Detention'!$C$2,"Y","N")</f>
        <v>N</v>
      </c>
      <c r="D219" s="1" t="s">
        <v>325</v>
      </c>
      <c r="G219" s="1" t="s">
        <v>21</v>
      </c>
      <c r="H219" s="1" t="s">
        <v>4035</v>
      </c>
      <c r="I219" s="35">
        <v>44105</v>
      </c>
      <c r="J219" s="6" t="s">
        <v>72</v>
      </c>
      <c r="K219" s="1" t="s">
        <v>5237</v>
      </c>
      <c r="L219" s="1" t="s">
        <v>4782</v>
      </c>
      <c r="M219" s="1" t="s">
        <v>25</v>
      </c>
      <c r="N219" s="1" t="s">
        <v>111</v>
      </c>
      <c r="O219" s="1" t="s">
        <v>5608</v>
      </c>
      <c r="P219" s="1" t="s">
        <v>27</v>
      </c>
      <c r="Q219" s="1" t="s">
        <v>27</v>
      </c>
      <c r="R219" s="1" t="s">
        <v>27</v>
      </c>
      <c r="S219" s="1" t="s">
        <v>27</v>
      </c>
      <c r="T219" s="1" t="s">
        <v>27</v>
      </c>
      <c r="U219" s="1" t="s">
        <v>27</v>
      </c>
      <c r="V219" s="1" t="s">
        <v>27</v>
      </c>
      <c r="W219" s="1" t="s">
        <v>27</v>
      </c>
    </row>
    <row r="220" spans="1:23" hidden="1">
      <c r="A220" s="2" t="str">
        <f>+IF(B220="N","",IF(COUNTIF(B:B,B220)&gt;1,COUNTIF(B$3:B220,B220),""))</f>
        <v/>
      </c>
      <c r="B220" s="2" t="str">
        <f>+IF(H220='Export Demurrage Detention'!$C$2,"Y","N")</f>
        <v>N</v>
      </c>
      <c r="D220" s="1" t="s">
        <v>325</v>
      </c>
      <c r="G220" s="1" t="s">
        <v>21</v>
      </c>
      <c r="H220" s="1" t="s">
        <v>4035</v>
      </c>
      <c r="I220" s="35">
        <v>44105</v>
      </c>
      <c r="J220" s="6" t="s">
        <v>72</v>
      </c>
      <c r="K220" s="1" t="s">
        <v>5237</v>
      </c>
      <c r="L220" s="1" t="s">
        <v>5539</v>
      </c>
      <c r="M220" s="1" t="s">
        <v>25</v>
      </c>
      <c r="N220" s="1" t="s">
        <v>111</v>
      </c>
      <c r="O220" s="1" t="s">
        <v>5610</v>
      </c>
      <c r="P220" s="1" t="s">
        <v>27</v>
      </c>
      <c r="Q220" s="1" t="s">
        <v>27</v>
      </c>
      <c r="R220" s="1" t="s">
        <v>27</v>
      </c>
      <c r="S220" s="1" t="s">
        <v>27</v>
      </c>
      <c r="T220" s="1" t="s">
        <v>27</v>
      </c>
      <c r="U220" s="1" t="s">
        <v>27</v>
      </c>
      <c r="V220" s="1" t="s">
        <v>27</v>
      </c>
      <c r="W220" s="1" t="s">
        <v>27</v>
      </c>
    </row>
    <row r="221" spans="1:23" hidden="1">
      <c r="A221" s="2" t="str">
        <f>+IF(B221="N","",IF(COUNTIF(B:B,B221)&gt;1,COUNTIF(B$3:B221,B221),""))</f>
        <v/>
      </c>
      <c r="B221" s="2" t="str">
        <f>+IF(H221='Export Demurrage Detention'!$C$2,"Y","N")</f>
        <v>N</v>
      </c>
      <c r="D221" s="1" t="s">
        <v>325</v>
      </c>
      <c r="G221" s="1" t="s">
        <v>21</v>
      </c>
      <c r="H221" s="1" t="s">
        <v>4035</v>
      </c>
      <c r="I221" s="35">
        <v>44105</v>
      </c>
      <c r="J221" s="6" t="s">
        <v>72</v>
      </c>
      <c r="K221" s="1" t="s">
        <v>5237</v>
      </c>
      <c r="L221" s="1" t="s">
        <v>5539</v>
      </c>
      <c r="M221" s="1" t="s">
        <v>25</v>
      </c>
      <c r="N221" s="1" t="s">
        <v>111</v>
      </c>
      <c r="O221" s="1" t="s">
        <v>5610</v>
      </c>
      <c r="P221" s="1" t="s">
        <v>27</v>
      </c>
      <c r="Q221" s="1" t="s">
        <v>27</v>
      </c>
      <c r="R221" s="1" t="s">
        <v>27</v>
      </c>
      <c r="S221" s="1" t="s">
        <v>27</v>
      </c>
      <c r="T221" s="1" t="s">
        <v>27</v>
      </c>
      <c r="U221" s="1" t="s">
        <v>27</v>
      </c>
      <c r="V221" s="1" t="s">
        <v>27</v>
      </c>
      <c r="W221" s="1" t="s">
        <v>27</v>
      </c>
    </row>
    <row r="222" spans="1:23" hidden="1">
      <c r="A222" s="2" t="str">
        <f>+IF(B222="N","",IF(COUNTIF(B:B,B222)&gt;1,COUNTIF(B$3:B222,B222),""))</f>
        <v/>
      </c>
      <c r="B222" s="2" t="str">
        <f>+IF(H222='Export Demurrage Detention'!$C$2,"Y","N")</f>
        <v>N</v>
      </c>
      <c r="D222" s="1" t="s">
        <v>325</v>
      </c>
      <c r="G222" s="1" t="s">
        <v>5236</v>
      </c>
      <c r="H222" s="1" t="s">
        <v>4038</v>
      </c>
      <c r="I222" s="35">
        <v>44105</v>
      </c>
      <c r="J222" s="6" t="s">
        <v>5299</v>
      </c>
      <c r="K222" s="1" t="s">
        <v>5537</v>
      </c>
      <c r="L222" s="1" t="s">
        <v>4782</v>
      </c>
      <c r="M222" s="1" t="s">
        <v>25</v>
      </c>
      <c r="N222" s="1" t="s">
        <v>5294</v>
      </c>
      <c r="O222" s="1" t="s">
        <v>5607</v>
      </c>
      <c r="P222" s="1" t="s">
        <v>98</v>
      </c>
      <c r="Q222" s="1" t="s">
        <v>5608</v>
      </c>
      <c r="R222" s="1" t="s">
        <v>27</v>
      </c>
      <c r="S222" s="1" t="s">
        <v>27</v>
      </c>
      <c r="T222" s="1" t="s">
        <v>27</v>
      </c>
      <c r="U222" s="1" t="s">
        <v>27</v>
      </c>
      <c r="V222" s="1" t="s">
        <v>27</v>
      </c>
      <c r="W222" s="1" t="s">
        <v>27</v>
      </c>
    </row>
    <row r="223" spans="1:23" hidden="1">
      <c r="A223" s="2" t="str">
        <f>+IF(B223="N","",IF(COUNTIF(B:B,B223)&gt;1,COUNTIF(B$3:B223,B223),""))</f>
        <v/>
      </c>
      <c r="B223" s="2" t="str">
        <f>+IF(H223='Export Demurrage Detention'!$C$2,"Y","N")</f>
        <v>N</v>
      </c>
      <c r="D223" s="1" t="s">
        <v>325</v>
      </c>
      <c r="G223" s="1" t="s">
        <v>5236</v>
      </c>
      <c r="H223" s="1" t="s">
        <v>4038</v>
      </c>
      <c r="I223" s="35">
        <v>44105</v>
      </c>
      <c r="J223" s="6" t="s">
        <v>5299</v>
      </c>
      <c r="K223" s="1" t="s">
        <v>5537</v>
      </c>
      <c r="L223" s="1" t="s">
        <v>5539</v>
      </c>
      <c r="M223" s="1" t="s">
        <v>25</v>
      </c>
      <c r="N223" s="1" t="s">
        <v>5294</v>
      </c>
      <c r="O223" s="1" t="s">
        <v>5609</v>
      </c>
      <c r="P223" s="1" t="s">
        <v>98</v>
      </c>
      <c r="Q223" s="1" t="s">
        <v>5610</v>
      </c>
      <c r="R223" s="1" t="s">
        <v>27</v>
      </c>
      <c r="S223" s="1" t="s">
        <v>27</v>
      </c>
      <c r="T223" s="1" t="s">
        <v>27</v>
      </c>
      <c r="U223" s="1" t="s">
        <v>27</v>
      </c>
      <c r="V223" s="1" t="s">
        <v>27</v>
      </c>
      <c r="W223" s="1" t="s">
        <v>27</v>
      </c>
    </row>
    <row r="224" spans="1:23" hidden="1">
      <c r="A224" s="2" t="str">
        <f>+IF(B224="N","",IF(COUNTIF(B:B,B224)&gt;1,COUNTIF(B$3:B224,B224),""))</f>
        <v/>
      </c>
      <c r="B224" s="2" t="str">
        <f>+IF(H224='Export Demurrage Detention'!$C$2,"Y","N")</f>
        <v>N</v>
      </c>
      <c r="D224" s="1" t="s">
        <v>325</v>
      </c>
      <c r="G224" s="1" t="s">
        <v>5236</v>
      </c>
      <c r="H224" s="1" t="s">
        <v>4038</v>
      </c>
      <c r="I224" s="35">
        <v>44105</v>
      </c>
      <c r="J224" s="6" t="s">
        <v>5299</v>
      </c>
      <c r="K224" s="1" t="s">
        <v>5537</v>
      </c>
      <c r="L224" s="1" t="s">
        <v>44</v>
      </c>
      <c r="M224" s="1" t="s">
        <v>25</v>
      </c>
      <c r="N224" s="1" t="s">
        <v>5294</v>
      </c>
      <c r="O224" s="1" t="s">
        <v>5609</v>
      </c>
      <c r="P224" s="1" t="s">
        <v>98</v>
      </c>
      <c r="Q224" s="1" t="s">
        <v>5610</v>
      </c>
      <c r="R224" s="1" t="s">
        <v>27</v>
      </c>
      <c r="S224" s="1" t="s">
        <v>27</v>
      </c>
      <c r="T224" s="1" t="s">
        <v>27</v>
      </c>
      <c r="U224" s="1" t="s">
        <v>27</v>
      </c>
      <c r="V224" s="1" t="s">
        <v>27</v>
      </c>
      <c r="W224" s="1" t="s">
        <v>27</v>
      </c>
    </row>
    <row r="225" spans="1:23" hidden="1">
      <c r="A225" s="2" t="str">
        <f>+IF(B225="N","",IF(COUNTIF(B:B,B225)&gt;1,COUNTIF(B$3:B225,B225),""))</f>
        <v/>
      </c>
      <c r="B225" s="2" t="str">
        <f>+IF(H225='Export Demurrage Detention'!$C$2,"Y","N")</f>
        <v>N</v>
      </c>
      <c r="D225" s="1" t="s">
        <v>325</v>
      </c>
      <c r="G225" s="1" t="s">
        <v>21</v>
      </c>
      <c r="H225" s="1" t="s">
        <v>4038</v>
      </c>
      <c r="I225" s="35">
        <v>44105</v>
      </c>
      <c r="J225" s="6" t="s">
        <v>72</v>
      </c>
      <c r="K225" s="1" t="s">
        <v>5237</v>
      </c>
      <c r="L225" s="1" t="s">
        <v>4782</v>
      </c>
      <c r="M225" s="1" t="s">
        <v>25</v>
      </c>
      <c r="N225" s="1" t="s">
        <v>111</v>
      </c>
      <c r="O225" s="1" t="s">
        <v>5608</v>
      </c>
      <c r="P225" s="1" t="s">
        <v>27</v>
      </c>
      <c r="Q225" s="1" t="s">
        <v>27</v>
      </c>
      <c r="R225" s="1" t="s">
        <v>27</v>
      </c>
      <c r="S225" s="1" t="s">
        <v>27</v>
      </c>
      <c r="T225" s="1" t="s">
        <v>27</v>
      </c>
      <c r="U225" s="1" t="s">
        <v>27</v>
      </c>
      <c r="V225" s="1" t="s">
        <v>27</v>
      </c>
      <c r="W225" s="1" t="s">
        <v>27</v>
      </c>
    </row>
    <row r="226" spans="1:23" hidden="1">
      <c r="A226" s="2" t="str">
        <f>+IF(B226="N","",IF(COUNTIF(B:B,B226)&gt;1,COUNTIF(B$3:B226,B226),""))</f>
        <v/>
      </c>
      <c r="B226" s="2" t="str">
        <f>+IF(H226='Export Demurrage Detention'!$C$2,"Y","N")</f>
        <v>N</v>
      </c>
      <c r="D226" s="1" t="s">
        <v>325</v>
      </c>
      <c r="G226" s="1" t="s">
        <v>21</v>
      </c>
      <c r="H226" s="1" t="s">
        <v>4038</v>
      </c>
      <c r="I226" s="35">
        <v>44105</v>
      </c>
      <c r="J226" s="6" t="s">
        <v>72</v>
      </c>
      <c r="K226" s="1" t="s">
        <v>5237</v>
      </c>
      <c r="L226" s="1" t="s">
        <v>5539</v>
      </c>
      <c r="M226" s="1" t="s">
        <v>25</v>
      </c>
      <c r="N226" s="1" t="s">
        <v>111</v>
      </c>
      <c r="O226" s="1" t="s">
        <v>5610</v>
      </c>
      <c r="P226" s="1" t="s">
        <v>27</v>
      </c>
      <c r="Q226" s="1" t="s">
        <v>27</v>
      </c>
      <c r="R226" s="1" t="s">
        <v>27</v>
      </c>
      <c r="S226" s="1" t="s">
        <v>27</v>
      </c>
      <c r="T226" s="1" t="s">
        <v>27</v>
      </c>
      <c r="U226" s="1" t="s">
        <v>27</v>
      </c>
      <c r="V226" s="1" t="s">
        <v>27</v>
      </c>
      <c r="W226" s="1" t="s">
        <v>27</v>
      </c>
    </row>
    <row r="227" spans="1:23" hidden="1">
      <c r="A227" s="2" t="str">
        <f>+IF(B227="N","",IF(COUNTIF(B:B,B227)&gt;1,COUNTIF(B$3:B227,B227),""))</f>
        <v/>
      </c>
      <c r="B227" s="2" t="str">
        <f>+IF(H227='Export Demurrage Detention'!$C$2,"Y","N")</f>
        <v>N</v>
      </c>
      <c r="D227" s="1" t="s">
        <v>325</v>
      </c>
      <c r="G227" s="1" t="s">
        <v>21</v>
      </c>
      <c r="H227" s="1" t="s">
        <v>4038</v>
      </c>
      <c r="I227" s="35">
        <v>44105</v>
      </c>
      <c r="J227" s="6" t="s">
        <v>72</v>
      </c>
      <c r="K227" s="1" t="s">
        <v>5237</v>
      </c>
      <c r="L227" s="1" t="s">
        <v>5539</v>
      </c>
      <c r="M227" s="1" t="s">
        <v>25</v>
      </c>
      <c r="N227" s="1" t="s">
        <v>111</v>
      </c>
      <c r="O227" s="1" t="s">
        <v>5610</v>
      </c>
      <c r="P227" s="1" t="s">
        <v>27</v>
      </c>
      <c r="Q227" s="1" t="s">
        <v>27</v>
      </c>
      <c r="R227" s="1" t="s">
        <v>27</v>
      </c>
      <c r="S227" s="1" t="s">
        <v>27</v>
      </c>
      <c r="T227" s="1" t="s">
        <v>27</v>
      </c>
      <c r="U227" s="1" t="s">
        <v>27</v>
      </c>
      <c r="V227" s="1" t="s">
        <v>27</v>
      </c>
      <c r="W227" s="1" t="s">
        <v>27</v>
      </c>
    </row>
    <row r="228" spans="1:23" hidden="1">
      <c r="A228" s="2" t="str">
        <f>+IF(B228="N","",IF(COUNTIF(B:B,B228)&gt;1,COUNTIF(B$3:B228,B228),""))</f>
        <v/>
      </c>
      <c r="B228" s="2" t="str">
        <f>+IF(H228='Export Demurrage Detention'!$C$2,"Y","N")</f>
        <v>N</v>
      </c>
      <c r="D228" s="1" t="s">
        <v>325</v>
      </c>
      <c r="G228" s="1" t="s">
        <v>5236</v>
      </c>
      <c r="H228" s="1" t="s">
        <v>4026</v>
      </c>
      <c r="I228" s="35">
        <v>44105</v>
      </c>
      <c r="J228" s="6" t="s">
        <v>5299</v>
      </c>
      <c r="K228" s="1" t="s">
        <v>5537</v>
      </c>
      <c r="L228" s="1" t="s">
        <v>4782</v>
      </c>
      <c r="M228" s="1" t="s">
        <v>25</v>
      </c>
      <c r="N228" s="1" t="s">
        <v>5294</v>
      </c>
      <c r="O228" s="1" t="s">
        <v>5607</v>
      </c>
      <c r="P228" s="1" t="s">
        <v>98</v>
      </c>
      <c r="Q228" s="1" t="s">
        <v>5608</v>
      </c>
      <c r="R228" s="1" t="s">
        <v>27</v>
      </c>
      <c r="S228" s="1" t="s">
        <v>27</v>
      </c>
      <c r="T228" s="1" t="s">
        <v>27</v>
      </c>
      <c r="U228" s="1" t="s">
        <v>27</v>
      </c>
      <c r="V228" s="1" t="s">
        <v>27</v>
      </c>
      <c r="W228" s="1" t="s">
        <v>27</v>
      </c>
    </row>
    <row r="229" spans="1:23" hidden="1">
      <c r="A229" s="2" t="str">
        <f>+IF(B229="N","",IF(COUNTIF(B:B,B229)&gt;1,COUNTIF(B$3:B229,B229),""))</f>
        <v/>
      </c>
      <c r="B229" s="2" t="str">
        <f>+IF(H229='Export Demurrage Detention'!$C$2,"Y","N")</f>
        <v>N</v>
      </c>
      <c r="D229" s="1" t="s">
        <v>325</v>
      </c>
      <c r="G229" s="1" t="s">
        <v>5236</v>
      </c>
      <c r="H229" s="1" t="s">
        <v>4026</v>
      </c>
      <c r="I229" s="35">
        <v>44105</v>
      </c>
      <c r="J229" s="6" t="s">
        <v>5299</v>
      </c>
      <c r="K229" s="1" t="s">
        <v>5537</v>
      </c>
      <c r="L229" s="1" t="s">
        <v>5539</v>
      </c>
      <c r="M229" s="1" t="s">
        <v>25</v>
      </c>
      <c r="N229" s="1" t="s">
        <v>5294</v>
      </c>
      <c r="O229" s="1" t="s">
        <v>5609</v>
      </c>
      <c r="P229" s="1" t="s">
        <v>98</v>
      </c>
      <c r="Q229" s="1" t="s">
        <v>5610</v>
      </c>
      <c r="R229" s="1" t="s">
        <v>27</v>
      </c>
      <c r="S229" s="1" t="s">
        <v>27</v>
      </c>
      <c r="T229" s="1" t="s">
        <v>27</v>
      </c>
      <c r="U229" s="1" t="s">
        <v>27</v>
      </c>
      <c r="V229" s="1" t="s">
        <v>27</v>
      </c>
      <c r="W229" s="1" t="s">
        <v>27</v>
      </c>
    </row>
    <row r="230" spans="1:23" hidden="1">
      <c r="A230" s="2" t="str">
        <f>+IF(B230="N","",IF(COUNTIF(B:B,B230)&gt;1,COUNTIF(B$3:B230,B230),""))</f>
        <v/>
      </c>
      <c r="B230" s="2" t="str">
        <f>+IF(H230='Export Demurrage Detention'!$C$2,"Y","N")</f>
        <v>N</v>
      </c>
      <c r="D230" s="1" t="s">
        <v>325</v>
      </c>
      <c r="G230" s="1" t="s">
        <v>5236</v>
      </c>
      <c r="H230" s="1" t="s">
        <v>4026</v>
      </c>
      <c r="I230" s="35">
        <v>44105</v>
      </c>
      <c r="J230" s="6" t="s">
        <v>5299</v>
      </c>
      <c r="K230" s="1" t="s">
        <v>5537</v>
      </c>
      <c r="L230" s="1" t="s">
        <v>44</v>
      </c>
      <c r="M230" s="1" t="s">
        <v>25</v>
      </c>
      <c r="N230" s="1" t="s">
        <v>5294</v>
      </c>
      <c r="O230" s="1" t="s">
        <v>5609</v>
      </c>
      <c r="P230" s="1" t="s">
        <v>98</v>
      </c>
      <c r="Q230" s="1" t="s">
        <v>5610</v>
      </c>
      <c r="R230" s="1" t="s">
        <v>27</v>
      </c>
      <c r="S230" s="1" t="s">
        <v>27</v>
      </c>
      <c r="T230" s="1" t="s">
        <v>27</v>
      </c>
      <c r="U230" s="1" t="s">
        <v>27</v>
      </c>
      <c r="V230" s="1" t="s">
        <v>27</v>
      </c>
      <c r="W230" s="1" t="s">
        <v>27</v>
      </c>
    </row>
    <row r="231" spans="1:23" hidden="1">
      <c r="A231" s="2" t="str">
        <f>+IF(B231="N","",IF(COUNTIF(B:B,B231)&gt;1,COUNTIF(B$3:B231,B231),""))</f>
        <v/>
      </c>
      <c r="B231" s="2" t="str">
        <f>+IF(H231='Export Demurrage Detention'!$C$2,"Y","N")</f>
        <v>N</v>
      </c>
      <c r="D231" s="1" t="s">
        <v>325</v>
      </c>
      <c r="G231" s="1" t="s">
        <v>21</v>
      </c>
      <c r="H231" s="1" t="s">
        <v>4026</v>
      </c>
      <c r="I231" s="35">
        <v>44105</v>
      </c>
      <c r="J231" s="6" t="s">
        <v>72</v>
      </c>
      <c r="K231" s="1" t="s">
        <v>5237</v>
      </c>
      <c r="L231" s="1" t="s">
        <v>4782</v>
      </c>
      <c r="M231" s="1" t="s">
        <v>25</v>
      </c>
      <c r="N231" s="1" t="s">
        <v>111</v>
      </c>
      <c r="O231" s="1" t="s">
        <v>5608</v>
      </c>
      <c r="P231" s="1" t="s">
        <v>27</v>
      </c>
      <c r="Q231" s="1" t="s">
        <v>27</v>
      </c>
      <c r="R231" s="1" t="s">
        <v>27</v>
      </c>
      <c r="S231" s="1" t="s">
        <v>27</v>
      </c>
      <c r="T231" s="1" t="s">
        <v>27</v>
      </c>
      <c r="U231" s="1" t="s">
        <v>27</v>
      </c>
      <c r="V231" s="1" t="s">
        <v>27</v>
      </c>
      <c r="W231" s="1" t="s">
        <v>27</v>
      </c>
    </row>
    <row r="232" spans="1:23" hidden="1">
      <c r="A232" s="2" t="str">
        <f>+IF(B232="N","",IF(COUNTIF(B:B,B232)&gt;1,COUNTIF(B$3:B232,B232),""))</f>
        <v/>
      </c>
      <c r="B232" s="2" t="str">
        <f>+IF(H232='Export Demurrage Detention'!$C$2,"Y","N")</f>
        <v>N</v>
      </c>
      <c r="D232" s="1" t="s">
        <v>325</v>
      </c>
      <c r="G232" s="1" t="s">
        <v>21</v>
      </c>
      <c r="H232" s="1" t="s">
        <v>4026</v>
      </c>
      <c r="I232" s="35">
        <v>44105</v>
      </c>
      <c r="J232" s="6" t="s">
        <v>72</v>
      </c>
      <c r="K232" s="1" t="s">
        <v>5237</v>
      </c>
      <c r="L232" s="1" t="s">
        <v>5539</v>
      </c>
      <c r="M232" s="1" t="s">
        <v>25</v>
      </c>
      <c r="N232" s="1" t="s">
        <v>111</v>
      </c>
      <c r="O232" s="1" t="s">
        <v>5610</v>
      </c>
      <c r="P232" s="1" t="s">
        <v>27</v>
      </c>
      <c r="Q232" s="1" t="s">
        <v>27</v>
      </c>
      <c r="R232" s="1" t="s">
        <v>27</v>
      </c>
      <c r="S232" s="1" t="s">
        <v>27</v>
      </c>
      <c r="T232" s="1" t="s">
        <v>27</v>
      </c>
      <c r="U232" s="1" t="s">
        <v>27</v>
      </c>
      <c r="V232" s="1" t="s">
        <v>27</v>
      </c>
      <c r="W232" s="1" t="s">
        <v>27</v>
      </c>
    </row>
    <row r="233" spans="1:23" hidden="1">
      <c r="A233" s="2" t="str">
        <f>+IF(B233="N","",IF(COUNTIF(B:B,B233)&gt;1,COUNTIF(B$3:B233,B233),""))</f>
        <v/>
      </c>
      <c r="B233" s="2" t="str">
        <f>+IF(H233='Export Demurrage Detention'!$C$2,"Y","N")</f>
        <v>N</v>
      </c>
      <c r="D233" s="1" t="s">
        <v>325</v>
      </c>
      <c r="G233" s="1" t="s">
        <v>21</v>
      </c>
      <c r="H233" s="1" t="s">
        <v>4026</v>
      </c>
      <c r="I233" s="35">
        <v>44105</v>
      </c>
      <c r="J233" s="6" t="s">
        <v>72</v>
      </c>
      <c r="K233" s="1" t="s">
        <v>5237</v>
      </c>
      <c r="L233" s="1" t="s">
        <v>5539</v>
      </c>
      <c r="M233" s="1" t="s">
        <v>25</v>
      </c>
      <c r="N233" s="1" t="s">
        <v>111</v>
      </c>
      <c r="O233" s="1" t="s">
        <v>5610</v>
      </c>
      <c r="P233" s="1" t="s">
        <v>27</v>
      </c>
      <c r="Q233" s="1" t="s">
        <v>27</v>
      </c>
      <c r="R233" s="1" t="s">
        <v>27</v>
      </c>
      <c r="S233" s="1" t="s">
        <v>27</v>
      </c>
      <c r="T233" s="1" t="s">
        <v>27</v>
      </c>
      <c r="U233" s="1" t="s">
        <v>27</v>
      </c>
      <c r="V233" s="1" t="s">
        <v>27</v>
      </c>
      <c r="W233" s="1" t="s">
        <v>27</v>
      </c>
    </row>
    <row r="234" spans="1:23" hidden="1">
      <c r="A234" s="2" t="str">
        <f>+IF(B234="N","",IF(COUNTIF(B:B,B234)&gt;1,COUNTIF(B$3:B234,B234),""))</f>
        <v/>
      </c>
      <c r="B234" s="2" t="str">
        <f>+IF(H234='Export Demurrage Detention'!$C$2,"Y","N")</f>
        <v>N</v>
      </c>
      <c r="D234" s="1" t="s">
        <v>325</v>
      </c>
      <c r="G234" s="1" t="s">
        <v>5236</v>
      </c>
      <c r="H234" s="1" t="s">
        <v>326</v>
      </c>
      <c r="I234" s="35">
        <v>44105</v>
      </c>
      <c r="J234" s="6" t="s">
        <v>5299</v>
      </c>
      <c r="K234" s="1" t="s">
        <v>5537</v>
      </c>
      <c r="L234" s="1" t="s">
        <v>4782</v>
      </c>
      <c r="M234" s="1" t="s">
        <v>25</v>
      </c>
      <c r="N234" s="1" t="s">
        <v>5294</v>
      </c>
      <c r="O234" s="1" t="s">
        <v>5607</v>
      </c>
      <c r="P234" s="1" t="s">
        <v>98</v>
      </c>
      <c r="Q234" s="1" t="s">
        <v>5608</v>
      </c>
      <c r="R234" s="1" t="s">
        <v>27</v>
      </c>
      <c r="S234" s="1" t="s">
        <v>27</v>
      </c>
      <c r="T234" s="1" t="s">
        <v>27</v>
      </c>
      <c r="U234" s="1" t="s">
        <v>27</v>
      </c>
      <c r="V234" s="1" t="s">
        <v>27</v>
      </c>
      <c r="W234" s="1" t="s">
        <v>27</v>
      </c>
    </row>
    <row r="235" spans="1:23" hidden="1">
      <c r="A235" s="2" t="str">
        <f>+IF(B235="N","",IF(COUNTIF(B:B,B235)&gt;1,COUNTIF(B$3:B235,B235),""))</f>
        <v/>
      </c>
      <c r="B235" s="2" t="str">
        <f>+IF(H235='Export Demurrage Detention'!$C$2,"Y","N")</f>
        <v>N</v>
      </c>
      <c r="D235" s="1" t="s">
        <v>325</v>
      </c>
      <c r="G235" s="1" t="s">
        <v>5236</v>
      </c>
      <c r="H235" s="1" t="s">
        <v>326</v>
      </c>
      <c r="I235" s="35">
        <v>44105</v>
      </c>
      <c r="J235" s="6" t="s">
        <v>5299</v>
      </c>
      <c r="K235" s="1" t="s">
        <v>5537</v>
      </c>
      <c r="L235" s="1" t="s">
        <v>5539</v>
      </c>
      <c r="M235" s="1" t="s">
        <v>25</v>
      </c>
      <c r="N235" s="1" t="s">
        <v>5294</v>
      </c>
      <c r="O235" s="1" t="s">
        <v>5609</v>
      </c>
      <c r="P235" s="1" t="s">
        <v>98</v>
      </c>
      <c r="Q235" s="1" t="s">
        <v>5610</v>
      </c>
      <c r="R235" s="1" t="s">
        <v>27</v>
      </c>
      <c r="S235" s="1" t="s">
        <v>27</v>
      </c>
      <c r="T235" s="1" t="s">
        <v>27</v>
      </c>
      <c r="U235" s="1" t="s">
        <v>27</v>
      </c>
      <c r="V235" s="1" t="s">
        <v>27</v>
      </c>
      <c r="W235" s="1" t="s">
        <v>27</v>
      </c>
    </row>
    <row r="236" spans="1:23" hidden="1">
      <c r="A236" s="2" t="str">
        <f>+IF(B236="N","",IF(COUNTIF(B:B,B236)&gt;1,COUNTIF(B$3:B236,B236),""))</f>
        <v/>
      </c>
      <c r="B236" s="2" t="str">
        <f>+IF(H236='Export Demurrage Detention'!$C$2,"Y","N")</f>
        <v>N</v>
      </c>
      <c r="D236" s="1" t="s">
        <v>325</v>
      </c>
      <c r="G236" s="1" t="s">
        <v>5236</v>
      </c>
      <c r="H236" s="1" t="s">
        <v>326</v>
      </c>
      <c r="I236" s="35">
        <v>44105</v>
      </c>
      <c r="J236" s="6" t="s">
        <v>5299</v>
      </c>
      <c r="K236" s="1" t="s">
        <v>5537</v>
      </c>
      <c r="L236" s="1" t="s">
        <v>44</v>
      </c>
      <c r="M236" s="1" t="s">
        <v>25</v>
      </c>
      <c r="N236" s="1" t="s">
        <v>5294</v>
      </c>
      <c r="O236" s="1" t="s">
        <v>5609</v>
      </c>
      <c r="P236" s="1" t="s">
        <v>98</v>
      </c>
      <c r="Q236" s="1" t="s">
        <v>5610</v>
      </c>
      <c r="R236" s="1" t="s">
        <v>27</v>
      </c>
      <c r="S236" s="1" t="s">
        <v>27</v>
      </c>
      <c r="T236" s="1" t="s">
        <v>27</v>
      </c>
      <c r="U236" s="1" t="s">
        <v>27</v>
      </c>
      <c r="V236" s="1" t="s">
        <v>27</v>
      </c>
      <c r="W236" s="1" t="s">
        <v>27</v>
      </c>
    </row>
    <row r="237" spans="1:23" hidden="1">
      <c r="A237" s="2" t="str">
        <f>+IF(B237="N","",IF(COUNTIF(B:B,B237)&gt;1,COUNTIF(B$3:B237,B237),""))</f>
        <v/>
      </c>
      <c r="B237" s="2" t="str">
        <f>+IF(H237='Export Demurrage Detention'!$C$2,"Y","N")</f>
        <v>N</v>
      </c>
      <c r="D237" s="1" t="s">
        <v>325</v>
      </c>
      <c r="G237" s="1" t="s">
        <v>21</v>
      </c>
      <c r="H237" s="1" t="s">
        <v>326</v>
      </c>
      <c r="I237" s="35">
        <v>44105</v>
      </c>
      <c r="J237" s="6" t="s">
        <v>72</v>
      </c>
      <c r="K237" s="1" t="s">
        <v>5237</v>
      </c>
      <c r="L237" s="1" t="s">
        <v>4782</v>
      </c>
      <c r="M237" s="1" t="s">
        <v>25</v>
      </c>
      <c r="N237" s="1" t="s">
        <v>111</v>
      </c>
      <c r="O237" s="1" t="s">
        <v>5608</v>
      </c>
      <c r="P237" s="1" t="s">
        <v>27</v>
      </c>
      <c r="Q237" s="1" t="s">
        <v>27</v>
      </c>
      <c r="R237" s="1" t="s">
        <v>27</v>
      </c>
      <c r="S237" s="1" t="s">
        <v>27</v>
      </c>
      <c r="T237" s="1" t="s">
        <v>27</v>
      </c>
      <c r="U237" s="1" t="s">
        <v>27</v>
      </c>
      <c r="V237" s="1" t="s">
        <v>27</v>
      </c>
      <c r="W237" s="1" t="s">
        <v>27</v>
      </c>
    </row>
    <row r="238" spans="1:23" hidden="1">
      <c r="A238" s="2" t="str">
        <f>+IF(B238="N","",IF(COUNTIF(B:B,B238)&gt;1,COUNTIF(B$3:B238,B238),""))</f>
        <v/>
      </c>
      <c r="B238" s="2" t="str">
        <f>+IF(H238='Export Demurrage Detention'!$C$2,"Y","N")</f>
        <v>N</v>
      </c>
      <c r="D238" s="1" t="s">
        <v>325</v>
      </c>
      <c r="G238" s="1" t="s">
        <v>21</v>
      </c>
      <c r="H238" s="1" t="s">
        <v>326</v>
      </c>
      <c r="I238" s="35">
        <v>44105</v>
      </c>
      <c r="J238" s="6" t="s">
        <v>72</v>
      </c>
      <c r="K238" s="1" t="s">
        <v>5237</v>
      </c>
      <c r="L238" s="1" t="s">
        <v>5539</v>
      </c>
      <c r="M238" s="1" t="s">
        <v>25</v>
      </c>
      <c r="N238" s="1" t="s">
        <v>111</v>
      </c>
      <c r="O238" s="1" t="s">
        <v>5610</v>
      </c>
      <c r="P238" s="1" t="s">
        <v>27</v>
      </c>
      <c r="Q238" s="1" t="s">
        <v>27</v>
      </c>
      <c r="R238" s="1" t="s">
        <v>27</v>
      </c>
      <c r="S238" s="1" t="s">
        <v>27</v>
      </c>
      <c r="T238" s="1" t="s">
        <v>27</v>
      </c>
      <c r="U238" s="1" t="s">
        <v>27</v>
      </c>
      <c r="V238" s="1" t="s">
        <v>27</v>
      </c>
      <c r="W238" s="1" t="s">
        <v>27</v>
      </c>
    </row>
    <row r="239" spans="1:23" hidden="1">
      <c r="A239" s="2" t="str">
        <f>+IF(B239="N","",IF(COUNTIF(B:B,B239)&gt;1,COUNTIF(B$3:B239,B239),""))</f>
        <v/>
      </c>
      <c r="B239" s="2" t="str">
        <f>+IF(H239='Export Demurrage Detention'!$C$2,"Y","N")</f>
        <v>N</v>
      </c>
      <c r="D239" s="1" t="s">
        <v>325</v>
      </c>
      <c r="G239" s="1" t="s">
        <v>21</v>
      </c>
      <c r="H239" s="1" t="s">
        <v>326</v>
      </c>
      <c r="I239" s="35">
        <v>44105</v>
      </c>
      <c r="J239" s="6" t="s">
        <v>72</v>
      </c>
      <c r="K239" s="1" t="s">
        <v>5237</v>
      </c>
      <c r="L239" s="1" t="s">
        <v>5539</v>
      </c>
      <c r="M239" s="1" t="s">
        <v>25</v>
      </c>
      <c r="N239" s="1" t="s">
        <v>111</v>
      </c>
      <c r="O239" s="1" t="s">
        <v>5610</v>
      </c>
      <c r="P239" s="1" t="s">
        <v>27</v>
      </c>
      <c r="Q239" s="1" t="s">
        <v>27</v>
      </c>
      <c r="R239" s="1" t="s">
        <v>27</v>
      </c>
      <c r="S239" s="1" t="s">
        <v>27</v>
      </c>
      <c r="T239" s="1" t="s">
        <v>27</v>
      </c>
      <c r="U239" s="1" t="s">
        <v>27</v>
      </c>
      <c r="V239" s="1" t="s">
        <v>27</v>
      </c>
      <c r="W239" s="1" t="s">
        <v>27</v>
      </c>
    </row>
    <row r="240" spans="1:23" hidden="1">
      <c r="A240" s="2" t="str">
        <f>+IF(B240="N","",IF(COUNTIF(B:B,B240)&gt;1,COUNTIF(B$3:B240,B240),""))</f>
        <v/>
      </c>
      <c r="B240" s="2" t="str">
        <f>+IF(H240='Export Demurrage Detention'!$C$2,"Y","N")</f>
        <v>N</v>
      </c>
      <c r="D240" s="1" t="s">
        <v>404</v>
      </c>
      <c r="G240" s="1" t="s">
        <v>5236</v>
      </c>
      <c r="H240" s="1" t="s">
        <v>406</v>
      </c>
      <c r="I240" s="35">
        <v>44105</v>
      </c>
      <c r="J240" s="6" t="s">
        <v>72</v>
      </c>
      <c r="K240" s="1" t="s">
        <v>5537</v>
      </c>
      <c r="L240" s="1" t="s">
        <v>4782</v>
      </c>
      <c r="M240" s="1" t="s">
        <v>25</v>
      </c>
      <c r="N240" s="1" t="s">
        <v>5456</v>
      </c>
      <c r="O240" s="1" t="s">
        <v>5745</v>
      </c>
      <c r="P240" s="1" t="s">
        <v>5418</v>
      </c>
      <c r="Q240" s="1" t="s">
        <v>5746</v>
      </c>
      <c r="R240" s="1" t="s">
        <v>26</v>
      </c>
      <c r="S240" s="1" t="s">
        <v>5544</v>
      </c>
      <c r="T240" s="1" t="s">
        <v>27</v>
      </c>
      <c r="U240" s="1" t="s">
        <v>27</v>
      </c>
      <c r="V240" s="1" t="s">
        <v>27</v>
      </c>
      <c r="W240" s="1" t="s">
        <v>27</v>
      </c>
    </row>
    <row r="241" spans="1:23" hidden="1">
      <c r="A241" s="2" t="str">
        <f>+IF(B241="N","",IF(COUNTIF(B:B,B241)&gt;1,COUNTIF(B$3:B241,B241),""))</f>
        <v/>
      </c>
      <c r="B241" s="2" t="str">
        <f>+IF(H241='Export Demurrage Detention'!$C$2,"Y","N")</f>
        <v>N</v>
      </c>
      <c r="D241" s="1" t="s">
        <v>404</v>
      </c>
      <c r="G241" s="1" t="s">
        <v>5236</v>
      </c>
      <c r="H241" s="1" t="s">
        <v>406</v>
      </c>
      <c r="I241" s="35">
        <v>44105</v>
      </c>
      <c r="J241" s="6" t="s">
        <v>72</v>
      </c>
      <c r="K241" s="1" t="s">
        <v>5537</v>
      </c>
      <c r="L241" s="1" t="s">
        <v>5539</v>
      </c>
      <c r="M241" s="1" t="s">
        <v>25</v>
      </c>
      <c r="N241" s="1" t="s">
        <v>5456</v>
      </c>
      <c r="O241" s="1" t="s">
        <v>5746</v>
      </c>
      <c r="P241" s="1" t="s">
        <v>5418</v>
      </c>
      <c r="Q241" s="1" t="s">
        <v>5544</v>
      </c>
      <c r="R241" s="1" t="s">
        <v>26</v>
      </c>
      <c r="S241" s="1" t="s">
        <v>5542</v>
      </c>
      <c r="T241" s="1" t="s">
        <v>27</v>
      </c>
      <c r="U241" s="1" t="s">
        <v>27</v>
      </c>
      <c r="V241" s="1" t="s">
        <v>27</v>
      </c>
      <c r="W241" s="1" t="s">
        <v>27</v>
      </c>
    </row>
    <row r="242" spans="1:23" hidden="1">
      <c r="A242" s="2" t="str">
        <f>+IF(B242="N","",IF(COUNTIF(B:B,B242)&gt;1,COUNTIF(B$3:B242,B242),""))</f>
        <v/>
      </c>
      <c r="B242" s="2" t="str">
        <f>+IF(H242='Export Demurrage Detention'!$C$2,"Y","N")</f>
        <v>N</v>
      </c>
      <c r="D242" s="1" t="s">
        <v>404</v>
      </c>
      <c r="G242" s="1" t="s">
        <v>21</v>
      </c>
      <c r="H242" s="1" t="s">
        <v>406</v>
      </c>
      <c r="I242" s="35">
        <v>44105</v>
      </c>
      <c r="J242" s="6" t="s">
        <v>72</v>
      </c>
      <c r="K242" s="1" t="s">
        <v>5237</v>
      </c>
      <c r="L242" s="1" t="s">
        <v>4782</v>
      </c>
      <c r="M242" s="1" t="s">
        <v>25</v>
      </c>
      <c r="N242" s="1" t="s">
        <v>5456</v>
      </c>
      <c r="O242" s="1" t="s">
        <v>5745</v>
      </c>
      <c r="P242" s="1" t="s">
        <v>50</v>
      </c>
      <c r="Q242" s="1" t="s">
        <v>5746</v>
      </c>
      <c r="R242" s="1" t="s">
        <v>27</v>
      </c>
      <c r="S242" s="1" t="s">
        <v>27</v>
      </c>
      <c r="T242" s="1" t="s">
        <v>27</v>
      </c>
      <c r="U242" s="1" t="s">
        <v>27</v>
      </c>
      <c r="V242" s="1" t="s">
        <v>27</v>
      </c>
      <c r="W242" s="1" t="s">
        <v>27</v>
      </c>
    </row>
    <row r="243" spans="1:23" hidden="1">
      <c r="A243" s="2" t="str">
        <f>+IF(B243="N","",IF(COUNTIF(B:B,B243)&gt;1,COUNTIF(B$3:B243,B243),""))</f>
        <v/>
      </c>
      <c r="B243" s="2" t="str">
        <f>+IF(H243='Export Demurrage Detention'!$C$2,"Y","N")</f>
        <v>N</v>
      </c>
      <c r="D243" s="1" t="s">
        <v>404</v>
      </c>
      <c r="G243" s="1" t="s">
        <v>21</v>
      </c>
      <c r="H243" s="1" t="s">
        <v>406</v>
      </c>
      <c r="I243" s="62">
        <v>44105</v>
      </c>
      <c r="J243" s="63" t="s">
        <v>72</v>
      </c>
      <c r="K243" s="1" t="s">
        <v>5237</v>
      </c>
      <c r="L243" s="1" t="s">
        <v>5539</v>
      </c>
      <c r="M243" s="1" t="s">
        <v>25</v>
      </c>
      <c r="N243" s="1" t="s">
        <v>5456</v>
      </c>
      <c r="O243" s="1" t="s">
        <v>5746</v>
      </c>
      <c r="P243" s="1" t="s">
        <v>50</v>
      </c>
      <c r="Q243" s="1" t="s">
        <v>5544</v>
      </c>
      <c r="R243" s="1" t="s">
        <v>27</v>
      </c>
      <c r="S243" s="1" t="s">
        <v>27</v>
      </c>
      <c r="T243" s="1" t="s">
        <v>27</v>
      </c>
      <c r="U243" s="1" t="s">
        <v>27</v>
      </c>
      <c r="V243" s="1" t="s">
        <v>27</v>
      </c>
      <c r="W243" s="1" t="s">
        <v>27</v>
      </c>
    </row>
    <row r="244" spans="1:23" s="64" customFormat="1" hidden="1">
      <c r="A244" s="2" t="str">
        <f>+IF(B244="N","",IF(COUNTIF(B:B,B244)&gt;1,COUNTIF(B$3:B244,B244),""))</f>
        <v/>
      </c>
      <c r="B244" s="2" t="str">
        <f>+IF(H244='Export Demurrage Detention'!$C$2,"Y","N")</f>
        <v>N</v>
      </c>
      <c r="C244" s="60"/>
      <c r="D244" s="65" t="s">
        <v>439</v>
      </c>
      <c r="E244" s="65"/>
      <c r="F244" s="65"/>
      <c r="G244" s="65" t="s">
        <v>5236</v>
      </c>
      <c r="H244" s="65" t="s">
        <v>440</v>
      </c>
      <c r="I244" s="66">
        <v>44119</v>
      </c>
      <c r="J244" s="65" t="s">
        <v>72</v>
      </c>
      <c r="K244" s="65" t="s">
        <v>5537</v>
      </c>
      <c r="L244" s="65" t="s">
        <v>24</v>
      </c>
      <c r="M244" s="65" t="s">
        <v>25</v>
      </c>
      <c r="N244" s="65" t="s">
        <v>111</v>
      </c>
      <c r="O244" s="65" t="s">
        <v>5368</v>
      </c>
      <c r="P244" s="65" t="s">
        <v>27</v>
      </c>
      <c r="Q244" s="65" t="s">
        <v>27</v>
      </c>
      <c r="R244" s="65" t="s">
        <v>27</v>
      </c>
      <c r="S244" s="65" t="s">
        <v>27</v>
      </c>
      <c r="T244" s="65" t="s">
        <v>27</v>
      </c>
      <c r="U244" s="65" t="s">
        <v>27</v>
      </c>
      <c r="V244" s="65" t="s">
        <v>27</v>
      </c>
      <c r="W244" s="65" t="s">
        <v>27</v>
      </c>
    </row>
    <row r="245" spans="1:23" s="64" customFormat="1" hidden="1">
      <c r="A245" s="2" t="str">
        <f>+IF(B245="N","",IF(COUNTIF(B:B,B245)&gt;1,COUNTIF(B$3:B245,B245),""))</f>
        <v/>
      </c>
      <c r="B245" s="2" t="str">
        <f>+IF(H245='Export Demurrage Detention'!$C$2,"Y","N")</f>
        <v>N</v>
      </c>
      <c r="C245" s="60"/>
      <c r="D245" s="65" t="s">
        <v>439</v>
      </c>
      <c r="E245" s="65"/>
      <c r="F245" s="65"/>
      <c r="G245" s="65" t="s">
        <v>5236</v>
      </c>
      <c r="H245" s="65" t="s">
        <v>440</v>
      </c>
      <c r="I245" s="66">
        <v>44119</v>
      </c>
      <c r="J245" s="65" t="s">
        <v>72</v>
      </c>
      <c r="K245" s="65" t="s">
        <v>5537</v>
      </c>
      <c r="L245" s="65" t="s">
        <v>5244</v>
      </c>
      <c r="M245" s="65" t="s">
        <v>25</v>
      </c>
      <c r="N245" s="65" t="s">
        <v>111</v>
      </c>
      <c r="O245" s="65" t="s">
        <v>5663</v>
      </c>
      <c r="P245" s="65" t="s">
        <v>27</v>
      </c>
      <c r="Q245" s="65" t="s">
        <v>27</v>
      </c>
      <c r="R245" s="65" t="s">
        <v>27</v>
      </c>
      <c r="S245" s="65" t="s">
        <v>27</v>
      </c>
      <c r="T245" s="65" t="s">
        <v>27</v>
      </c>
      <c r="U245" s="65" t="s">
        <v>27</v>
      </c>
      <c r="V245" s="65" t="s">
        <v>27</v>
      </c>
      <c r="W245" s="65" t="s">
        <v>27</v>
      </c>
    </row>
    <row r="246" spans="1:23" s="64" customFormat="1" hidden="1">
      <c r="A246" s="2" t="str">
        <f>+IF(B246="N","",IF(COUNTIF(B:B,B246)&gt;1,COUNTIF(B$3:B246,B246),""))</f>
        <v/>
      </c>
      <c r="B246" s="2" t="str">
        <f>+IF(H246='Export Demurrage Detention'!$C$2,"Y","N")</f>
        <v>N</v>
      </c>
      <c r="C246" s="60"/>
      <c r="D246" s="65" t="s">
        <v>439</v>
      </c>
      <c r="E246" s="65"/>
      <c r="F246" s="65"/>
      <c r="G246" s="65" t="s">
        <v>5236</v>
      </c>
      <c r="H246" s="65" t="s">
        <v>441</v>
      </c>
      <c r="I246" s="66">
        <v>44119</v>
      </c>
      <c r="J246" s="65" t="s">
        <v>5299</v>
      </c>
      <c r="K246" s="65" t="s">
        <v>5537</v>
      </c>
      <c r="L246" s="65" t="s">
        <v>24</v>
      </c>
      <c r="M246" s="65" t="s">
        <v>25</v>
      </c>
      <c r="N246" s="65" t="s">
        <v>5300</v>
      </c>
      <c r="O246" s="65" t="s">
        <v>5346</v>
      </c>
      <c r="P246" s="65" t="s">
        <v>27</v>
      </c>
      <c r="Q246" s="65" t="s">
        <v>27</v>
      </c>
      <c r="R246" s="65" t="s">
        <v>27</v>
      </c>
      <c r="S246" s="65" t="s">
        <v>27</v>
      </c>
      <c r="T246" s="65" t="s">
        <v>27</v>
      </c>
      <c r="U246" s="65" t="s">
        <v>27</v>
      </c>
      <c r="V246" s="65" t="s">
        <v>27</v>
      </c>
      <c r="W246" s="65" t="s">
        <v>27</v>
      </c>
    </row>
    <row r="247" spans="1:23" s="64" customFormat="1" hidden="1">
      <c r="A247" s="2" t="str">
        <f>+IF(B247="N","",IF(COUNTIF(B:B,B247)&gt;1,COUNTIF(B$3:B247,B247),""))</f>
        <v/>
      </c>
      <c r="B247" s="2" t="str">
        <f>+IF(H247='Export Demurrage Detention'!$C$2,"Y","N")</f>
        <v>N</v>
      </c>
      <c r="C247" s="60"/>
      <c r="D247" s="65" t="s">
        <v>439</v>
      </c>
      <c r="E247" s="65"/>
      <c r="F247" s="65"/>
      <c r="G247" s="65" t="s">
        <v>5236</v>
      </c>
      <c r="H247" s="65" t="s">
        <v>441</v>
      </c>
      <c r="I247" s="66">
        <v>44119</v>
      </c>
      <c r="J247" s="65" t="s">
        <v>5299</v>
      </c>
      <c r="K247" s="65" t="s">
        <v>5537</v>
      </c>
      <c r="L247" s="65" t="s">
        <v>5244</v>
      </c>
      <c r="M247" s="65" t="s">
        <v>25</v>
      </c>
      <c r="N247" s="65" t="s">
        <v>5300</v>
      </c>
      <c r="O247" s="65" t="s">
        <v>5346</v>
      </c>
      <c r="P247" s="65" t="s">
        <v>27</v>
      </c>
      <c r="Q247" s="65" t="s">
        <v>27</v>
      </c>
      <c r="R247" s="65" t="s">
        <v>27</v>
      </c>
      <c r="S247" s="65" t="s">
        <v>27</v>
      </c>
      <c r="T247" s="65" t="s">
        <v>27</v>
      </c>
      <c r="U247" s="65" t="s">
        <v>27</v>
      </c>
      <c r="V247" s="65" t="s">
        <v>27</v>
      </c>
      <c r="W247" s="65" t="s">
        <v>27</v>
      </c>
    </row>
    <row r="248" spans="1:23" s="64" customFormat="1" hidden="1">
      <c r="A248" s="2" t="str">
        <f>+IF(B248="N","",IF(COUNTIF(B:B,B248)&gt;1,COUNTIF(B$3:B248,B248),""))</f>
        <v/>
      </c>
      <c r="B248" s="2" t="str">
        <f>+IF(H248='Export Demurrage Detention'!$C$2,"Y","N")</f>
        <v>N</v>
      </c>
      <c r="C248" s="60"/>
      <c r="D248" s="65" t="s">
        <v>439</v>
      </c>
      <c r="E248" s="65"/>
      <c r="F248" s="65"/>
      <c r="G248" s="65" t="s">
        <v>5236</v>
      </c>
      <c r="H248" s="65" t="s">
        <v>442</v>
      </c>
      <c r="I248" s="66">
        <v>44119</v>
      </c>
      <c r="J248" s="65" t="s">
        <v>72</v>
      </c>
      <c r="K248" s="65" t="s">
        <v>5537</v>
      </c>
      <c r="L248" s="65" t="s">
        <v>24</v>
      </c>
      <c r="M248" s="65" t="s">
        <v>25</v>
      </c>
      <c r="N248" s="65" t="s">
        <v>111</v>
      </c>
      <c r="O248" s="65" t="s">
        <v>5346</v>
      </c>
      <c r="P248" s="65" t="s">
        <v>27</v>
      </c>
      <c r="Q248" s="65" t="s">
        <v>27</v>
      </c>
      <c r="R248" s="65" t="s">
        <v>27</v>
      </c>
      <c r="S248" s="65" t="s">
        <v>27</v>
      </c>
      <c r="T248" s="65" t="s">
        <v>27</v>
      </c>
      <c r="U248" s="65" t="s">
        <v>27</v>
      </c>
      <c r="V248" s="65" t="s">
        <v>27</v>
      </c>
      <c r="W248" s="65" t="s">
        <v>27</v>
      </c>
    </row>
    <row r="249" spans="1:23" s="64" customFormat="1" hidden="1">
      <c r="A249" s="2" t="str">
        <f>+IF(B249="N","",IF(COUNTIF(B:B,B249)&gt;1,COUNTIF(B$3:B249,B249),""))</f>
        <v/>
      </c>
      <c r="B249" s="2" t="str">
        <f>+IF(H249='Export Demurrage Detention'!$C$2,"Y","N")</f>
        <v>N</v>
      </c>
      <c r="C249" s="60"/>
      <c r="D249" s="65" t="s">
        <v>439</v>
      </c>
      <c r="E249" s="65"/>
      <c r="F249" s="65"/>
      <c r="G249" s="65" t="s">
        <v>5236</v>
      </c>
      <c r="H249" s="65" t="s">
        <v>442</v>
      </c>
      <c r="I249" s="66">
        <v>44119</v>
      </c>
      <c r="J249" s="65" t="s">
        <v>72</v>
      </c>
      <c r="K249" s="65" t="s">
        <v>5537</v>
      </c>
      <c r="L249" s="65" t="s">
        <v>5244</v>
      </c>
      <c r="M249" s="65" t="s">
        <v>25</v>
      </c>
      <c r="N249" s="65" t="s">
        <v>111</v>
      </c>
      <c r="O249" s="65" t="s">
        <v>5347</v>
      </c>
      <c r="P249" s="65" t="s">
        <v>27</v>
      </c>
      <c r="Q249" s="65" t="s">
        <v>27</v>
      </c>
      <c r="R249" s="65" t="s">
        <v>27</v>
      </c>
      <c r="S249" s="65" t="s">
        <v>27</v>
      </c>
      <c r="T249" s="65" t="s">
        <v>27</v>
      </c>
      <c r="U249" s="65" t="s">
        <v>27</v>
      </c>
      <c r="V249" s="65" t="s">
        <v>27</v>
      </c>
      <c r="W249" s="65" t="s">
        <v>27</v>
      </c>
    </row>
    <row r="250" spans="1:23" s="64" customFormat="1" hidden="1">
      <c r="A250" s="2" t="str">
        <f>+IF(B250="N","",IF(COUNTIF(B:B,B250)&gt;1,COUNTIF(B$3:B250,B250),""))</f>
        <v/>
      </c>
      <c r="B250" s="2" t="str">
        <f>+IF(H250='Export Demurrage Detention'!$C$2,"Y","N")</f>
        <v>N</v>
      </c>
      <c r="C250" s="60"/>
      <c r="D250" s="65" t="s">
        <v>439</v>
      </c>
      <c r="E250" s="65"/>
      <c r="F250" s="65"/>
      <c r="G250" s="65" t="s">
        <v>5236</v>
      </c>
      <c r="H250" s="65" t="s">
        <v>444</v>
      </c>
      <c r="I250" s="66">
        <v>44119</v>
      </c>
      <c r="J250" s="65" t="s">
        <v>72</v>
      </c>
      <c r="K250" s="65" t="s">
        <v>5537</v>
      </c>
      <c r="L250" s="65" t="s">
        <v>24</v>
      </c>
      <c r="M250" s="65" t="s">
        <v>25</v>
      </c>
      <c r="N250" s="60" t="s">
        <v>5345</v>
      </c>
      <c r="O250" s="65" t="s">
        <v>5364</v>
      </c>
      <c r="P250" s="65" t="s">
        <v>26</v>
      </c>
      <c r="Q250" s="65" t="s">
        <v>5322</v>
      </c>
      <c r="R250" s="65" t="s">
        <v>27</v>
      </c>
      <c r="S250" s="65" t="s">
        <v>27</v>
      </c>
      <c r="T250" s="65" t="s">
        <v>27</v>
      </c>
      <c r="U250" s="65" t="s">
        <v>27</v>
      </c>
      <c r="V250" s="65" t="s">
        <v>27</v>
      </c>
      <c r="W250" s="65" t="s">
        <v>27</v>
      </c>
    </row>
    <row r="251" spans="1:23" s="64" customFormat="1" hidden="1">
      <c r="A251" s="2" t="str">
        <f>+IF(B251="N","",IF(COUNTIF(B:B,B251)&gt;1,COUNTIF(B$3:B251,B251),""))</f>
        <v/>
      </c>
      <c r="B251" s="2" t="str">
        <f>+IF(H251='Export Demurrage Detention'!$C$2,"Y","N")</f>
        <v>N</v>
      </c>
      <c r="C251" s="60"/>
      <c r="D251" s="65" t="s">
        <v>439</v>
      </c>
      <c r="E251" s="65"/>
      <c r="F251" s="65"/>
      <c r="G251" s="65" t="s">
        <v>5236</v>
      </c>
      <c r="H251" s="65" t="s">
        <v>444</v>
      </c>
      <c r="I251" s="66">
        <v>44119</v>
      </c>
      <c r="J251" s="65" t="s">
        <v>72</v>
      </c>
      <c r="K251" s="65" t="s">
        <v>5537</v>
      </c>
      <c r="L251" s="65" t="s">
        <v>5244</v>
      </c>
      <c r="M251" s="65" t="s">
        <v>25</v>
      </c>
      <c r="N251" s="60" t="s">
        <v>5345</v>
      </c>
      <c r="O251" s="65" t="s">
        <v>5322</v>
      </c>
      <c r="P251" s="65" t="s">
        <v>26</v>
      </c>
      <c r="Q251" s="65" t="s">
        <v>5324</v>
      </c>
      <c r="R251" s="65" t="s">
        <v>27</v>
      </c>
      <c r="S251" s="65" t="s">
        <v>27</v>
      </c>
      <c r="T251" s="65" t="s">
        <v>27</v>
      </c>
      <c r="U251" s="65" t="s">
        <v>27</v>
      </c>
      <c r="V251" s="65" t="s">
        <v>27</v>
      </c>
      <c r="W251" s="65" t="s">
        <v>27</v>
      </c>
    </row>
    <row r="252" spans="1:23" s="64" customFormat="1" hidden="1">
      <c r="A252" s="2" t="str">
        <f>+IF(B252="N","",IF(COUNTIF(B:B,B252)&gt;1,COUNTIF(B$3:B252,B252),""))</f>
        <v/>
      </c>
      <c r="B252" s="2" t="str">
        <f>+IF(H252='Export Demurrage Detention'!$C$2,"Y","N")</f>
        <v>N</v>
      </c>
      <c r="C252" s="60"/>
      <c r="D252" s="65" t="s">
        <v>439</v>
      </c>
      <c r="E252" s="65"/>
      <c r="F252" s="65"/>
      <c r="G252" s="65" t="s">
        <v>5236</v>
      </c>
      <c r="H252" s="65" t="s">
        <v>4576</v>
      </c>
      <c r="I252" s="66">
        <v>44119</v>
      </c>
      <c r="J252" s="65" t="s">
        <v>72</v>
      </c>
      <c r="K252" s="65" t="s">
        <v>5537</v>
      </c>
      <c r="L252" s="65" t="s">
        <v>24</v>
      </c>
      <c r="M252" s="65" t="s">
        <v>25</v>
      </c>
      <c r="N252" s="65" t="s">
        <v>111</v>
      </c>
      <c r="O252" s="65" t="s">
        <v>5346</v>
      </c>
      <c r="P252" s="65" t="s">
        <v>27</v>
      </c>
      <c r="Q252" s="65" t="s">
        <v>27</v>
      </c>
      <c r="R252" s="65" t="s">
        <v>27</v>
      </c>
      <c r="S252" s="65" t="s">
        <v>27</v>
      </c>
      <c r="T252" s="65" t="s">
        <v>27</v>
      </c>
      <c r="U252" s="65" t="s">
        <v>27</v>
      </c>
      <c r="V252" s="65" t="s">
        <v>27</v>
      </c>
      <c r="W252" s="65" t="s">
        <v>27</v>
      </c>
    </row>
    <row r="253" spans="1:23" s="64" customFormat="1" hidden="1">
      <c r="A253" s="2" t="str">
        <f>+IF(B253="N","",IF(COUNTIF(B:B,B253)&gt;1,COUNTIF(B$3:B253,B253),""))</f>
        <v/>
      </c>
      <c r="B253" s="2" t="str">
        <f>+IF(H253='Export Demurrage Detention'!$C$2,"Y","N")</f>
        <v>N</v>
      </c>
      <c r="C253" s="60"/>
      <c r="D253" s="65" t="s">
        <v>439</v>
      </c>
      <c r="E253" s="65"/>
      <c r="F253" s="65"/>
      <c r="G253" s="65" t="s">
        <v>5236</v>
      </c>
      <c r="H253" s="65" t="s">
        <v>4576</v>
      </c>
      <c r="I253" s="66">
        <v>44119</v>
      </c>
      <c r="J253" s="65" t="s">
        <v>72</v>
      </c>
      <c r="K253" s="65" t="s">
        <v>5537</v>
      </c>
      <c r="L253" s="65" t="s">
        <v>5244</v>
      </c>
      <c r="M253" s="65" t="s">
        <v>25</v>
      </c>
      <c r="N253" s="65" t="s">
        <v>111</v>
      </c>
      <c r="O253" s="65" t="s">
        <v>5347</v>
      </c>
      <c r="P253" s="65" t="s">
        <v>27</v>
      </c>
      <c r="Q253" s="65" t="s">
        <v>27</v>
      </c>
      <c r="R253" s="65" t="s">
        <v>27</v>
      </c>
      <c r="S253" s="65" t="s">
        <v>27</v>
      </c>
      <c r="T253" s="65" t="s">
        <v>27</v>
      </c>
      <c r="U253" s="65" t="s">
        <v>27</v>
      </c>
      <c r="V253" s="65" t="s">
        <v>27</v>
      </c>
      <c r="W253" s="65" t="s">
        <v>27</v>
      </c>
    </row>
    <row r="254" spans="1:23" s="64" customFormat="1" hidden="1">
      <c r="A254" s="2" t="str">
        <f>+IF(B254="N","",IF(COUNTIF(B:B,B254)&gt;1,COUNTIF(B$3:B254,B254),""))</f>
        <v/>
      </c>
      <c r="B254" s="2" t="str">
        <f>+IF(H254='Export Demurrage Detention'!$C$2,"Y","N")</f>
        <v>N</v>
      </c>
      <c r="C254" s="60"/>
      <c r="D254" s="65" t="s">
        <v>439</v>
      </c>
      <c r="E254" s="65"/>
      <c r="F254" s="65"/>
      <c r="G254" s="65" t="s">
        <v>5236</v>
      </c>
      <c r="H254" s="65" t="s">
        <v>4575</v>
      </c>
      <c r="I254" s="66">
        <v>44119</v>
      </c>
      <c r="J254" s="65" t="s">
        <v>72</v>
      </c>
      <c r="K254" s="65" t="s">
        <v>5537</v>
      </c>
      <c r="L254" s="65" t="s">
        <v>24</v>
      </c>
      <c r="M254" s="65" t="s">
        <v>25</v>
      </c>
      <c r="N254" s="65" t="s">
        <v>111</v>
      </c>
      <c r="O254" s="65" t="s">
        <v>5346</v>
      </c>
      <c r="P254" s="65" t="s">
        <v>27</v>
      </c>
      <c r="Q254" s="65" t="s">
        <v>27</v>
      </c>
      <c r="R254" s="65" t="s">
        <v>27</v>
      </c>
      <c r="S254" s="65" t="s">
        <v>27</v>
      </c>
      <c r="T254" s="65" t="s">
        <v>27</v>
      </c>
      <c r="U254" s="65" t="s">
        <v>27</v>
      </c>
      <c r="V254" s="65" t="s">
        <v>27</v>
      </c>
      <c r="W254" s="65" t="s">
        <v>27</v>
      </c>
    </row>
    <row r="255" spans="1:23" s="64" customFormat="1" hidden="1">
      <c r="A255" s="2" t="str">
        <f>+IF(B255="N","",IF(COUNTIF(B:B,B255)&gt;1,COUNTIF(B$3:B255,B255),""))</f>
        <v/>
      </c>
      <c r="B255" s="2" t="str">
        <f>+IF(H255='Export Demurrage Detention'!$C$2,"Y","N")</f>
        <v>N</v>
      </c>
      <c r="C255" s="60"/>
      <c r="D255" s="65" t="s">
        <v>439</v>
      </c>
      <c r="E255" s="65"/>
      <c r="F255" s="65"/>
      <c r="G255" s="65" t="s">
        <v>5236</v>
      </c>
      <c r="H255" s="65" t="s">
        <v>4575</v>
      </c>
      <c r="I255" s="66">
        <v>44119</v>
      </c>
      <c r="J255" s="65" t="s">
        <v>72</v>
      </c>
      <c r="K255" s="65" t="s">
        <v>5537</v>
      </c>
      <c r="L255" s="65" t="s">
        <v>5244</v>
      </c>
      <c r="M255" s="65" t="s">
        <v>25</v>
      </c>
      <c r="N255" s="65" t="s">
        <v>111</v>
      </c>
      <c r="O255" s="65" t="s">
        <v>5347</v>
      </c>
      <c r="P255" s="65" t="s">
        <v>27</v>
      </c>
      <c r="Q255" s="65" t="s">
        <v>27</v>
      </c>
      <c r="R255" s="65" t="s">
        <v>27</v>
      </c>
      <c r="S255" s="65" t="s">
        <v>27</v>
      </c>
      <c r="T255" s="65" t="s">
        <v>27</v>
      </c>
      <c r="U255" s="65" t="s">
        <v>27</v>
      </c>
      <c r="V255" s="65" t="s">
        <v>27</v>
      </c>
      <c r="W255" s="65" t="s">
        <v>27</v>
      </c>
    </row>
    <row r="256" spans="1:23" s="64" customFormat="1" hidden="1">
      <c r="A256" s="2" t="str">
        <f>+IF(B256="N","",IF(COUNTIF(B:B,B256)&gt;1,COUNTIF(B$3:B256,B256),""))</f>
        <v/>
      </c>
      <c r="B256" s="2" t="str">
        <f>+IF(H256='Export Demurrage Detention'!$C$2,"Y","N")</f>
        <v>N</v>
      </c>
      <c r="C256" s="60"/>
      <c r="D256" s="65" t="s">
        <v>439</v>
      </c>
      <c r="E256" s="65"/>
      <c r="F256" s="65"/>
      <c r="G256" s="65" t="s">
        <v>5236</v>
      </c>
      <c r="H256" s="65" t="s">
        <v>445</v>
      </c>
      <c r="I256" s="66">
        <v>44119</v>
      </c>
      <c r="J256" s="65" t="s">
        <v>5299</v>
      </c>
      <c r="K256" s="65" t="s">
        <v>5537</v>
      </c>
      <c r="L256" s="65" t="s">
        <v>24</v>
      </c>
      <c r="M256" s="65" t="s">
        <v>25</v>
      </c>
      <c r="N256" s="60" t="s">
        <v>5294</v>
      </c>
      <c r="O256" s="65" t="s">
        <v>5364</v>
      </c>
      <c r="P256" s="60" t="s">
        <v>5328</v>
      </c>
      <c r="Q256" s="65" t="s">
        <v>5514</v>
      </c>
      <c r="R256" s="65" t="s">
        <v>83</v>
      </c>
      <c r="S256" s="65" t="s">
        <v>6700</v>
      </c>
      <c r="T256" s="65" t="s">
        <v>27</v>
      </c>
      <c r="U256" s="65" t="s">
        <v>27</v>
      </c>
      <c r="V256" s="65" t="s">
        <v>27</v>
      </c>
      <c r="W256" s="65" t="s">
        <v>27</v>
      </c>
    </row>
    <row r="257" spans="1:23" s="64" customFormat="1" hidden="1">
      <c r="A257" s="2" t="str">
        <f>+IF(B257="N","",IF(COUNTIF(B:B,B257)&gt;1,COUNTIF(B$3:B257,B257),""))</f>
        <v/>
      </c>
      <c r="B257" s="2" t="str">
        <f>+IF(H257='Export Demurrage Detention'!$C$2,"Y","N")</f>
        <v>N</v>
      </c>
      <c r="C257" s="60"/>
      <c r="D257" s="65" t="s">
        <v>439</v>
      </c>
      <c r="E257" s="65"/>
      <c r="F257" s="65"/>
      <c r="G257" s="65" t="s">
        <v>5236</v>
      </c>
      <c r="H257" s="65" t="s">
        <v>445</v>
      </c>
      <c r="I257" s="66">
        <v>44119</v>
      </c>
      <c r="J257" s="65" t="s">
        <v>5299</v>
      </c>
      <c r="K257" s="65" t="s">
        <v>5537</v>
      </c>
      <c r="L257" s="65" t="s">
        <v>5244</v>
      </c>
      <c r="M257" s="65" t="s">
        <v>25</v>
      </c>
      <c r="N257" s="60" t="s">
        <v>5294</v>
      </c>
      <c r="O257" s="65" t="s">
        <v>5514</v>
      </c>
      <c r="P257" s="60" t="s">
        <v>5328</v>
      </c>
      <c r="Q257" s="65" t="s">
        <v>5373</v>
      </c>
      <c r="R257" s="65" t="s">
        <v>83</v>
      </c>
      <c r="S257" s="65" t="s">
        <v>6701</v>
      </c>
      <c r="T257" s="65" t="s">
        <v>27</v>
      </c>
      <c r="U257" s="65" t="s">
        <v>27</v>
      </c>
      <c r="V257" s="65" t="s">
        <v>27</v>
      </c>
      <c r="W257" s="65" t="s">
        <v>27</v>
      </c>
    </row>
    <row r="258" spans="1:23" s="64" customFormat="1" hidden="1">
      <c r="A258" s="2" t="str">
        <f>+IF(B258="N","",IF(COUNTIF(B:B,B258)&gt;1,COUNTIF(B$3:B258,B258),""))</f>
        <v/>
      </c>
      <c r="B258" s="2" t="str">
        <f>+IF(H258='Export Demurrage Detention'!$C$2,"Y","N")</f>
        <v>N</v>
      </c>
      <c r="C258" s="60"/>
      <c r="D258" s="65" t="s">
        <v>439</v>
      </c>
      <c r="E258" s="65"/>
      <c r="F258" s="65"/>
      <c r="G258" s="65" t="s">
        <v>21</v>
      </c>
      <c r="H258" s="65" t="s">
        <v>440</v>
      </c>
      <c r="I258" s="66">
        <v>44119</v>
      </c>
      <c r="J258" s="65" t="s">
        <v>72</v>
      </c>
      <c r="K258" s="60" t="s">
        <v>5237</v>
      </c>
      <c r="L258" s="65" t="s">
        <v>24</v>
      </c>
      <c r="M258" s="65" t="s">
        <v>25</v>
      </c>
      <c r="N258" s="60" t="s">
        <v>5456</v>
      </c>
      <c r="O258" s="65" t="s">
        <v>5324</v>
      </c>
      <c r="P258" s="60" t="s">
        <v>5418</v>
      </c>
      <c r="Q258" s="65" t="s">
        <v>32</v>
      </c>
      <c r="R258" s="65" t="s">
        <v>26</v>
      </c>
      <c r="S258" s="65" t="s">
        <v>5546</v>
      </c>
      <c r="T258" s="65" t="s">
        <v>27</v>
      </c>
      <c r="U258" s="65" t="s">
        <v>27</v>
      </c>
      <c r="V258" s="65" t="s">
        <v>27</v>
      </c>
      <c r="W258" s="65" t="s">
        <v>27</v>
      </c>
    </row>
    <row r="259" spans="1:23" s="64" customFormat="1" hidden="1">
      <c r="A259" s="2" t="str">
        <f>+IF(B259="N","",IF(COUNTIF(B:B,B259)&gt;1,COUNTIF(B$3:B259,B259),""))</f>
        <v/>
      </c>
      <c r="B259" s="2" t="str">
        <f>+IF(H259='Export Demurrage Detention'!$C$2,"Y","N")</f>
        <v>N</v>
      </c>
      <c r="C259" s="60"/>
      <c r="D259" s="65" t="s">
        <v>439</v>
      </c>
      <c r="E259" s="65"/>
      <c r="F259" s="65"/>
      <c r="G259" s="65" t="s">
        <v>21</v>
      </c>
      <c r="H259" s="65" t="s">
        <v>440</v>
      </c>
      <c r="I259" s="66">
        <v>44119</v>
      </c>
      <c r="J259" s="65" t="s">
        <v>72</v>
      </c>
      <c r="K259" s="60" t="s">
        <v>5237</v>
      </c>
      <c r="L259" s="65" t="s">
        <v>5244</v>
      </c>
      <c r="M259" s="65" t="s">
        <v>25</v>
      </c>
      <c r="N259" s="60" t="s">
        <v>5456</v>
      </c>
      <c r="O259" s="65" t="s">
        <v>32</v>
      </c>
      <c r="P259" s="60" t="s">
        <v>5418</v>
      </c>
      <c r="Q259" s="65" t="s">
        <v>5376</v>
      </c>
      <c r="R259" s="65" t="s">
        <v>26</v>
      </c>
      <c r="S259" s="65" t="s">
        <v>5377</v>
      </c>
      <c r="T259" s="65" t="s">
        <v>27</v>
      </c>
      <c r="U259" s="65" t="s">
        <v>27</v>
      </c>
      <c r="V259" s="65" t="s">
        <v>27</v>
      </c>
      <c r="W259" s="65" t="s">
        <v>27</v>
      </c>
    </row>
    <row r="260" spans="1:23" s="64" customFormat="1" hidden="1">
      <c r="A260" s="2" t="str">
        <f>+IF(B260="N","",IF(COUNTIF(B:B,B260)&gt;1,COUNTIF(B$3:B260,B260),""))</f>
        <v/>
      </c>
      <c r="B260" s="2" t="str">
        <f>+IF(H260='Export Demurrage Detention'!$C$2,"Y","N")</f>
        <v>N</v>
      </c>
      <c r="C260" s="60"/>
      <c r="D260" s="65" t="s">
        <v>439</v>
      </c>
      <c r="E260" s="65"/>
      <c r="F260" s="65"/>
      <c r="G260" s="65" t="s">
        <v>21</v>
      </c>
      <c r="H260" s="65" t="s">
        <v>441</v>
      </c>
      <c r="I260" s="66">
        <v>44119</v>
      </c>
      <c r="J260" s="65" t="s">
        <v>72</v>
      </c>
      <c r="K260" s="60" t="s">
        <v>5237</v>
      </c>
      <c r="L260" s="65" t="s">
        <v>24</v>
      </c>
      <c r="M260" s="65" t="s">
        <v>25</v>
      </c>
      <c r="N260" s="60" t="s">
        <v>5456</v>
      </c>
      <c r="O260" s="65" t="s">
        <v>5324</v>
      </c>
      <c r="P260" s="60" t="s">
        <v>5418</v>
      </c>
      <c r="Q260" s="65" t="s">
        <v>32</v>
      </c>
      <c r="R260" s="65" t="s">
        <v>26</v>
      </c>
      <c r="S260" s="65" t="s">
        <v>5546</v>
      </c>
      <c r="T260" s="65" t="s">
        <v>27</v>
      </c>
      <c r="U260" s="65" t="s">
        <v>27</v>
      </c>
      <c r="V260" s="65" t="s">
        <v>27</v>
      </c>
      <c r="W260" s="65" t="s">
        <v>27</v>
      </c>
    </row>
    <row r="261" spans="1:23" s="64" customFormat="1" hidden="1">
      <c r="A261" s="2" t="str">
        <f>+IF(B261="N","",IF(COUNTIF(B:B,B261)&gt;1,COUNTIF(B$3:B261,B261),""))</f>
        <v/>
      </c>
      <c r="B261" s="2" t="str">
        <f>+IF(H261='Export Demurrage Detention'!$C$2,"Y","N")</f>
        <v>N</v>
      </c>
      <c r="C261" s="60"/>
      <c r="D261" s="65" t="s">
        <v>439</v>
      </c>
      <c r="E261" s="65"/>
      <c r="F261" s="65"/>
      <c r="G261" s="65" t="s">
        <v>21</v>
      </c>
      <c r="H261" s="65" t="s">
        <v>441</v>
      </c>
      <c r="I261" s="66">
        <v>44119</v>
      </c>
      <c r="J261" s="65" t="s">
        <v>72</v>
      </c>
      <c r="K261" s="60" t="s">
        <v>5237</v>
      </c>
      <c r="L261" s="65" t="s">
        <v>5244</v>
      </c>
      <c r="M261" s="65" t="s">
        <v>25</v>
      </c>
      <c r="N261" s="60" t="s">
        <v>5456</v>
      </c>
      <c r="O261" s="65" t="s">
        <v>32</v>
      </c>
      <c r="P261" s="60" t="s">
        <v>5418</v>
      </c>
      <c r="Q261" s="65" t="s">
        <v>5376</v>
      </c>
      <c r="R261" s="65" t="s">
        <v>26</v>
      </c>
      <c r="S261" s="65" t="s">
        <v>5377</v>
      </c>
      <c r="T261" s="65" t="s">
        <v>27</v>
      </c>
      <c r="U261" s="65" t="s">
        <v>27</v>
      </c>
      <c r="V261" s="65" t="s">
        <v>27</v>
      </c>
      <c r="W261" s="65" t="s">
        <v>27</v>
      </c>
    </row>
    <row r="262" spans="1:23" s="64" customFormat="1" hidden="1">
      <c r="A262" s="2" t="str">
        <f>+IF(B262="N","",IF(COUNTIF(B:B,B262)&gt;1,COUNTIF(B$3:B262,B262),""))</f>
        <v/>
      </c>
      <c r="B262" s="2" t="str">
        <f>+IF(H262='Export Demurrage Detention'!$C$2,"Y","N")</f>
        <v>N</v>
      </c>
      <c r="C262" s="60"/>
      <c r="D262" s="65" t="s">
        <v>439</v>
      </c>
      <c r="E262" s="65"/>
      <c r="F262" s="65"/>
      <c r="G262" s="65" t="s">
        <v>21</v>
      </c>
      <c r="H262" s="65" t="s">
        <v>442</v>
      </c>
      <c r="I262" s="66">
        <v>44119</v>
      </c>
      <c r="J262" s="65" t="s">
        <v>72</v>
      </c>
      <c r="K262" s="60" t="s">
        <v>5237</v>
      </c>
      <c r="L262" s="65" t="s">
        <v>24</v>
      </c>
      <c r="M262" s="65" t="s">
        <v>25</v>
      </c>
      <c r="N262" s="60" t="s">
        <v>5456</v>
      </c>
      <c r="O262" s="65" t="s">
        <v>5324</v>
      </c>
      <c r="P262" s="60" t="s">
        <v>5418</v>
      </c>
      <c r="Q262" s="65" t="s">
        <v>32</v>
      </c>
      <c r="R262" s="65" t="s">
        <v>26</v>
      </c>
      <c r="S262" s="65" t="s">
        <v>5546</v>
      </c>
      <c r="T262" s="65" t="s">
        <v>27</v>
      </c>
      <c r="U262" s="65" t="s">
        <v>27</v>
      </c>
      <c r="V262" s="65" t="s">
        <v>27</v>
      </c>
      <c r="W262" s="65" t="s">
        <v>27</v>
      </c>
    </row>
    <row r="263" spans="1:23" s="64" customFormat="1" hidden="1">
      <c r="A263" s="2" t="str">
        <f>+IF(B263="N","",IF(COUNTIF(B:B,B263)&gt;1,COUNTIF(B$3:B263,B263),""))</f>
        <v/>
      </c>
      <c r="B263" s="2" t="str">
        <f>+IF(H263='Export Demurrage Detention'!$C$2,"Y","N")</f>
        <v>N</v>
      </c>
      <c r="C263" s="60"/>
      <c r="D263" s="65" t="s">
        <v>439</v>
      </c>
      <c r="E263" s="65"/>
      <c r="F263" s="65"/>
      <c r="G263" s="65" t="s">
        <v>21</v>
      </c>
      <c r="H263" s="65" t="s">
        <v>442</v>
      </c>
      <c r="I263" s="66">
        <v>44119</v>
      </c>
      <c r="J263" s="65" t="s">
        <v>72</v>
      </c>
      <c r="K263" s="60" t="s">
        <v>5237</v>
      </c>
      <c r="L263" s="65" t="s">
        <v>5244</v>
      </c>
      <c r="M263" s="65" t="s">
        <v>25</v>
      </c>
      <c r="N263" s="60" t="s">
        <v>5456</v>
      </c>
      <c r="O263" s="65" t="s">
        <v>32</v>
      </c>
      <c r="P263" s="60" t="s">
        <v>5418</v>
      </c>
      <c r="Q263" s="65" t="s">
        <v>5376</v>
      </c>
      <c r="R263" s="65" t="s">
        <v>26</v>
      </c>
      <c r="S263" s="65" t="s">
        <v>5377</v>
      </c>
      <c r="T263" s="65" t="s">
        <v>27</v>
      </c>
      <c r="U263" s="65" t="s">
        <v>27</v>
      </c>
      <c r="V263" s="65" t="s">
        <v>27</v>
      </c>
      <c r="W263" s="65" t="s">
        <v>27</v>
      </c>
    </row>
    <row r="264" spans="1:23" s="64" customFormat="1" hidden="1">
      <c r="A264" s="2" t="str">
        <f>+IF(B264="N","",IF(COUNTIF(B:B,B264)&gt;1,COUNTIF(B$3:B264,B264),""))</f>
        <v/>
      </c>
      <c r="B264" s="2" t="str">
        <f>+IF(H264='Export Demurrage Detention'!$C$2,"Y","N")</f>
        <v>N</v>
      </c>
      <c r="C264" s="60"/>
      <c r="D264" s="65" t="s">
        <v>439</v>
      </c>
      <c r="E264" s="65"/>
      <c r="F264" s="65"/>
      <c r="G264" s="65" t="s">
        <v>21</v>
      </c>
      <c r="H264" s="65" t="s">
        <v>444</v>
      </c>
      <c r="I264" s="66">
        <v>44119</v>
      </c>
      <c r="J264" s="65" t="s">
        <v>72</v>
      </c>
      <c r="K264" s="60" t="s">
        <v>5237</v>
      </c>
      <c r="L264" s="65" t="s">
        <v>24</v>
      </c>
      <c r="M264" s="65" t="s">
        <v>25</v>
      </c>
      <c r="N264" s="60" t="s">
        <v>5456</v>
      </c>
      <c r="O264" s="65" t="s">
        <v>5324</v>
      </c>
      <c r="P264" s="60" t="s">
        <v>5418</v>
      </c>
      <c r="Q264" s="65" t="s">
        <v>32</v>
      </c>
      <c r="R264" s="65" t="s">
        <v>26</v>
      </c>
      <c r="S264" s="65" t="s">
        <v>5546</v>
      </c>
      <c r="T264" s="65" t="s">
        <v>27</v>
      </c>
      <c r="U264" s="65" t="s">
        <v>27</v>
      </c>
      <c r="V264" s="65" t="s">
        <v>27</v>
      </c>
      <c r="W264" s="65" t="s">
        <v>27</v>
      </c>
    </row>
    <row r="265" spans="1:23" s="64" customFormat="1" hidden="1">
      <c r="A265" s="2" t="str">
        <f>+IF(B265="N","",IF(COUNTIF(B:B,B265)&gt;1,COUNTIF(B$3:B265,B265),""))</f>
        <v/>
      </c>
      <c r="B265" s="2" t="str">
        <f>+IF(H265='Export Demurrage Detention'!$C$2,"Y","N")</f>
        <v>N</v>
      </c>
      <c r="C265" s="60"/>
      <c r="D265" s="65" t="s">
        <v>439</v>
      </c>
      <c r="E265" s="65"/>
      <c r="F265" s="65"/>
      <c r="G265" s="65" t="s">
        <v>21</v>
      </c>
      <c r="H265" s="65" t="s">
        <v>444</v>
      </c>
      <c r="I265" s="66">
        <v>44119</v>
      </c>
      <c r="J265" s="65" t="s">
        <v>72</v>
      </c>
      <c r="K265" s="60" t="s">
        <v>5237</v>
      </c>
      <c r="L265" s="65" t="s">
        <v>5244</v>
      </c>
      <c r="M265" s="65" t="s">
        <v>25</v>
      </c>
      <c r="N265" s="60" t="s">
        <v>5456</v>
      </c>
      <c r="O265" s="65" t="s">
        <v>32</v>
      </c>
      <c r="P265" s="60" t="s">
        <v>5418</v>
      </c>
      <c r="Q265" s="65" t="s">
        <v>5376</v>
      </c>
      <c r="R265" s="65" t="s">
        <v>26</v>
      </c>
      <c r="S265" s="65" t="s">
        <v>5377</v>
      </c>
      <c r="T265" s="65" t="s">
        <v>27</v>
      </c>
      <c r="U265" s="65" t="s">
        <v>27</v>
      </c>
      <c r="V265" s="65" t="s">
        <v>27</v>
      </c>
      <c r="W265" s="65" t="s">
        <v>27</v>
      </c>
    </row>
    <row r="266" spans="1:23" s="64" customFormat="1" hidden="1">
      <c r="A266" s="2" t="str">
        <f>+IF(B266="N","",IF(COUNTIF(B:B,B266)&gt;1,COUNTIF(B$3:B266,B266),""))</f>
        <v/>
      </c>
      <c r="B266" s="2" t="str">
        <f>+IF(H266='Export Demurrage Detention'!$C$2,"Y","N")</f>
        <v>N</v>
      </c>
      <c r="C266" s="60"/>
      <c r="D266" s="65" t="s">
        <v>439</v>
      </c>
      <c r="E266" s="65"/>
      <c r="F266" s="65"/>
      <c r="G266" s="65" t="s">
        <v>21</v>
      </c>
      <c r="H266" s="65" t="s">
        <v>4576</v>
      </c>
      <c r="I266" s="66">
        <v>44119</v>
      </c>
      <c r="J266" s="65" t="s">
        <v>72</v>
      </c>
      <c r="K266" s="60" t="s">
        <v>5237</v>
      </c>
      <c r="L266" s="65" t="s">
        <v>24</v>
      </c>
      <c r="M266" s="65" t="s">
        <v>25</v>
      </c>
      <c r="N266" s="60" t="s">
        <v>5456</v>
      </c>
      <c r="O266" s="65" t="s">
        <v>5324</v>
      </c>
      <c r="P266" s="60" t="s">
        <v>5418</v>
      </c>
      <c r="Q266" s="65" t="s">
        <v>32</v>
      </c>
      <c r="R266" s="65" t="s">
        <v>26</v>
      </c>
      <c r="S266" s="65" t="s">
        <v>5546</v>
      </c>
      <c r="T266" s="65" t="s">
        <v>27</v>
      </c>
      <c r="U266" s="65" t="s">
        <v>27</v>
      </c>
      <c r="V266" s="65" t="s">
        <v>27</v>
      </c>
      <c r="W266" s="65" t="s">
        <v>27</v>
      </c>
    </row>
    <row r="267" spans="1:23" s="64" customFormat="1" hidden="1">
      <c r="A267" s="2" t="str">
        <f>+IF(B267="N","",IF(COUNTIF(B:B,B267)&gt;1,COUNTIF(B$3:B267,B267),""))</f>
        <v/>
      </c>
      <c r="B267" s="2" t="str">
        <f>+IF(H267='Export Demurrage Detention'!$C$2,"Y","N")</f>
        <v>N</v>
      </c>
      <c r="C267" s="60"/>
      <c r="D267" s="65" t="s">
        <v>439</v>
      </c>
      <c r="E267" s="65"/>
      <c r="F267" s="65"/>
      <c r="G267" s="65" t="s">
        <v>21</v>
      </c>
      <c r="H267" s="65" t="s">
        <v>4576</v>
      </c>
      <c r="I267" s="66">
        <v>44119</v>
      </c>
      <c r="J267" s="65" t="s">
        <v>72</v>
      </c>
      <c r="K267" s="60" t="s">
        <v>5237</v>
      </c>
      <c r="L267" s="65" t="s">
        <v>5244</v>
      </c>
      <c r="M267" s="65" t="s">
        <v>25</v>
      </c>
      <c r="N267" s="60" t="s">
        <v>5456</v>
      </c>
      <c r="O267" s="65" t="s">
        <v>32</v>
      </c>
      <c r="P267" s="60" t="s">
        <v>5418</v>
      </c>
      <c r="Q267" s="65" t="s">
        <v>5376</v>
      </c>
      <c r="R267" s="65" t="s">
        <v>26</v>
      </c>
      <c r="S267" s="65" t="s">
        <v>5377</v>
      </c>
      <c r="T267" s="65" t="s">
        <v>27</v>
      </c>
      <c r="U267" s="65" t="s">
        <v>27</v>
      </c>
      <c r="V267" s="65" t="s">
        <v>27</v>
      </c>
      <c r="W267" s="65" t="s">
        <v>27</v>
      </c>
    </row>
    <row r="268" spans="1:23" s="64" customFormat="1" hidden="1">
      <c r="A268" s="2" t="str">
        <f>+IF(B268="N","",IF(COUNTIF(B:B,B268)&gt;1,COUNTIF(B$3:B268,B268),""))</f>
        <v/>
      </c>
      <c r="B268" s="2" t="str">
        <f>+IF(H268='Export Demurrage Detention'!$C$2,"Y","N")</f>
        <v>N</v>
      </c>
      <c r="C268" s="60"/>
      <c r="D268" s="65" t="s">
        <v>439</v>
      </c>
      <c r="E268" s="65"/>
      <c r="F268" s="65"/>
      <c r="G268" s="65" t="s">
        <v>21</v>
      </c>
      <c r="H268" s="65" t="s">
        <v>4575</v>
      </c>
      <c r="I268" s="66">
        <v>44119</v>
      </c>
      <c r="J268" s="65" t="s">
        <v>72</v>
      </c>
      <c r="K268" s="60" t="s">
        <v>5237</v>
      </c>
      <c r="L268" s="65" t="s">
        <v>24</v>
      </c>
      <c r="M268" s="65" t="s">
        <v>25</v>
      </c>
      <c r="N268" s="60" t="s">
        <v>5456</v>
      </c>
      <c r="O268" s="65" t="s">
        <v>5324</v>
      </c>
      <c r="P268" s="60" t="s">
        <v>5418</v>
      </c>
      <c r="Q268" s="65" t="s">
        <v>32</v>
      </c>
      <c r="R268" s="65" t="s">
        <v>26</v>
      </c>
      <c r="S268" s="65" t="s">
        <v>5546</v>
      </c>
      <c r="T268" s="65" t="s">
        <v>27</v>
      </c>
      <c r="U268" s="65" t="s">
        <v>27</v>
      </c>
      <c r="V268" s="65" t="s">
        <v>27</v>
      </c>
      <c r="W268" s="65" t="s">
        <v>27</v>
      </c>
    </row>
    <row r="269" spans="1:23" s="64" customFormat="1" hidden="1">
      <c r="A269" s="2" t="str">
        <f>+IF(B269="N","",IF(COUNTIF(B:B,B269)&gt;1,COUNTIF(B$3:B269,B269),""))</f>
        <v/>
      </c>
      <c r="B269" s="2" t="str">
        <f>+IF(H269='Export Demurrage Detention'!$C$2,"Y","N")</f>
        <v>N</v>
      </c>
      <c r="C269" s="60"/>
      <c r="D269" s="65" t="s">
        <v>439</v>
      </c>
      <c r="E269" s="65"/>
      <c r="F269" s="65"/>
      <c r="G269" s="65" t="s">
        <v>21</v>
      </c>
      <c r="H269" s="65" t="s">
        <v>4575</v>
      </c>
      <c r="I269" s="66">
        <v>44119</v>
      </c>
      <c r="J269" s="65" t="s">
        <v>72</v>
      </c>
      <c r="K269" s="60" t="s">
        <v>5237</v>
      </c>
      <c r="L269" s="65" t="s">
        <v>5244</v>
      </c>
      <c r="M269" s="65" t="s">
        <v>25</v>
      </c>
      <c r="N269" s="60" t="s">
        <v>5456</v>
      </c>
      <c r="O269" s="65" t="s">
        <v>32</v>
      </c>
      <c r="P269" s="60" t="s">
        <v>5418</v>
      </c>
      <c r="Q269" s="65" t="s">
        <v>5376</v>
      </c>
      <c r="R269" s="65" t="s">
        <v>26</v>
      </c>
      <c r="S269" s="65" t="s">
        <v>5377</v>
      </c>
      <c r="T269" s="65" t="s">
        <v>27</v>
      </c>
      <c r="U269" s="65" t="s">
        <v>27</v>
      </c>
      <c r="V269" s="65" t="s">
        <v>27</v>
      </c>
      <c r="W269" s="65" t="s">
        <v>27</v>
      </c>
    </row>
    <row r="270" spans="1:23" s="64" customFormat="1" hidden="1">
      <c r="A270" s="2" t="str">
        <f>+IF(B270="N","",IF(COUNTIF(B:B,B270)&gt;1,COUNTIF(B$3:B270,B270),""))</f>
        <v/>
      </c>
      <c r="B270" s="2" t="str">
        <f>+IF(H270='Export Demurrage Detention'!$C$2,"Y","N")</f>
        <v>N</v>
      </c>
      <c r="C270" s="60"/>
      <c r="D270" s="65" t="s">
        <v>439</v>
      </c>
      <c r="E270" s="65"/>
      <c r="F270" s="65"/>
      <c r="G270" s="65" t="s">
        <v>21</v>
      </c>
      <c r="H270" s="65" t="s">
        <v>445</v>
      </c>
      <c r="I270" s="66">
        <v>44119</v>
      </c>
      <c r="J270" s="65" t="s">
        <v>72</v>
      </c>
      <c r="K270" s="60" t="s">
        <v>5237</v>
      </c>
      <c r="L270" s="65" t="s">
        <v>24</v>
      </c>
      <c r="M270" s="65" t="s">
        <v>25</v>
      </c>
      <c r="N270" s="60" t="s">
        <v>5456</v>
      </c>
      <c r="O270" s="65" t="s">
        <v>5324</v>
      </c>
      <c r="P270" s="60" t="s">
        <v>5418</v>
      </c>
      <c r="Q270" s="65" t="s">
        <v>32</v>
      </c>
      <c r="R270" s="65" t="s">
        <v>26</v>
      </c>
      <c r="S270" s="65" t="s">
        <v>5546</v>
      </c>
      <c r="T270" s="65" t="s">
        <v>27</v>
      </c>
      <c r="U270" s="65" t="s">
        <v>27</v>
      </c>
      <c r="V270" s="65" t="s">
        <v>27</v>
      </c>
      <c r="W270" s="65" t="s">
        <v>27</v>
      </c>
    </row>
    <row r="271" spans="1:23" s="64" customFormat="1" hidden="1">
      <c r="A271" s="2" t="str">
        <f>+IF(B271="N","",IF(COUNTIF(B:B,B271)&gt;1,COUNTIF(B$3:B271,B271),""))</f>
        <v/>
      </c>
      <c r="B271" s="2" t="str">
        <f>+IF(H271='Export Demurrage Detention'!$C$2,"Y","N")</f>
        <v>N</v>
      </c>
      <c r="C271" s="60"/>
      <c r="D271" s="65" t="s">
        <v>439</v>
      </c>
      <c r="E271" s="65"/>
      <c r="F271" s="65"/>
      <c r="G271" s="65" t="s">
        <v>21</v>
      </c>
      <c r="H271" s="65" t="s">
        <v>445</v>
      </c>
      <c r="I271" s="66">
        <v>44119</v>
      </c>
      <c r="J271" s="65" t="s">
        <v>72</v>
      </c>
      <c r="K271" s="60" t="s">
        <v>5237</v>
      </c>
      <c r="L271" s="65" t="s">
        <v>5244</v>
      </c>
      <c r="M271" s="65" t="s">
        <v>25</v>
      </c>
      <c r="N271" s="60" t="s">
        <v>5456</v>
      </c>
      <c r="O271" s="65" t="s">
        <v>32</v>
      </c>
      <c r="P271" s="60" t="s">
        <v>5418</v>
      </c>
      <c r="Q271" s="65" t="s">
        <v>5376</v>
      </c>
      <c r="R271" s="65" t="s">
        <v>26</v>
      </c>
      <c r="S271" s="65" t="s">
        <v>5377</v>
      </c>
      <c r="T271" s="65" t="s">
        <v>27</v>
      </c>
      <c r="U271" s="65" t="s">
        <v>27</v>
      </c>
      <c r="V271" s="65" t="s">
        <v>27</v>
      </c>
      <c r="W271" s="65" t="s">
        <v>27</v>
      </c>
    </row>
    <row r="272" spans="1:23" s="64" customFormat="1" hidden="1">
      <c r="A272" s="2" t="str">
        <f>+IF(B272="N","",IF(COUNTIF(B:B,B272)&gt;1,COUNTIF(B$3:B272,B272),""))</f>
        <v/>
      </c>
      <c r="B272" s="2" t="str">
        <f>+IF(H272='Export Demurrage Detention'!$C$2,"Y","N")</f>
        <v>N</v>
      </c>
      <c r="C272" s="60"/>
      <c r="D272" s="65" t="s">
        <v>6697</v>
      </c>
      <c r="E272" s="65"/>
      <c r="F272" s="65"/>
      <c r="G272" s="65" t="s">
        <v>5236</v>
      </c>
      <c r="H272" s="65" t="s">
        <v>4408</v>
      </c>
      <c r="I272" s="66">
        <v>44013</v>
      </c>
      <c r="J272" s="65" t="s">
        <v>4755</v>
      </c>
      <c r="K272" s="65" t="s">
        <v>5537</v>
      </c>
      <c r="L272" s="65" t="s">
        <v>24</v>
      </c>
      <c r="M272" s="65" t="s">
        <v>25</v>
      </c>
      <c r="N272" s="65" t="s">
        <v>6702</v>
      </c>
      <c r="O272" s="65" t="s">
        <v>5458</v>
      </c>
      <c r="P272" s="65" t="s">
        <v>6703</v>
      </c>
      <c r="Q272" s="65" t="s">
        <v>5326</v>
      </c>
      <c r="R272" s="65" t="s">
        <v>408</v>
      </c>
      <c r="S272" s="65" t="s">
        <v>155</v>
      </c>
      <c r="T272" s="65" t="s">
        <v>27</v>
      </c>
      <c r="U272" s="65" t="s">
        <v>27</v>
      </c>
      <c r="V272" s="65" t="s">
        <v>27</v>
      </c>
      <c r="W272" s="65" t="s">
        <v>27</v>
      </c>
    </row>
    <row r="273" spans="1:23" s="64" customFormat="1" hidden="1">
      <c r="A273" s="2" t="str">
        <f>+IF(B273="N","",IF(COUNTIF(B:B,B273)&gt;1,COUNTIF(B$3:B273,B273),""))</f>
        <v/>
      </c>
      <c r="B273" s="2" t="str">
        <f>+IF(H273='Export Demurrage Detention'!$C$2,"Y","N")</f>
        <v>N</v>
      </c>
      <c r="C273" s="60"/>
      <c r="D273" s="65" t="s">
        <v>6697</v>
      </c>
      <c r="E273" s="65"/>
      <c r="F273" s="65"/>
      <c r="G273" s="65" t="s">
        <v>5236</v>
      </c>
      <c r="H273" s="65" t="s">
        <v>4408</v>
      </c>
      <c r="I273" s="66">
        <v>44013</v>
      </c>
      <c r="J273" s="65" t="s">
        <v>4755</v>
      </c>
      <c r="K273" s="65" t="s">
        <v>5537</v>
      </c>
      <c r="L273" s="65" t="s">
        <v>28</v>
      </c>
      <c r="M273" s="65" t="s">
        <v>25</v>
      </c>
      <c r="N273" s="65" t="s">
        <v>6702</v>
      </c>
      <c r="O273" s="65" t="s">
        <v>33</v>
      </c>
      <c r="P273" s="65" t="s">
        <v>6703</v>
      </c>
      <c r="Q273" s="65" t="s">
        <v>189</v>
      </c>
      <c r="R273" s="65" t="s">
        <v>408</v>
      </c>
      <c r="S273" s="65" t="s">
        <v>360</v>
      </c>
      <c r="T273" s="65" t="s">
        <v>27</v>
      </c>
      <c r="U273" s="65" t="s">
        <v>27</v>
      </c>
      <c r="V273" s="65" t="s">
        <v>27</v>
      </c>
      <c r="W273" s="65" t="s">
        <v>27</v>
      </c>
    </row>
    <row r="274" spans="1:23" s="64" customFormat="1" hidden="1">
      <c r="A274" s="2" t="str">
        <f>+IF(B274="N","",IF(COUNTIF(B:B,B274)&gt;1,COUNTIF(B$3:B274,B274),""))</f>
        <v/>
      </c>
      <c r="B274" s="2" t="str">
        <f>+IF(H274='Export Demurrage Detention'!$C$2,"Y","N")</f>
        <v>N</v>
      </c>
      <c r="C274" s="60"/>
      <c r="D274" s="65" t="s">
        <v>6697</v>
      </c>
      <c r="E274" s="65"/>
      <c r="F274" s="65"/>
      <c r="G274" s="65" t="s">
        <v>5236</v>
      </c>
      <c r="H274" s="65" t="s">
        <v>4408</v>
      </c>
      <c r="I274" s="66">
        <v>44013</v>
      </c>
      <c r="J274" s="65" t="s">
        <v>4755</v>
      </c>
      <c r="K274" s="65" t="s">
        <v>5537</v>
      </c>
      <c r="L274" s="65" t="s">
        <v>5391</v>
      </c>
      <c r="M274" s="65" t="s">
        <v>25</v>
      </c>
      <c r="N274" s="65" t="s">
        <v>6702</v>
      </c>
      <c r="O274" s="65" t="s">
        <v>6704</v>
      </c>
      <c r="P274" s="65" t="s">
        <v>6703</v>
      </c>
      <c r="Q274" s="65" t="s">
        <v>6705</v>
      </c>
      <c r="R274" s="65" t="s">
        <v>408</v>
      </c>
      <c r="S274" s="65" t="s">
        <v>151</v>
      </c>
      <c r="T274" s="65" t="s">
        <v>27</v>
      </c>
      <c r="U274" s="65" t="s">
        <v>27</v>
      </c>
      <c r="V274" s="65" t="s">
        <v>27</v>
      </c>
      <c r="W274" s="65" t="s">
        <v>27</v>
      </c>
    </row>
    <row r="275" spans="1:23" s="64" customFormat="1" hidden="1">
      <c r="A275" s="2" t="str">
        <f>+IF(B275="N","",IF(COUNTIF(B:B,B275)&gt;1,COUNTIF(B$3:B275,B275),""))</f>
        <v/>
      </c>
      <c r="B275" s="2" t="str">
        <f>+IF(H275='Export Demurrage Detention'!$C$2,"Y","N")</f>
        <v>N</v>
      </c>
      <c r="C275" s="60"/>
      <c r="D275" s="65" t="s">
        <v>6697</v>
      </c>
      <c r="E275" s="65"/>
      <c r="F275" s="65"/>
      <c r="G275" s="65" t="s">
        <v>5236</v>
      </c>
      <c r="H275" s="65" t="s">
        <v>364</v>
      </c>
      <c r="I275" s="66">
        <v>44013</v>
      </c>
      <c r="J275" s="65" t="s">
        <v>4755</v>
      </c>
      <c r="K275" s="65" t="s">
        <v>5537</v>
      </c>
      <c r="L275" s="65" t="s">
        <v>24</v>
      </c>
      <c r="M275" s="65" t="s">
        <v>25</v>
      </c>
      <c r="N275" s="65" t="s">
        <v>6706</v>
      </c>
      <c r="O275" s="65" t="s">
        <v>5365</v>
      </c>
      <c r="P275" s="65" t="s">
        <v>6708</v>
      </c>
      <c r="Q275" s="65" t="s">
        <v>189</v>
      </c>
      <c r="R275" s="65" t="s">
        <v>6711</v>
      </c>
      <c r="S275" s="65" t="s">
        <v>6712</v>
      </c>
      <c r="T275" s="65" t="s">
        <v>27</v>
      </c>
      <c r="U275" s="65" t="s">
        <v>27</v>
      </c>
      <c r="V275" s="65" t="s">
        <v>27</v>
      </c>
      <c r="W275" s="65" t="s">
        <v>27</v>
      </c>
    </row>
    <row r="276" spans="1:23" s="64" customFormat="1" hidden="1">
      <c r="A276" s="2" t="str">
        <f>+IF(B276="N","",IF(COUNTIF(B:B,B276)&gt;1,COUNTIF(B$3:B276,B276),""))</f>
        <v/>
      </c>
      <c r="B276" s="2" t="str">
        <f>+IF(H276='Export Demurrage Detention'!$C$2,"Y","N")</f>
        <v>N</v>
      </c>
      <c r="C276" s="60"/>
      <c r="D276" s="65" t="s">
        <v>6697</v>
      </c>
      <c r="E276" s="65"/>
      <c r="F276" s="65"/>
      <c r="G276" s="65" t="s">
        <v>5236</v>
      </c>
      <c r="H276" s="65" t="s">
        <v>364</v>
      </c>
      <c r="I276" s="66">
        <v>44013</v>
      </c>
      <c r="J276" s="65" t="s">
        <v>4755</v>
      </c>
      <c r="K276" s="65" t="s">
        <v>5537</v>
      </c>
      <c r="L276" s="65" t="s">
        <v>28</v>
      </c>
      <c r="M276" s="65" t="s">
        <v>25</v>
      </c>
      <c r="N276" s="65" t="s">
        <v>6706</v>
      </c>
      <c r="O276" s="65" t="s">
        <v>6707</v>
      </c>
      <c r="P276" s="65" t="s">
        <v>6708</v>
      </c>
      <c r="Q276" s="65" t="s">
        <v>6709</v>
      </c>
      <c r="R276" s="65" t="s">
        <v>6711</v>
      </c>
      <c r="S276" s="65" t="s">
        <v>6713</v>
      </c>
      <c r="T276" s="65" t="s">
        <v>27</v>
      </c>
      <c r="U276" s="65" t="s">
        <v>27</v>
      </c>
      <c r="V276" s="65" t="s">
        <v>27</v>
      </c>
      <c r="W276" s="65" t="s">
        <v>27</v>
      </c>
    </row>
    <row r="277" spans="1:23" s="64" customFormat="1" hidden="1">
      <c r="A277" s="2" t="str">
        <f>+IF(B277="N","",IF(COUNTIF(B:B,B277)&gt;1,COUNTIF(B$3:B277,B277),""))</f>
        <v/>
      </c>
      <c r="B277" s="2" t="str">
        <f>+IF(H277='Export Demurrage Detention'!$C$2,"Y","N")</f>
        <v>N</v>
      </c>
      <c r="C277" s="60"/>
      <c r="D277" s="65" t="s">
        <v>6697</v>
      </c>
      <c r="E277" s="65"/>
      <c r="F277" s="65"/>
      <c r="G277" s="65" t="s">
        <v>5236</v>
      </c>
      <c r="H277" s="65" t="s">
        <v>364</v>
      </c>
      <c r="I277" s="66">
        <v>44013</v>
      </c>
      <c r="J277" s="65" t="s">
        <v>4755</v>
      </c>
      <c r="K277" s="65" t="s">
        <v>5537</v>
      </c>
      <c r="L277" s="65" t="s">
        <v>5391</v>
      </c>
      <c r="M277" s="65" t="s">
        <v>25</v>
      </c>
      <c r="N277" s="65" t="s">
        <v>6706</v>
      </c>
      <c r="O277" s="65" t="s">
        <v>5366</v>
      </c>
      <c r="P277" s="65" t="s">
        <v>6708</v>
      </c>
      <c r="Q277" s="65" t="s">
        <v>6710</v>
      </c>
      <c r="R277" s="65" t="s">
        <v>6711</v>
      </c>
      <c r="S277" s="65" t="s">
        <v>6714</v>
      </c>
      <c r="T277" s="65" t="s">
        <v>27</v>
      </c>
      <c r="U277" s="65" t="s">
        <v>27</v>
      </c>
      <c r="V277" s="65" t="s">
        <v>27</v>
      </c>
      <c r="W277" s="65" t="s">
        <v>27</v>
      </c>
    </row>
    <row r="278" spans="1:23" s="64" customFormat="1" hidden="1">
      <c r="A278" s="2" t="str">
        <f>+IF(B278="N","",IF(COUNTIF(B:B,B278)&gt;1,COUNTIF(B$3:B278,B278),""))</f>
        <v/>
      </c>
      <c r="B278" s="2" t="str">
        <f>+IF(H278='Export Demurrage Detention'!$C$2,"Y","N")</f>
        <v>N</v>
      </c>
      <c r="C278" s="60"/>
      <c r="D278" s="65" t="s">
        <v>6697</v>
      </c>
      <c r="E278" s="65"/>
      <c r="F278" s="65"/>
      <c r="G278" s="65" t="s">
        <v>21</v>
      </c>
      <c r="H278" s="65" t="s">
        <v>4408</v>
      </c>
      <c r="I278" s="66">
        <v>44013</v>
      </c>
      <c r="J278" s="65" t="s">
        <v>95</v>
      </c>
      <c r="K278" s="60" t="s">
        <v>5237</v>
      </c>
      <c r="L278" s="65" t="s">
        <v>6715</v>
      </c>
      <c r="M278" s="65" t="s">
        <v>25</v>
      </c>
      <c r="N278" s="65" t="s">
        <v>50</v>
      </c>
      <c r="O278" s="65" t="s">
        <v>5325</v>
      </c>
      <c r="P278" s="65" t="s">
        <v>27</v>
      </c>
      <c r="Q278" s="65" t="s">
        <v>27</v>
      </c>
      <c r="R278" s="65" t="s">
        <v>27</v>
      </c>
      <c r="S278" s="65" t="s">
        <v>27</v>
      </c>
      <c r="T278" s="65" t="s">
        <v>27</v>
      </c>
      <c r="U278" s="65" t="s">
        <v>27</v>
      </c>
      <c r="V278" s="65" t="s">
        <v>27</v>
      </c>
      <c r="W278" s="65" t="s">
        <v>27</v>
      </c>
    </row>
    <row r="279" spans="1:23" s="64" customFormat="1" hidden="1">
      <c r="A279" s="2" t="str">
        <f>+IF(B279="N","",IF(COUNTIF(B:B,B279)&gt;1,COUNTIF(B$3:B279,B279),""))</f>
        <v/>
      </c>
      <c r="B279" s="2" t="str">
        <f>+IF(H279='Export Demurrage Detention'!$C$2,"Y","N")</f>
        <v>N</v>
      </c>
      <c r="C279" s="60"/>
      <c r="D279" s="65" t="s">
        <v>6697</v>
      </c>
      <c r="E279" s="65"/>
      <c r="F279" s="65"/>
      <c r="G279" s="65" t="s">
        <v>21</v>
      </c>
      <c r="H279" s="65" t="s">
        <v>4408</v>
      </c>
      <c r="I279" s="66">
        <v>44013</v>
      </c>
      <c r="J279" s="65" t="s">
        <v>95</v>
      </c>
      <c r="K279" s="60" t="s">
        <v>5237</v>
      </c>
      <c r="L279" s="65" t="s">
        <v>5391</v>
      </c>
      <c r="M279" s="65" t="s">
        <v>25</v>
      </c>
      <c r="N279" s="65" t="s">
        <v>83</v>
      </c>
      <c r="O279" s="65" t="s">
        <v>189</v>
      </c>
      <c r="P279" s="65" t="s">
        <v>27</v>
      </c>
      <c r="Q279" s="65" t="s">
        <v>27</v>
      </c>
      <c r="R279" s="65" t="s">
        <v>27</v>
      </c>
      <c r="S279" s="65" t="s">
        <v>27</v>
      </c>
      <c r="T279" s="65" t="s">
        <v>27</v>
      </c>
      <c r="U279" s="65" t="s">
        <v>27</v>
      </c>
      <c r="V279" s="65" t="s">
        <v>27</v>
      </c>
      <c r="W279" s="65" t="s">
        <v>27</v>
      </c>
    </row>
    <row r="280" spans="1:23" s="64" customFormat="1" hidden="1">
      <c r="A280" s="2" t="str">
        <f>+IF(B280="N","",IF(COUNTIF(B:B,B280)&gt;1,COUNTIF(B$3:B280,B280),""))</f>
        <v/>
      </c>
      <c r="B280" s="2" t="str">
        <f>+IF(H280='Export Demurrage Detention'!$C$2,"Y","N")</f>
        <v>N</v>
      </c>
      <c r="C280" s="60"/>
      <c r="D280" s="65" t="s">
        <v>6697</v>
      </c>
      <c r="E280" s="65"/>
      <c r="F280" s="65"/>
      <c r="G280" s="65" t="s">
        <v>21</v>
      </c>
      <c r="H280" s="65" t="s">
        <v>364</v>
      </c>
      <c r="I280" s="66">
        <v>44013</v>
      </c>
      <c r="J280" s="65" t="s">
        <v>95</v>
      </c>
      <c r="K280" s="60" t="s">
        <v>5237</v>
      </c>
      <c r="L280" s="65" t="s">
        <v>6715</v>
      </c>
      <c r="M280" s="65" t="s">
        <v>25</v>
      </c>
      <c r="N280" s="65" t="s">
        <v>50</v>
      </c>
      <c r="O280" s="65" t="s">
        <v>5325</v>
      </c>
      <c r="P280" s="65" t="s">
        <v>27</v>
      </c>
      <c r="Q280" s="65" t="s">
        <v>27</v>
      </c>
      <c r="R280" s="65" t="s">
        <v>27</v>
      </c>
      <c r="S280" s="65" t="s">
        <v>27</v>
      </c>
      <c r="T280" s="65" t="s">
        <v>27</v>
      </c>
      <c r="U280" s="65" t="s">
        <v>27</v>
      </c>
      <c r="V280" s="65" t="s">
        <v>27</v>
      </c>
      <c r="W280" s="65" t="s">
        <v>27</v>
      </c>
    </row>
    <row r="281" spans="1:23" s="64" customFormat="1" hidden="1">
      <c r="A281" s="2" t="str">
        <f>+IF(B281="N","",IF(COUNTIF(B:B,B281)&gt;1,COUNTIF(B$3:B281,B281),""))</f>
        <v/>
      </c>
      <c r="B281" s="2" t="str">
        <f>+IF(H281='Export Demurrage Detention'!$C$2,"Y","N")</f>
        <v>N</v>
      </c>
      <c r="C281" s="60"/>
      <c r="D281" s="65" t="s">
        <v>6697</v>
      </c>
      <c r="E281" s="65"/>
      <c r="F281" s="65"/>
      <c r="G281" s="65" t="s">
        <v>21</v>
      </c>
      <c r="H281" s="65" t="s">
        <v>364</v>
      </c>
      <c r="I281" s="66">
        <v>44013</v>
      </c>
      <c r="J281" s="65" t="s">
        <v>95</v>
      </c>
      <c r="K281" s="60" t="s">
        <v>5237</v>
      </c>
      <c r="L281" s="65" t="s">
        <v>5391</v>
      </c>
      <c r="M281" s="65" t="s">
        <v>25</v>
      </c>
      <c r="N281" s="65" t="s">
        <v>83</v>
      </c>
      <c r="O281" s="65" t="s">
        <v>189</v>
      </c>
      <c r="P281" s="65" t="s">
        <v>27</v>
      </c>
      <c r="Q281" s="65" t="s">
        <v>27</v>
      </c>
      <c r="R281" s="65" t="s">
        <v>27</v>
      </c>
      <c r="S281" s="65" t="s">
        <v>27</v>
      </c>
      <c r="T281" s="65" t="s">
        <v>27</v>
      </c>
      <c r="U281" s="65" t="s">
        <v>27</v>
      </c>
      <c r="V281" s="65" t="s">
        <v>27</v>
      </c>
      <c r="W281" s="65" t="s">
        <v>27</v>
      </c>
    </row>
    <row r="282" spans="1:23" s="64" customFormat="1" hidden="1">
      <c r="A282" s="2" t="str">
        <f>+IF(B282="N","",IF(COUNTIF(B:B,B282)&gt;1,COUNTIF(B$3:B282,B282),""))</f>
        <v/>
      </c>
      <c r="B282" s="2" t="str">
        <f>+IF(H282='Export Demurrage Detention'!$C$2,"Y","N")</f>
        <v>N</v>
      </c>
      <c r="C282" s="60"/>
      <c r="D282" s="65" t="s">
        <v>6697</v>
      </c>
      <c r="E282" s="65"/>
      <c r="F282" s="65"/>
      <c r="G282" s="65" t="s">
        <v>21</v>
      </c>
      <c r="H282" s="65" t="s">
        <v>365</v>
      </c>
      <c r="I282" s="66">
        <v>44013</v>
      </c>
      <c r="J282" s="65" t="s">
        <v>95</v>
      </c>
      <c r="K282" s="60" t="s">
        <v>5237</v>
      </c>
      <c r="L282" s="65" t="s">
        <v>6715</v>
      </c>
      <c r="M282" s="65" t="s">
        <v>25</v>
      </c>
      <c r="N282" s="65" t="s">
        <v>50</v>
      </c>
      <c r="O282" s="65" t="s">
        <v>5325</v>
      </c>
      <c r="P282" s="65" t="s">
        <v>27</v>
      </c>
      <c r="Q282" s="65" t="s">
        <v>27</v>
      </c>
      <c r="R282" s="65" t="s">
        <v>27</v>
      </c>
      <c r="S282" s="65" t="s">
        <v>27</v>
      </c>
      <c r="T282" s="65" t="s">
        <v>27</v>
      </c>
      <c r="U282" s="65" t="s">
        <v>27</v>
      </c>
      <c r="V282" s="65" t="s">
        <v>27</v>
      </c>
      <c r="W282" s="65" t="s">
        <v>27</v>
      </c>
    </row>
    <row r="283" spans="1:23" s="64" customFormat="1" hidden="1">
      <c r="A283" s="2" t="str">
        <f>+IF(B283="N","",IF(COUNTIF(B:B,B283)&gt;1,COUNTIF(B$3:B283,B283),""))</f>
        <v/>
      </c>
      <c r="B283" s="2" t="str">
        <f>+IF(H283='Export Demurrage Detention'!$C$2,"Y","N")</f>
        <v>N</v>
      </c>
      <c r="C283" s="60"/>
      <c r="D283" s="65" t="s">
        <v>6697</v>
      </c>
      <c r="E283" s="65"/>
      <c r="F283" s="65"/>
      <c r="G283" s="65" t="s">
        <v>21</v>
      </c>
      <c r="H283" s="65" t="s">
        <v>365</v>
      </c>
      <c r="I283" s="66">
        <v>44013</v>
      </c>
      <c r="J283" s="65" t="s">
        <v>95</v>
      </c>
      <c r="K283" s="60" t="s">
        <v>5237</v>
      </c>
      <c r="L283" s="65" t="s">
        <v>5391</v>
      </c>
      <c r="M283" s="65" t="s">
        <v>25</v>
      </c>
      <c r="N283" s="65" t="s">
        <v>83</v>
      </c>
      <c r="O283" s="65" t="s">
        <v>189</v>
      </c>
      <c r="P283" s="65" t="s">
        <v>27</v>
      </c>
      <c r="Q283" s="65" t="s">
        <v>27</v>
      </c>
      <c r="R283" s="65" t="s">
        <v>27</v>
      </c>
      <c r="S283" s="65" t="s">
        <v>27</v>
      </c>
      <c r="T283" s="65" t="s">
        <v>27</v>
      </c>
      <c r="U283" s="65" t="s">
        <v>27</v>
      </c>
      <c r="V283" s="65" t="s">
        <v>27</v>
      </c>
      <c r="W283" s="65" t="s">
        <v>27</v>
      </c>
    </row>
    <row r="284" spans="1:23" s="64" customFormat="1" hidden="1">
      <c r="A284" s="2" t="str">
        <f>+IF(B284="N","",IF(COUNTIF(B:B,B284)&gt;1,COUNTIF(B$3:B284,B284),""))</f>
        <v/>
      </c>
      <c r="B284" s="2" t="str">
        <f>+IF(H284='Export Demurrage Detention'!$C$2,"Y","N")</f>
        <v>N</v>
      </c>
      <c r="C284" s="60"/>
      <c r="D284" s="65" t="s">
        <v>6697</v>
      </c>
      <c r="E284" s="65"/>
      <c r="F284" s="65"/>
      <c r="G284" s="65" t="s">
        <v>5236</v>
      </c>
      <c r="H284" s="65" t="s">
        <v>365</v>
      </c>
      <c r="I284" s="66">
        <v>44013</v>
      </c>
      <c r="J284" s="65" t="s">
        <v>72</v>
      </c>
      <c r="K284" s="65" t="s">
        <v>5537</v>
      </c>
      <c r="L284" s="65" t="s">
        <v>24</v>
      </c>
      <c r="M284" s="65" t="s">
        <v>25</v>
      </c>
      <c r="N284" s="65" t="s">
        <v>82</v>
      </c>
      <c r="O284" s="65" t="s">
        <v>5322</v>
      </c>
      <c r="P284" s="65" t="s">
        <v>5252</v>
      </c>
      <c r="Q284" s="65" t="s">
        <v>5325</v>
      </c>
      <c r="R284" s="65" t="s">
        <v>6703</v>
      </c>
      <c r="S284" s="65" t="s">
        <v>5326</v>
      </c>
      <c r="T284" s="65" t="s">
        <v>408</v>
      </c>
      <c r="U284" s="65" t="s">
        <v>5444</v>
      </c>
      <c r="V284" s="65" t="s">
        <v>27</v>
      </c>
      <c r="W284" s="65" t="s">
        <v>27</v>
      </c>
    </row>
    <row r="285" spans="1:23" s="64" customFormat="1" hidden="1">
      <c r="A285" s="2" t="str">
        <f>+IF(B285="N","",IF(COUNTIF(B:B,B285)&gt;1,COUNTIF(B$3:B285,B285),""))</f>
        <v/>
      </c>
      <c r="B285" s="2" t="str">
        <f>+IF(H285='Export Demurrage Detention'!$C$2,"Y","N")</f>
        <v>N</v>
      </c>
      <c r="C285" s="60"/>
      <c r="D285" s="65" t="s">
        <v>6697</v>
      </c>
      <c r="E285" s="65"/>
      <c r="F285" s="65"/>
      <c r="G285" s="65" t="s">
        <v>5236</v>
      </c>
      <c r="H285" s="65" t="s">
        <v>365</v>
      </c>
      <c r="I285" s="66">
        <v>44013</v>
      </c>
      <c r="J285" s="65" t="s">
        <v>72</v>
      </c>
      <c r="K285" s="65" t="s">
        <v>5537</v>
      </c>
      <c r="L285" s="65" t="s">
        <v>28</v>
      </c>
      <c r="M285" s="65" t="s">
        <v>25</v>
      </c>
      <c r="N285" s="65" t="s">
        <v>82</v>
      </c>
      <c r="O285" s="65" t="s">
        <v>5325</v>
      </c>
      <c r="P285" s="65" t="s">
        <v>5252</v>
      </c>
      <c r="Q285" s="65" t="s">
        <v>102</v>
      </c>
      <c r="R285" s="65" t="s">
        <v>6703</v>
      </c>
      <c r="S285" s="65" t="s">
        <v>189</v>
      </c>
      <c r="T285" s="65" t="s">
        <v>408</v>
      </c>
      <c r="U285" s="65" t="s">
        <v>153</v>
      </c>
      <c r="V285" s="65" t="s">
        <v>27</v>
      </c>
      <c r="W285" s="65" t="s">
        <v>27</v>
      </c>
    </row>
    <row r="286" spans="1:23" s="64" customFormat="1" hidden="1">
      <c r="A286" s="2" t="str">
        <f>+IF(B286="N","",IF(COUNTIF(B:B,B286)&gt;1,COUNTIF(B$3:B286,B286),""))</f>
        <v/>
      </c>
      <c r="B286" s="2" t="str">
        <f>+IF(H286='Export Demurrage Detention'!$C$2,"Y","N")</f>
        <v>N</v>
      </c>
      <c r="C286" s="60"/>
      <c r="D286" s="65" t="s">
        <v>6697</v>
      </c>
      <c r="E286" s="65"/>
      <c r="F286" s="65"/>
      <c r="G286" s="65" t="s">
        <v>5236</v>
      </c>
      <c r="H286" s="65" t="s">
        <v>365</v>
      </c>
      <c r="I286" s="66">
        <v>44013</v>
      </c>
      <c r="J286" s="65" t="s">
        <v>72</v>
      </c>
      <c r="K286" s="65" t="s">
        <v>5537</v>
      </c>
      <c r="L286" s="65" t="s">
        <v>5391</v>
      </c>
      <c r="M286" s="65" t="s">
        <v>25</v>
      </c>
      <c r="N286" s="65" t="s">
        <v>82</v>
      </c>
      <c r="O286" s="65" t="s">
        <v>5663</v>
      </c>
      <c r="P286" s="65" t="s">
        <v>5252</v>
      </c>
      <c r="Q286" s="65" t="s">
        <v>5376</v>
      </c>
      <c r="R286" s="65" t="s">
        <v>6703</v>
      </c>
      <c r="S286" s="65" t="s">
        <v>5383</v>
      </c>
      <c r="T286" s="65" t="s">
        <v>408</v>
      </c>
      <c r="U286" s="65" t="s">
        <v>4770</v>
      </c>
      <c r="V286" s="65" t="s">
        <v>27</v>
      </c>
      <c r="W286" s="65" t="s">
        <v>27</v>
      </c>
    </row>
    <row r="287" spans="1:23" s="64" customFormat="1" hidden="1">
      <c r="A287" s="2" t="str">
        <f>+IF(B287="N","",IF(COUNTIF(B:B,B287)&gt;1,COUNTIF(B$3:B287,B287),""))</f>
        <v/>
      </c>
      <c r="B287" s="2" t="str">
        <f>+IF(H287='Export Demurrage Detention'!$C$2,"Y","N")</f>
        <v>N</v>
      </c>
      <c r="C287" s="60"/>
      <c r="D287" s="65" t="s">
        <v>6697</v>
      </c>
      <c r="E287" s="65"/>
      <c r="F287" s="65"/>
      <c r="G287" s="65" t="s">
        <v>5236</v>
      </c>
      <c r="H287" s="65" t="s">
        <v>4407</v>
      </c>
      <c r="I287" s="66">
        <v>44013</v>
      </c>
      <c r="J287" s="65" t="s">
        <v>72</v>
      </c>
      <c r="K287" s="65" t="s">
        <v>5537</v>
      </c>
      <c r="L287" s="65" t="s">
        <v>24</v>
      </c>
      <c r="M287" s="65" t="s">
        <v>25</v>
      </c>
      <c r="N287" s="65" t="s">
        <v>5456</v>
      </c>
      <c r="O287" s="65" t="s">
        <v>6716</v>
      </c>
      <c r="P287" s="65" t="s">
        <v>50</v>
      </c>
      <c r="Q287" s="65" t="s">
        <v>5367</v>
      </c>
      <c r="R287" s="65" t="s">
        <v>27</v>
      </c>
      <c r="S287" s="65" t="s">
        <v>27</v>
      </c>
      <c r="T287" s="65" t="s">
        <v>27</v>
      </c>
      <c r="U287" s="65" t="s">
        <v>27</v>
      </c>
      <c r="V287" s="65" t="s">
        <v>27</v>
      </c>
      <c r="W287" s="65" t="s">
        <v>27</v>
      </c>
    </row>
    <row r="288" spans="1:23" s="64" customFormat="1" hidden="1">
      <c r="A288" s="2" t="str">
        <f>+IF(B288="N","",IF(COUNTIF(B:B,B288)&gt;1,COUNTIF(B$3:B288,B288),""))</f>
        <v/>
      </c>
      <c r="B288" s="2" t="str">
        <f>+IF(H288='Export Demurrage Detention'!$C$2,"Y","N")</f>
        <v>N</v>
      </c>
      <c r="C288" s="60"/>
      <c r="D288" s="65" t="s">
        <v>6697</v>
      </c>
      <c r="E288" s="65"/>
      <c r="F288" s="65"/>
      <c r="G288" s="65" t="s">
        <v>5236</v>
      </c>
      <c r="H288" s="65" t="s">
        <v>4407</v>
      </c>
      <c r="I288" s="66">
        <v>44013</v>
      </c>
      <c r="J288" s="65" t="s">
        <v>72</v>
      </c>
      <c r="K288" s="65" t="s">
        <v>5537</v>
      </c>
      <c r="L288" s="65" t="s">
        <v>5244</v>
      </c>
      <c r="M288" s="65" t="s">
        <v>25</v>
      </c>
      <c r="N288" s="65" t="s">
        <v>5456</v>
      </c>
      <c r="O288" s="65" t="s">
        <v>6717</v>
      </c>
      <c r="P288" s="65" t="s">
        <v>50</v>
      </c>
      <c r="Q288" s="65" t="s">
        <v>6718</v>
      </c>
      <c r="R288" s="65" t="s">
        <v>27</v>
      </c>
      <c r="S288" s="65" t="s">
        <v>27</v>
      </c>
      <c r="T288" s="65" t="s">
        <v>27</v>
      </c>
      <c r="U288" s="65" t="s">
        <v>27</v>
      </c>
      <c r="V288" s="65" t="s">
        <v>27</v>
      </c>
      <c r="W288" s="65" t="s">
        <v>27</v>
      </c>
    </row>
    <row r="289" spans="1:23" s="64" customFormat="1" hidden="1">
      <c r="A289" s="2" t="str">
        <f>+IF(B289="N","",IF(COUNTIF(B:B,B289)&gt;1,COUNTIF(B$3:B289,B289),""))</f>
        <v/>
      </c>
      <c r="B289" s="2" t="str">
        <f>+IF(H289='Export Demurrage Detention'!$C$2,"Y","N")</f>
        <v>N</v>
      </c>
      <c r="C289" s="60"/>
      <c r="D289" s="65" t="s">
        <v>6697</v>
      </c>
      <c r="E289" s="65"/>
      <c r="F289" s="65"/>
      <c r="G289" s="65" t="s">
        <v>21</v>
      </c>
      <c r="H289" s="65" t="s">
        <v>4407</v>
      </c>
      <c r="I289" s="66">
        <v>44013</v>
      </c>
      <c r="J289" s="65" t="s">
        <v>95</v>
      </c>
      <c r="K289" s="60" t="s">
        <v>5237</v>
      </c>
      <c r="L289" s="65" t="s">
        <v>6715</v>
      </c>
      <c r="M289" s="65" t="s">
        <v>25</v>
      </c>
      <c r="N289" s="65" t="s">
        <v>50</v>
      </c>
      <c r="O289" s="65" t="s">
        <v>5325</v>
      </c>
      <c r="P289" s="65" t="s">
        <v>27</v>
      </c>
      <c r="Q289" s="65" t="s">
        <v>27</v>
      </c>
      <c r="R289" s="65" t="s">
        <v>27</v>
      </c>
      <c r="S289" s="65" t="s">
        <v>27</v>
      </c>
      <c r="T289" s="65" t="s">
        <v>27</v>
      </c>
      <c r="U289" s="65" t="s">
        <v>27</v>
      </c>
      <c r="V289" s="65" t="s">
        <v>27</v>
      </c>
      <c r="W289" s="65" t="s">
        <v>27</v>
      </c>
    </row>
    <row r="290" spans="1:23" s="64" customFormat="1" hidden="1">
      <c r="A290" s="2" t="str">
        <f>+IF(B290="N","",IF(COUNTIF(B:B,B290)&gt;1,COUNTIF(B$3:B290,B290),""))</f>
        <v/>
      </c>
      <c r="B290" s="2" t="str">
        <f>+IF(H290='Export Demurrage Detention'!$C$2,"Y","N")</f>
        <v>N</v>
      </c>
      <c r="C290" s="60"/>
      <c r="D290" s="65" t="s">
        <v>6697</v>
      </c>
      <c r="E290" s="65"/>
      <c r="F290" s="65"/>
      <c r="G290" s="65" t="s">
        <v>21</v>
      </c>
      <c r="H290" s="65" t="s">
        <v>4407</v>
      </c>
      <c r="I290" s="66">
        <v>44013</v>
      </c>
      <c r="J290" s="65" t="s">
        <v>95</v>
      </c>
      <c r="K290" s="60" t="s">
        <v>5237</v>
      </c>
      <c r="L290" s="65" t="s">
        <v>5391</v>
      </c>
      <c r="M290" s="65" t="s">
        <v>25</v>
      </c>
      <c r="N290" s="65" t="s">
        <v>83</v>
      </c>
      <c r="O290" s="65" t="s">
        <v>189</v>
      </c>
      <c r="P290" s="65" t="s">
        <v>27</v>
      </c>
      <c r="Q290" s="65" t="s">
        <v>27</v>
      </c>
      <c r="R290" s="65" t="s">
        <v>27</v>
      </c>
      <c r="S290" s="65" t="s">
        <v>27</v>
      </c>
      <c r="T290" s="65" t="s">
        <v>27</v>
      </c>
      <c r="U290" s="65" t="s">
        <v>27</v>
      </c>
      <c r="V290" s="65" t="s">
        <v>27</v>
      </c>
      <c r="W290" s="65" t="s">
        <v>27</v>
      </c>
    </row>
    <row r="291" spans="1:23" s="64" customFormat="1" hidden="1">
      <c r="A291" s="2" t="str">
        <f>+IF(B291="N","",IF(COUNTIF(B:B,B291)&gt;1,COUNTIF(B$3:B291,B291),""))</f>
        <v/>
      </c>
      <c r="B291" s="2" t="str">
        <f>+IF(H291='Export Demurrage Detention'!$C$2,"Y","N")</f>
        <v>N</v>
      </c>
      <c r="C291" s="60"/>
      <c r="D291" s="65" t="s">
        <v>6697</v>
      </c>
      <c r="E291" s="65"/>
      <c r="F291" s="65"/>
      <c r="G291" s="65" t="s">
        <v>5236</v>
      </c>
      <c r="H291" s="65" t="s">
        <v>4401</v>
      </c>
      <c r="I291" s="66">
        <v>44013</v>
      </c>
      <c r="J291" s="65" t="s">
        <v>31</v>
      </c>
      <c r="K291" s="65" t="s">
        <v>5537</v>
      </c>
      <c r="L291" s="65" t="s">
        <v>24</v>
      </c>
      <c r="M291" s="65" t="s">
        <v>25</v>
      </c>
      <c r="N291" s="65" t="s">
        <v>6719</v>
      </c>
      <c r="O291" s="65" t="s">
        <v>5364</v>
      </c>
      <c r="P291" s="65" t="s">
        <v>6720</v>
      </c>
      <c r="Q291" s="65" t="s">
        <v>5348</v>
      </c>
      <c r="R291" s="65" t="s">
        <v>6721</v>
      </c>
      <c r="S291" s="65" t="s">
        <v>5326</v>
      </c>
      <c r="T291" s="65" t="s">
        <v>27</v>
      </c>
      <c r="U291" s="65" t="s">
        <v>27</v>
      </c>
      <c r="V291" s="65" t="s">
        <v>27</v>
      </c>
      <c r="W291" s="65" t="s">
        <v>27</v>
      </c>
    </row>
    <row r="292" spans="1:23" s="64" customFormat="1" hidden="1">
      <c r="A292" s="2" t="str">
        <f>+IF(B292="N","",IF(COUNTIF(B:B,B292)&gt;1,COUNTIF(B$3:B292,B292),""))</f>
        <v/>
      </c>
      <c r="B292" s="2" t="str">
        <f>+IF(H292='Export Demurrage Detention'!$C$2,"Y","N")</f>
        <v>N</v>
      </c>
      <c r="C292" s="60"/>
      <c r="D292" s="65" t="s">
        <v>6697</v>
      </c>
      <c r="E292" s="65"/>
      <c r="F292" s="65"/>
      <c r="G292" s="65" t="s">
        <v>5236</v>
      </c>
      <c r="H292" s="65" t="s">
        <v>4401</v>
      </c>
      <c r="I292" s="66">
        <v>44013</v>
      </c>
      <c r="J292" s="65" t="s">
        <v>31</v>
      </c>
      <c r="K292" s="65" t="s">
        <v>5537</v>
      </c>
      <c r="L292" s="65" t="s">
        <v>28</v>
      </c>
      <c r="M292" s="65" t="s">
        <v>25</v>
      </c>
      <c r="N292" s="65" t="s">
        <v>6719</v>
      </c>
      <c r="O292" s="65" t="s">
        <v>5348</v>
      </c>
      <c r="P292" s="65" t="s">
        <v>6720</v>
      </c>
      <c r="Q292" s="65" t="s">
        <v>5429</v>
      </c>
      <c r="R292" s="65" t="s">
        <v>6721</v>
      </c>
      <c r="S292" s="65" t="s">
        <v>189</v>
      </c>
      <c r="T292" s="65" t="s">
        <v>27</v>
      </c>
      <c r="U292" s="65" t="s">
        <v>27</v>
      </c>
      <c r="V292" s="65" t="s">
        <v>27</v>
      </c>
      <c r="W292" s="65" t="s">
        <v>27</v>
      </c>
    </row>
    <row r="293" spans="1:23" s="64" customFormat="1" hidden="1">
      <c r="A293" s="2" t="str">
        <f>+IF(B293="N","",IF(COUNTIF(B:B,B293)&gt;1,COUNTIF(B$3:B293,B293),""))</f>
        <v/>
      </c>
      <c r="B293" s="2" t="str">
        <f>+IF(H293='Export Demurrage Detention'!$C$2,"Y","N")</f>
        <v>N</v>
      </c>
      <c r="C293" s="60"/>
      <c r="D293" s="65" t="s">
        <v>6697</v>
      </c>
      <c r="E293" s="65"/>
      <c r="F293" s="65"/>
      <c r="G293" s="65" t="s">
        <v>5236</v>
      </c>
      <c r="H293" s="65" t="s">
        <v>4401</v>
      </c>
      <c r="I293" s="66">
        <v>44013</v>
      </c>
      <c r="J293" s="65" t="s">
        <v>31</v>
      </c>
      <c r="K293" s="65" t="s">
        <v>5537</v>
      </c>
      <c r="L293" s="65" t="s">
        <v>5391</v>
      </c>
      <c r="M293" s="65" t="s">
        <v>25</v>
      </c>
      <c r="N293" s="65" t="s">
        <v>6719</v>
      </c>
      <c r="O293" s="65" t="s">
        <v>5429</v>
      </c>
      <c r="P293" s="65" t="s">
        <v>6720</v>
      </c>
      <c r="Q293" s="65" t="s">
        <v>5326</v>
      </c>
      <c r="R293" s="65" t="s">
        <v>6721</v>
      </c>
      <c r="S293" s="65" t="s">
        <v>237</v>
      </c>
      <c r="T293" s="65" t="s">
        <v>27</v>
      </c>
      <c r="U293" s="65" t="s">
        <v>27</v>
      </c>
      <c r="V293" s="65" t="s">
        <v>27</v>
      </c>
      <c r="W293" s="65" t="s">
        <v>27</v>
      </c>
    </row>
    <row r="294" spans="1:23" s="64" customFormat="1" hidden="1">
      <c r="A294" s="2" t="str">
        <f>+IF(B294="N","",IF(COUNTIF(B:B,B294)&gt;1,COUNTIF(B$3:B294,B294),""))</f>
        <v/>
      </c>
      <c r="B294" s="2" t="str">
        <f>+IF(H294='Export Demurrage Detention'!$C$2,"Y","N")</f>
        <v>N</v>
      </c>
      <c r="C294" s="60"/>
      <c r="D294" s="65" t="s">
        <v>6697</v>
      </c>
      <c r="E294" s="65"/>
      <c r="F294" s="65"/>
      <c r="G294" s="65" t="s">
        <v>21</v>
      </c>
      <c r="H294" s="65" t="s">
        <v>4401</v>
      </c>
      <c r="I294" s="66">
        <v>44013</v>
      </c>
      <c r="J294" s="65" t="s">
        <v>95</v>
      </c>
      <c r="K294" s="60" t="s">
        <v>5237</v>
      </c>
      <c r="L294" s="65" t="s">
        <v>6715</v>
      </c>
      <c r="M294" s="65" t="s">
        <v>25</v>
      </c>
      <c r="N294" s="65" t="s">
        <v>83</v>
      </c>
      <c r="O294" s="65" t="s">
        <v>5325</v>
      </c>
      <c r="P294" s="65" t="s">
        <v>27</v>
      </c>
      <c r="Q294" s="65" t="s">
        <v>27</v>
      </c>
      <c r="R294" s="65" t="s">
        <v>27</v>
      </c>
      <c r="S294" s="65" t="s">
        <v>27</v>
      </c>
      <c r="T294" s="65" t="s">
        <v>27</v>
      </c>
      <c r="U294" s="65" t="s">
        <v>27</v>
      </c>
      <c r="V294" s="65" t="s">
        <v>27</v>
      </c>
      <c r="W294" s="65" t="s">
        <v>27</v>
      </c>
    </row>
    <row r="295" spans="1:23" s="64" customFormat="1" hidden="1">
      <c r="A295" s="2" t="str">
        <f>+IF(B295="N","",IF(COUNTIF(B:B,B295)&gt;1,COUNTIF(B$3:B295,B295),""))</f>
        <v/>
      </c>
      <c r="B295" s="2" t="str">
        <f>+IF(H295='Export Demurrage Detention'!$C$2,"Y","N")</f>
        <v>N</v>
      </c>
      <c r="C295" s="60"/>
      <c r="D295" s="65" t="s">
        <v>6697</v>
      </c>
      <c r="E295" s="65"/>
      <c r="F295" s="65"/>
      <c r="G295" s="65" t="s">
        <v>21</v>
      </c>
      <c r="H295" s="65" t="s">
        <v>4401</v>
      </c>
      <c r="I295" s="66">
        <v>44013</v>
      </c>
      <c r="J295" s="65" t="s">
        <v>95</v>
      </c>
      <c r="K295" s="60" t="s">
        <v>5237</v>
      </c>
      <c r="L295" s="65" t="s">
        <v>5391</v>
      </c>
      <c r="M295" s="65" t="s">
        <v>25</v>
      </c>
      <c r="N295" s="65" t="s">
        <v>83</v>
      </c>
      <c r="O295" s="65" t="s">
        <v>189</v>
      </c>
      <c r="P295" s="65" t="s">
        <v>27</v>
      </c>
      <c r="Q295" s="65" t="s">
        <v>27</v>
      </c>
      <c r="R295" s="65" t="s">
        <v>27</v>
      </c>
      <c r="S295" s="65" t="s">
        <v>27</v>
      </c>
      <c r="T295" s="65" t="s">
        <v>27</v>
      </c>
      <c r="U295" s="65" t="s">
        <v>27</v>
      </c>
      <c r="V295" s="65" t="s">
        <v>27</v>
      </c>
      <c r="W295" s="65" t="s">
        <v>27</v>
      </c>
    </row>
    <row r="296" spans="1:23" s="64" customFormat="1" hidden="1">
      <c r="A296" s="2" t="str">
        <f>+IF(B296="N","",IF(COUNTIF(B:B,B296)&gt;1,COUNTIF(B$3:B296,B296),""))</f>
        <v/>
      </c>
      <c r="B296" s="2" t="str">
        <f>+IF(H296='Export Demurrage Detention'!$C$2,"Y","N")</f>
        <v>N</v>
      </c>
      <c r="C296" s="60"/>
      <c r="D296" s="65" t="s">
        <v>6697</v>
      </c>
      <c r="E296" s="65"/>
      <c r="F296" s="65"/>
      <c r="G296" s="65" t="s">
        <v>21</v>
      </c>
      <c r="H296" s="65" t="s">
        <v>357</v>
      </c>
      <c r="I296" s="66">
        <v>44013</v>
      </c>
      <c r="J296" s="65" t="s">
        <v>95</v>
      </c>
      <c r="K296" s="60" t="s">
        <v>5237</v>
      </c>
      <c r="L296" s="65" t="s">
        <v>6715</v>
      </c>
      <c r="M296" s="65" t="s">
        <v>25</v>
      </c>
      <c r="N296" s="65" t="s">
        <v>83</v>
      </c>
      <c r="O296" s="65" t="s">
        <v>5325</v>
      </c>
      <c r="P296" s="65" t="s">
        <v>27</v>
      </c>
      <c r="Q296" s="65" t="s">
        <v>27</v>
      </c>
      <c r="R296" s="65" t="s">
        <v>27</v>
      </c>
      <c r="S296" s="65" t="s">
        <v>27</v>
      </c>
      <c r="T296" s="65" t="s">
        <v>27</v>
      </c>
      <c r="U296" s="65" t="s">
        <v>27</v>
      </c>
      <c r="V296" s="65" t="s">
        <v>27</v>
      </c>
      <c r="W296" s="65" t="s">
        <v>27</v>
      </c>
    </row>
    <row r="297" spans="1:23" s="64" customFormat="1" hidden="1">
      <c r="A297" s="2" t="str">
        <f>+IF(B297="N","",IF(COUNTIF(B:B,B297)&gt;1,COUNTIF(B$3:B297,B297),""))</f>
        <v/>
      </c>
      <c r="B297" s="2" t="str">
        <f>+IF(H297='Export Demurrage Detention'!$C$2,"Y","N")</f>
        <v>N</v>
      </c>
      <c r="C297" s="60"/>
      <c r="D297" s="65" t="s">
        <v>6697</v>
      </c>
      <c r="E297" s="65"/>
      <c r="F297" s="65"/>
      <c r="G297" s="65" t="s">
        <v>21</v>
      </c>
      <c r="H297" s="65" t="s">
        <v>357</v>
      </c>
      <c r="I297" s="66">
        <v>44013</v>
      </c>
      <c r="J297" s="65" t="s">
        <v>95</v>
      </c>
      <c r="K297" s="60" t="s">
        <v>5237</v>
      </c>
      <c r="L297" s="65" t="s">
        <v>5391</v>
      </c>
      <c r="M297" s="65" t="s">
        <v>25</v>
      </c>
      <c r="N297" s="65" t="s">
        <v>83</v>
      </c>
      <c r="O297" s="65" t="s">
        <v>189</v>
      </c>
      <c r="P297" s="65" t="s">
        <v>27</v>
      </c>
      <c r="Q297" s="65" t="s">
        <v>27</v>
      </c>
      <c r="R297" s="65" t="s">
        <v>27</v>
      </c>
      <c r="S297" s="65" t="s">
        <v>27</v>
      </c>
      <c r="T297" s="65" t="s">
        <v>27</v>
      </c>
      <c r="U297" s="65" t="s">
        <v>27</v>
      </c>
      <c r="V297" s="65" t="s">
        <v>27</v>
      </c>
      <c r="W297" s="65" t="s">
        <v>27</v>
      </c>
    </row>
    <row r="298" spans="1:23" s="64" customFormat="1" hidden="1">
      <c r="A298" s="2" t="str">
        <f>+IF(B298="N","",IF(COUNTIF(B:B,B298)&gt;1,COUNTIF(B$3:B298,B298),""))</f>
        <v/>
      </c>
      <c r="B298" s="2" t="str">
        <f>+IF(H298='Export Demurrage Detention'!$C$2,"Y","N")</f>
        <v>N</v>
      </c>
      <c r="C298" s="60"/>
      <c r="D298" s="65" t="s">
        <v>6697</v>
      </c>
      <c r="E298" s="65"/>
      <c r="F298" s="65"/>
      <c r="G298" s="65" t="s">
        <v>5236</v>
      </c>
      <c r="H298" s="65" t="s">
        <v>357</v>
      </c>
      <c r="I298" s="66">
        <v>44013</v>
      </c>
      <c r="J298" s="65" t="s">
        <v>4755</v>
      </c>
      <c r="K298" s="65" t="s">
        <v>5537</v>
      </c>
      <c r="L298" s="65" t="s">
        <v>24</v>
      </c>
      <c r="M298" s="65" t="s">
        <v>25</v>
      </c>
      <c r="N298" s="65" t="s">
        <v>6722</v>
      </c>
      <c r="O298" s="65" t="s">
        <v>5324</v>
      </c>
      <c r="P298" s="65" t="s">
        <v>5548</v>
      </c>
      <c r="Q298" s="65" t="s">
        <v>5326</v>
      </c>
      <c r="R298" s="65" t="s">
        <v>27</v>
      </c>
      <c r="S298" s="65" t="s">
        <v>27</v>
      </c>
      <c r="T298" s="65" t="s">
        <v>27</v>
      </c>
      <c r="U298" s="65" t="s">
        <v>27</v>
      </c>
      <c r="V298" s="65" t="s">
        <v>27</v>
      </c>
      <c r="W298" s="65" t="s">
        <v>27</v>
      </c>
    </row>
    <row r="299" spans="1:23" s="64" customFormat="1" hidden="1">
      <c r="A299" s="2" t="str">
        <f>+IF(B299="N","",IF(COUNTIF(B:B,B299)&gt;1,COUNTIF(B$3:B299,B299),""))</f>
        <v/>
      </c>
      <c r="B299" s="2" t="str">
        <f>+IF(H299='Export Demurrage Detention'!$C$2,"Y","N")</f>
        <v>N</v>
      </c>
      <c r="C299" s="60"/>
      <c r="D299" s="65" t="s">
        <v>6697</v>
      </c>
      <c r="E299" s="65"/>
      <c r="F299" s="65"/>
      <c r="G299" s="65" t="s">
        <v>5236</v>
      </c>
      <c r="H299" s="65" t="s">
        <v>357</v>
      </c>
      <c r="I299" s="66">
        <v>44013</v>
      </c>
      <c r="J299" s="65" t="s">
        <v>4755</v>
      </c>
      <c r="K299" s="65" t="s">
        <v>5537</v>
      </c>
      <c r="L299" s="65" t="s">
        <v>5244</v>
      </c>
      <c r="M299" s="65" t="s">
        <v>25</v>
      </c>
      <c r="N299" s="65" t="s">
        <v>6722</v>
      </c>
      <c r="O299" s="65" t="s">
        <v>5326</v>
      </c>
      <c r="P299" s="65" t="s">
        <v>5548</v>
      </c>
      <c r="Q299" s="65" t="s">
        <v>189</v>
      </c>
      <c r="R299" s="65" t="s">
        <v>27</v>
      </c>
      <c r="S299" s="65" t="s">
        <v>27</v>
      </c>
      <c r="T299" s="65" t="s">
        <v>27</v>
      </c>
      <c r="U299" s="65" t="s">
        <v>27</v>
      </c>
      <c r="V299" s="65" t="s">
        <v>27</v>
      </c>
      <c r="W299" s="65" t="s">
        <v>27</v>
      </c>
    </row>
    <row r="300" spans="1:23" hidden="1">
      <c r="A300" s="2" t="str">
        <f>+IF(B300="N","",IF(COUNTIF(B:B,B300)&gt;1,COUNTIF(B$3:B300,B300),""))</f>
        <v/>
      </c>
      <c r="B300" s="2" t="str">
        <f>+IF(H300='Export Demurrage Detention'!$C$2,"Y","N")</f>
        <v>N</v>
      </c>
      <c r="C300" s="60"/>
      <c r="D300" s="60" t="s">
        <v>4772</v>
      </c>
      <c r="E300" s="60"/>
      <c r="F300" s="60"/>
      <c r="G300" s="60" t="s">
        <v>21</v>
      </c>
      <c r="H300" s="60" t="s">
        <v>2331</v>
      </c>
      <c r="I300" s="35">
        <v>44270</v>
      </c>
      <c r="J300" s="35" t="s">
        <v>5276</v>
      </c>
      <c r="K300" s="60" t="s">
        <v>5237</v>
      </c>
      <c r="L300" s="60" t="s">
        <v>24</v>
      </c>
      <c r="M300" s="60" t="s">
        <v>6737</v>
      </c>
      <c r="N300" s="60" t="s">
        <v>6738</v>
      </c>
      <c r="O300" s="59" t="s">
        <v>32</v>
      </c>
      <c r="P300" s="59" t="s">
        <v>98</v>
      </c>
      <c r="Q300" s="59" t="s">
        <v>33</v>
      </c>
      <c r="R300" s="59" t="s">
        <v>27</v>
      </c>
      <c r="S300" s="59" t="s">
        <v>27</v>
      </c>
      <c r="T300" s="60" t="s">
        <v>27</v>
      </c>
      <c r="U300" s="60" t="s">
        <v>27</v>
      </c>
      <c r="V300" s="60" t="s">
        <v>27</v>
      </c>
      <c r="W300" s="60" t="s">
        <v>27</v>
      </c>
    </row>
    <row r="301" spans="1:23" hidden="1">
      <c r="A301" s="2" t="str">
        <f>+IF(B301="N","",IF(COUNTIF(B:B,B301)&gt;1,COUNTIF(B$3:B301,B301),""))</f>
        <v/>
      </c>
      <c r="B301" s="2" t="str">
        <f>+IF(H301='Export Demurrage Detention'!$C$2,"Y","N")</f>
        <v>N</v>
      </c>
      <c r="C301" s="60"/>
      <c r="D301" s="60" t="s">
        <v>4772</v>
      </c>
      <c r="E301" s="60"/>
      <c r="F301" s="60"/>
      <c r="G301" s="60" t="s">
        <v>21</v>
      </c>
      <c r="H301" s="60" t="s">
        <v>2331</v>
      </c>
      <c r="I301" s="35">
        <v>44270</v>
      </c>
      <c r="J301" s="35" t="s">
        <v>5276</v>
      </c>
      <c r="K301" s="60" t="s">
        <v>5237</v>
      </c>
      <c r="L301" s="60" t="s">
        <v>28</v>
      </c>
      <c r="M301" s="60" t="s">
        <v>6737</v>
      </c>
      <c r="N301" s="60" t="s">
        <v>6738</v>
      </c>
      <c r="O301" s="59" t="s">
        <v>33</v>
      </c>
      <c r="P301" s="59" t="s">
        <v>98</v>
      </c>
      <c r="Q301" s="59" t="s">
        <v>155</v>
      </c>
      <c r="R301" s="59" t="s">
        <v>27</v>
      </c>
      <c r="S301" s="59" t="s">
        <v>27</v>
      </c>
      <c r="T301" s="60" t="s">
        <v>27</v>
      </c>
      <c r="U301" s="60" t="s">
        <v>27</v>
      </c>
      <c r="V301" s="60" t="s">
        <v>27</v>
      </c>
      <c r="W301" s="60" t="s">
        <v>27</v>
      </c>
    </row>
    <row r="302" spans="1:23" hidden="1">
      <c r="A302" s="2" t="str">
        <f>+IF(B302="N","",IF(COUNTIF(B:B,B302)&gt;1,COUNTIF(B$3:B302,B302),""))</f>
        <v/>
      </c>
      <c r="B302" s="2" t="str">
        <f>+IF(H302='Export Demurrage Detention'!$C$2,"Y","N")</f>
        <v>N</v>
      </c>
      <c r="C302" s="60"/>
      <c r="D302" s="60" t="s">
        <v>4772</v>
      </c>
      <c r="E302" s="60"/>
      <c r="F302" s="60"/>
      <c r="G302" s="60" t="s">
        <v>21</v>
      </c>
      <c r="H302" s="60" t="s">
        <v>2331</v>
      </c>
      <c r="I302" s="35">
        <v>44270</v>
      </c>
      <c r="J302" s="35" t="s">
        <v>5276</v>
      </c>
      <c r="K302" s="60" t="s">
        <v>5237</v>
      </c>
      <c r="L302" s="60" t="s">
        <v>44</v>
      </c>
      <c r="M302" s="60" t="s">
        <v>6737</v>
      </c>
      <c r="N302" s="60" t="s">
        <v>6738</v>
      </c>
      <c r="O302" s="59" t="s">
        <v>33</v>
      </c>
      <c r="P302" s="59" t="s">
        <v>98</v>
      </c>
      <c r="Q302" s="59" t="s">
        <v>155</v>
      </c>
      <c r="R302" s="59" t="s">
        <v>27</v>
      </c>
      <c r="S302" s="59" t="s">
        <v>27</v>
      </c>
      <c r="T302" s="60" t="s">
        <v>27</v>
      </c>
      <c r="U302" s="60" t="s">
        <v>27</v>
      </c>
      <c r="V302" s="60" t="s">
        <v>27</v>
      </c>
      <c r="W302" s="60" t="s">
        <v>27</v>
      </c>
    </row>
    <row r="303" spans="1:23" s="60" customFormat="1" hidden="1">
      <c r="A303" s="2" t="str">
        <f>+IF(B303="N","",IF(COUNTIF(B:B,B303)&gt;1,COUNTIF(B$3:B303,B303),""))</f>
        <v/>
      </c>
      <c r="B303" s="2" t="str">
        <f>+IF(H303='Export Demurrage Detention'!$C$2,"Y","N")</f>
        <v>N</v>
      </c>
      <c r="D303" s="60" t="s">
        <v>245</v>
      </c>
      <c r="G303" s="60" t="s">
        <v>21</v>
      </c>
      <c r="H303" s="60" t="s">
        <v>246</v>
      </c>
      <c r="I303" s="88">
        <v>44484</v>
      </c>
      <c r="J303" s="88" t="s">
        <v>6769</v>
      </c>
      <c r="K303" s="60" t="s">
        <v>5237</v>
      </c>
      <c r="L303" s="60" t="s">
        <v>24</v>
      </c>
      <c r="M303" s="60" t="s">
        <v>25</v>
      </c>
      <c r="N303" s="60" t="s">
        <v>98</v>
      </c>
      <c r="O303" s="60" t="s">
        <v>5542</v>
      </c>
      <c r="P303" s="60" t="s">
        <v>27</v>
      </c>
      <c r="Q303" s="60" t="s">
        <v>27</v>
      </c>
      <c r="R303" s="60" t="s">
        <v>27</v>
      </c>
      <c r="S303" s="60" t="s">
        <v>27</v>
      </c>
      <c r="T303" s="60" t="s">
        <v>27</v>
      </c>
      <c r="U303" s="60" t="s">
        <v>27</v>
      </c>
      <c r="V303" s="60" t="s">
        <v>27</v>
      </c>
      <c r="W303" s="60" t="s">
        <v>27</v>
      </c>
    </row>
    <row r="304" spans="1:23" s="60" customFormat="1" hidden="1">
      <c r="A304" s="2" t="str">
        <f>+IF(B304="N","",IF(COUNTIF(B:B,B304)&gt;1,COUNTIF(B$3:B304,B304),""))</f>
        <v/>
      </c>
      <c r="B304" s="2" t="str">
        <f>+IF(H304='Export Demurrage Detention'!$C$2,"Y","N")</f>
        <v>N</v>
      </c>
      <c r="D304" s="60" t="s">
        <v>245</v>
      </c>
      <c r="G304" s="60" t="s">
        <v>21</v>
      </c>
      <c r="H304" s="60" t="s">
        <v>246</v>
      </c>
      <c r="I304" s="88">
        <v>44484</v>
      </c>
      <c r="J304" s="88" t="s">
        <v>6769</v>
      </c>
      <c r="K304" s="60" t="s">
        <v>5237</v>
      </c>
      <c r="L304" s="60" t="s">
        <v>51</v>
      </c>
      <c r="M304" s="60" t="s">
        <v>25</v>
      </c>
      <c r="N304" s="60" t="s">
        <v>98</v>
      </c>
      <c r="O304" s="60" t="s">
        <v>6786</v>
      </c>
      <c r="P304" s="60" t="s">
        <v>27</v>
      </c>
      <c r="Q304" s="60" t="s">
        <v>27</v>
      </c>
      <c r="R304" s="60" t="s">
        <v>27</v>
      </c>
      <c r="S304" s="60" t="s">
        <v>27</v>
      </c>
      <c r="T304" s="60" t="s">
        <v>27</v>
      </c>
      <c r="U304" s="60" t="s">
        <v>27</v>
      </c>
      <c r="V304" s="60" t="s">
        <v>27</v>
      </c>
      <c r="W304" s="60" t="s">
        <v>27</v>
      </c>
    </row>
    <row r="305" spans="1:23" s="60" customFormat="1" hidden="1">
      <c r="A305" s="2" t="str">
        <f>+IF(B305="N","",IF(COUNTIF(B:B,B305)&gt;1,COUNTIF(B$3:B305,B305),""))</f>
        <v/>
      </c>
      <c r="B305" s="2" t="str">
        <f>+IF(H305='Export Demurrage Detention'!$C$2,"Y","N")</f>
        <v>N</v>
      </c>
      <c r="D305" s="60" t="s">
        <v>245</v>
      </c>
      <c r="G305" s="60" t="s">
        <v>21</v>
      </c>
      <c r="H305" s="60" t="s">
        <v>246</v>
      </c>
      <c r="I305" s="88">
        <v>44484</v>
      </c>
      <c r="J305" s="88" t="s">
        <v>6769</v>
      </c>
      <c r="K305" s="60" t="s">
        <v>5237</v>
      </c>
      <c r="L305" s="60" t="s">
        <v>5244</v>
      </c>
      <c r="M305" s="60" t="s">
        <v>25</v>
      </c>
      <c r="N305" s="60" t="s">
        <v>98</v>
      </c>
      <c r="O305" s="60" t="s">
        <v>6770</v>
      </c>
      <c r="P305" s="60" t="s">
        <v>27</v>
      </c>
      <c r="Q305" s="60" t="s">
        <v>27</v>
      </c>
      <c r="R305" s="60" t="s">
        <v>27</v>
      </c>
      <c r="S305" s="60" t="s">
        <v>27</v>
      </c>
      <c r="T305" s="60" t="s">
        <v>27</v>
      </c>
      <c r="U305" s="60" t="s">
        <v>27</v>
      </c>
      <c r="V305" s="60" t="s">
        <v>27</v>
      </c>
      <c r="W305" s="60" t="s">
        <v>27</v>
      </c>
    </row>
    <row r="306" spans="1:23" s="60" customFormat="1" hidden="1">
      <c r="A306" s="2" t="str">
        <f>+IF(B306="N","",IF(COUNTIF(B:B,B306)&gt;1,COUNTIF(B$3:B306,B306),""))</f>
        <v/>
      </c>
      <c r="B306" s="2" t="str">
        <f>+IF(H306='Export Demurrage Detention'!$C$2,"Y","N")</f>
        <v>N</v>
      </c>
      <c r="D306" s="60" t="s">
        <v>245</v>
      </c>
      <c r="G306" s="60" t="s">
        <v>21</v>
      </c>
      <c r="H306" s="60" t="s">
        <v>246</v>
      </c>
      <c r="I306" s="88">
        <v>44484</v>
      </c>
      <c r="J306" s="88" t="s">
        <v>6769</v>
      </c>
      <c r="K306" s="60" t="s">
        <v>5237</v>
      </c>
      <c r="L306" s="60" t="s">
        <v>44</v>
      </c>
      <c r="M306" s="60" t="s">
        <v>25</v>
      </c>
      <c r="N306" s="60" t="s">
        <v>98</v>
      </c>
      <c r="O306" s="60" t="s">
        <v>6771</v>
      </c>
      <c r="P306" s="60" t="s">
        <v>27</v>
      </c>
      <c r="Q306" s="60" t="s">
        <v>27</v>
      </c>
      <c r="R306" s="60" t="s">
        <v>27</v>
      </c>
      <c r="S306" s="60" t="s">
        <v>27</v>
      </c>
      <c r="T306" s="60" t="s">
        <v>27</v>
      </c>
      <c r="U306" s="60" t="s">
        <v>27</v>
      </c>
      <c r="V306" s="60" t="s">
        <v>27</v>
      </c>
      <c r="W306" s="60" t="s">
        <v>27</v>
      </c>
    </row>
    <row r="307" spans="1:23" s="60" customFormat="1" hidden="1">
      <c r="A307" s="2" t="str">
        <f>+IF(B307="N","",IF(COUNTIF(B:B,B307)&gt;1,COUNTIF(B$3:B307,B307),""))</f>
        <v/>
      </c>
      <c r="B307" s="2" t="str">
        <f>+IF(H307='Export Demurrage Detention'!$C$2,"Y","N")</f>
        <v>N</v>
      </c>
      <c r="D307" s="60" t="s">
        <v>245</v>
      </c>
      <c r="G307" s="60" t="s">
        <v>5236</v>
      </c>
      <c r="H307" s="60" t="s">
        <v>246</v>
      </c>
      <c r="I307" s="88">
        <v>44484</v>
      </c>
      <c r="J307" s="88" t="s">
        <v>6772</v>
      </c>
      <c r="K307" s="60" t="s">
        <v>5537</v>
      </c>
      <c r="L307" s="60" t="s">
        <v>24</v>
      </c>
      <c r="M307" s="60" t="s">
        <v>25</v>
      </c>
      <c r="N307" s="60" t="s">
        <v>111</v>
      </c>
      <c r="O307" s="60" t="s">
        <v>6773</v>
      </c>
      <c r="P307" s="60" t="s">
        <v>27</v>
      </c>
      <c r="Q307" s="60" t="s">
        <v>27</v>
      </c>
      <c r="R307" s="60" t="s">
        <v>27</v>
      </c>
      <c r="S307" s="60" t="s">
        <v>27</v>
      </c>
      <c r="T307" s="60" t="s">
        <v>27</v>
      </c>
      <c r="U307" s="60" t="s">
        <v>27</v>
      </c>
      <c r="V307" s="60" t="s">
        <v>27</v>
      </c>
      <c r="W307" s="60" t="s">
        <v>27</v>
      </c>
    </row>
    <row r="308" spans="1:23" s="60" customFormat="1" hidden="1">
      <c r="A308" s="2" t="str">
        <f>+IF(B308="N","",IF(COUNTIF(B:B,B308)&gt;1,COUNTIF(B$3:B308,B308),""))</f>
        <v/>
      </c>
      <c r="B308" s="2" t="str">
        <f>+IF(H308='Export Demurrage Detention'!$C$2,"Y","N")</f>
        <v>N</v>
      </c>
      <c r="D308" s="60" t="s">
        <v>245</v>
      </c>
      <c r="G308" s="60" t="s">
        <v>5236</v>
      </c>
      <c r="H308" s="60" t="s">
        <v>246</v>
      </c>
      <c r="I308" s="88">
        <v>44484</v>
      </c>
      <c r="J308" s="88" t="s">
        <v>6772</v>
      </c>
      <c r="K308" s="60" t="s">
        <v>5537</v>
      </c>
      <c r="L308" s="60" t="s">
        <v>51</v>
      </c>
      <c r="M308" s="60" t="s">
        <v>25</v>
      </c>
      <c r="N308" s="60" t="s">
        <v>111</v>
      </c>
      <c r="O308" s="60" t="s">
        <v>6773</v>
      </c>
      <c r="P308" s="60" t="s">
        <v>27</v>
      </c>
      <c r="Q308" s="60" t="s">
        <v>27</v>
      </c>
      <c r="R308" s="60" t="s">
        <v>27</v>
      </c>
      <c r="S308" s="60" t="s">
        <v>27</v>
      </c>
      <c r="T308" s="60" t="s">
        <v>27</v>
      </c>
      <c r="U308" s="60" t="s">
        <v>27</v>
      </c>
      <c r="V308" s="60" t="s">
        <v>27</v>
      </c>
      <c r="W308" s="60" t="s">
        <v>27</v>
      </c>
    </row>
    <row r="309" spans="1:23" s="60" customFormat="1" hidden="1">
      <c r="A309" s="2" t="str">
        <f>+IF(B309="N","",IF(COUNTIF(B:B,B309)&gt;1,COUNTIF(B$3:B309,B309),""))</f>
        <v/>
      </c>
      <c r="B309" s="2" t="str">
        <f>+IF(H309='Export Demurrage Detention'!$C$2,"Y","N")</f>
        <v>N</v>
      </c>
      <c r="D309" s="60" t="s">
        <v>245</v>
      </c>
      <c r="G309" s="60" t="s">
        <v>5236</v>
      </c>
      <c r="H309" s="60" t="s">
        <v>246</v>
      </c>
      <c r="I309" s="88">
        <v>44484</v>
      </c>
      <c r="J309" s="88" t="s">
        <v>6772</v>
      </c>
      <c r="K309" s="60" t="s">
        <v>5537</v>
      </c>
      <c r="L309" s="60" t="s">
        <v>5244</v>
      </c>
      <c r="M309" s="60" t="s">
        <v>25</v>
      </c>
      <c r="N309" s="60" t="s">
        <v>111</v>
      </c>
      <c r="O309" s="60" t="s">
        <v>6774</v>
      </c>
      <c r="P309" s="60" t="s">
        <v>27</v>
      </c>
      <c r="Q309" s="60" t="s">
        <v>27</v>
      </c>
      <c r="R309" s="60" t="s">
        <v>27</v>
      </c>
      <c r="S309" s="60" t="s">
        <v>27</v>
      </c>
      <c r="T309" s="60" t="s">
        <v>27</v>
      </c>
      <c r="U309" s="60" t="s">
        <v>27</v>
      </c>
      <c r="V309" s="60" t="s">
        <v>27</v>
      </c>
      <c r="W309" s="60" t="s">
        <v>27</v>
      </c>
    </row>
    <row r="310" spans="1:23" s="60" customFormat="1" hidden="1">
      <c r="A310" s="2" t="str">
        <f>+IF(B310="N","",IF(COUNTIF(B:B,B310)&gt;1,COUNTIF(B$3:B310,B310),""))</f>
        <v/>
      </c>
      <c r="B310" s="2" t="str">
        <f>+IF(H310='Export Demurrage Detention'!$C$2,"Y","N")</f>
        <v>N</v>
      </c>
      <c r="D310" s="60" t="s">
        <v>245</v>
      </c>
      <c r="G310" s="60" t="s">
        <v>5236</v>
      </c>
      <c r="H310" s="60" t="s">
        <v>246</v>
      </c>
      <c r="I310" s="88">
        <v>44484</v>
      </c>
      <c r="J310" s="88" t="s">
        <v>6772</v>
      </c>
      <c r="K310" s="60" t="s">
        <v>5537</v>
      </c>
      <c r="L310" s="60" t="s">
        <v>44</v>
      </c>
      <c r="M310" s="60" t="s">
        <v>25</v>
      </c>
      <c r="N310" s="60" t="s">
        <v>111</v>
      </c>
      <c r="O310" s="60" t="s">
        <v>6774</v>
      </c>
      <c r="P310" s="60" t="s">
        <v>27</v>
      </c>
      <c r="Q310" s="60" t="s">
        <v>27</v>
      </c>
      <c r="R310" s="60" t="s">
        <v>27</v>
      </c>
      <c r="S310" s="60" t="s">
        <v>27</v>
      </c>
      <c r="T310" s="60" t="s">
        <v>27</v>
      </c>
      <c r="U310" s="60" t="s">
        <v>27</v>
      </c>
      <c r="V310" s="60" t="s">
        <v>27</v>
      </c>
      <c r="W310" s="60" t="s">
        <v>27</v>
      </c>
    </row>
    <row r="311" spans="1:23" s="60" customFormat="1" hidden="1">
      <c r="A311" s="2" t="str">
        <f>+IF(B311="N","",IF(COUNTIF(B:B,B311)&gt;1,COUNTIF(B$3:B311,B311),""))</f>
        <v/>
      </c>
      <c r="B311" s="2" t="str">
        <f>+IF(H311='Export Demurrage Detention'!$C$2,"Y","N")</f>
        <v>N</v>
      </c>
      <c r="D311" s="60" t="s">
        <v>245</v>
      </c>
      <c r="G311" s="60" t="s">
        <v>21</v>
      </c>
      <c r="H311" s="60" t="s">
        <v>247</v>
      </c>
      <c r="I311" s="88">
        <v>44484</v>
      </c>
      <c r="J311" s="88" t="s">
        <v>6769</v>
      </c>
      <c r="K311" s="60" t="s">
        <v>5237</v>
      </c>
      <c r="L311" s="60" t="s">
        <v>24</v>
      </c>
      <c r="M311" s="60" t="s">
        <v>25</v>
      </c>
      <c r="N311" s="60" t="s">
        <v>98</v>
      </c>
      <c r="O311" s="60" t="s">
        <v>5542</v>
      </c>
      <c r="P311" s="60" t="s">
        <v>27</v>
      </c>
      <c r="Q311" s="60" t="s">
        <v>27</v>
      </c>
      <c r="R311" s="60" t="s">
        <v>27</v>
      </c>
      <c r="S311" s="60" t="s">
        <v>27</v>
      </c>
      <c r="T311" s="60" t="s">
        <v>27</v>
      </c>
      <c r="U311" s="60" t="s">
        <v>27</v>
      </c>
      <c r="V311" s="60" t="s">
        <v>27</v>
      </c>
      <c r="W311" s="60" t="s">
        <v>27</v>
      </c>
    </row>
    <row r="312" spans="1:23" s="60" customFormat="1" hidden="1">
      <c r="A312" s="2" t="str">
        <f>+IF(B312="N","",IF(COUNTIF(B:B,B312)&gt;1,COUNTIF(B$3:B312,B312),""))</f>
        <v/>
      </c>
      <c r="B312" s="2" t="str">
        <f>+IF(H312='Export Demurrage Detention'!$C$2,"Y","N")</f>
        <v>N</v>
      </c>
      <c r="D312" s="60" t="s">
        <v>245</v>
      </c>
      <c r="G312" s="60" t="s">
        <v>21</v>
      </c>
      <c r="H312" s="60" t="s">
        <v>247</v>
      </c>
      <c r="I312" s="88">
        <v>44484</v>
      </c>
      <c r="J312" s="88" t="s">
        <v>6769</v>
      </c>
      <c r="K312" s="60" t="s">
        <v>5237</v>
      </c>
      <c r="L312" s="60" t="s">
        <v>51</v>
      </c>
      <c r="M312" s="60" t="s">
        <v>25</v>
      </c>
      <c r="N312" s="60" t="s">
        <v>98</v>
      </c>
      <c r="O312" s="60" t="s">
        <v>6786</v>
      </c>
      <c r="P312" s="60" t="s">
        <v>27</v>
      </c>
      <c r="Q312" s="60" t="s">
        <v>27</v>
      </c>
      <c r="R312" s="60" t="s">
        <v>27</v>
      </c>
      <c r="S312" s="60" t="s">
        <v>27</v>
      </c>
      <c r="T312" s="60" t="s">
        <v>27</v>
      </c>
      <c r="U312" s="60" t="s">
        <v>27</v>
      </c>
      <c r="V312" s="60" t="s">
        <v>27</v>
      </c>
      <c r="W312" s="60" t="s">
        <v>27</v>
      </c>
    </row>
    <row r="313" spans="1:23" s="60" customFormat="1" hidden="1">
      <c r="A313" s="2" t="str">
        <f>+IF(B313="N","",IF(COUNTIF(B:B,B313)&gt;1,COUNTIF(B$3:B313,B313),""))</f>
        <v/>
      </c>
      <c r="B313" s="2" t="str">
        <f>+IF(H313='Export Demurrage Detention'!$C$2,"Y","N")</f>
        <v>N</v>
      </c>
      <c r="D313" s="60" t="s">
        <v>245</v>
      </c>
      <c r="G313" s="60" t="s">
        <v>21</v>
      </c>
      <c r="H313" s="60" t="s">
        <v>247</v>
      </c>
      <c r="I313" s="88">
        <v>44484</v>
      </c>
      <c r="J313" s="88" t="s">
        <v>6769</v>
      </c>
      <c r="K313" s="60" t="s">
        <v>5237</v>
      </c>
      <c r="L313" s="60" t="s">
        <v>5244</v>
      </c>
      <c r="M313" s="60" t="s">
        <v>25</v>
      </c>
      <c r="N313" s="60" t="s">
        <v>98</v>
      </c>
      <c r="O313" s="60" t="s">
        <v>6770</v>
      </c>
      <c r="P313" s="60" t="s">
        <v>27</v>
      </c>
      <c r="Q313" s="60" t="s">
        <v>27</v>
      </c>
      <c r="R313" s="60" t="s">
        <v>27</v>
      </c>
      <c r="S313" s="60" t="s">
        <v>27</v>
      </c>
      <c r="T313" s="60" t="s">
        <v>27</v>
      </c>
      <c r="U313" s="60" t="s">
        <v>27</v>
      </c>
      <c r="V313" s="60" t="s">
        <v>27</v>
      </c>
      <c r="W313" s="60" t="s">
        <v>27</v>
      </c>
    </row>
    <row r="314" spans="1:23" s="60" customFormat="1" hidden="1">
      <c r="A314" s="2" t="str">
        <f>+IF(B314="N","",IF(COUNTIF(B:B,B314)&gt;1,COUNTIF(B$3:B314,B314),""))</f>
        <v/>
      </c>
      <c r="B314" s="2" t="str">
        <f>+IF(H314='Export Demurrage Detention'!$C$2,"Y","N")</f>
        <v>N</v>
      </c>
      <c r="D314" s="60" t="s">
        <v>245</v>
      </c>
      <c r="G314" s="60" t="s">
        <v>21</v>
      </c>
      <c r="H314" s="60" t="s">
        <v>247</v>
      </c>
      <c r="I314" s="88">
        <v>44484</v>
      </c>
      <c r="J314" s="88" t="s">
        <v>6769</v>
      </c>
      <c r="K314" s="60" t="s">
        <v>5237</v>
      </c>
      <c r="L314" s="60" t="s">
        <v>44</v>
      </c>
      <c r="M314" s="60" t="s">
        <v>25</v>
      </c>
      <c r="N314" s="60" t="s">
        <v>98</v>
      </c>
      <c r="O314" s="60" t="s">
        <v>6771</v>
      </c>
      <c r="P314" s="60" t="s">
        <v>27</v>
      </c>
      <c r="Q314" s="60" t="s">
        <v>27</v>
      </c>
      <c r="R314" s="60" t="s">
        <v>27</v>
      </c>
      <c r="S314" s="60" t="s">
        <v>27</v>
      </c>
      <c r="T314" s="60" t="s">
        <v>27</v>
      </c>
      <c r="U314" s="60" t="s">
        <v>27</v>
      </c>
      <c r="V314" s="60" t="s">
        <v>27</v>
      </c>
      <c r="W314" s="60" t="s">
        <v>27</v>
      </c>
    </row>
    <row r="315" spans="1:23" s="60" customFormat="1" hidden="1">
      <c r="A315" s="2" t="str">
        <f>+IF(B315="N","",IF(COUNTIF(B:B,B315)&gt;1,COUNTIF(B$3:B315,B315),""))</f>
        <v/>
      </c>
      <c r="B315" s="2" t="str">
        <f>+IF(H315='Export Demurrage Detention'!$C$2,"Y","N")</f>
        <v>N</v>
      </c>
      <c r="D315" s="60" t="s">
        <v>245</v>
      </c>
      <c r="G315" s="60" t="s">
        <v>5236</v>
      </c>
      <c r="H315" s="60" t="s">
        <v>247</v>
      </c>
      <c r="I315" s="88">
        <v>44484</v>
      </c>
      <c r="J315" s="88" t="s">
        <v>6772</v>
      </c>
      <c r="K315" s="60" t="s">
        <v>5537</v>
      </c>
      <c r="L315" s="60" t="s">
        <v>24</v>
      </c>
      <c r="M315" s="60" t="s">
        <v>25</v>
      </c>
      <c r="N315" s="60" t="s">
        <v>111</v>
      </c>
      <c r="O315" s="60" t="s">
        <v>6773</v>
      </c>
      <c r="P315" s="60" t="s">
        <v>27</v>
      </c>
      <c r="Q315" s="60" t="s">
        <v>27</v>
      </c>
      <c r="R315" s="60" t="s">
        <v>27</v>
      </c>
      <c r="S315" s="60" t="s">
        <v>27</v>
      </c>
      <c r="T315" s="60" t="s">
        <v>27</v>
      </c>
      <c r="U315" s="60" t="s">
        <v>27</v>
      </c>
      <c r="V315" s="60" t="s">
        <v>27</v>
      </c>
      <c r="W315" s="60" t="s">
        <v>27</v>
      </c>
    </row>
    <row r="316" spans="1:23" s="60" customFormat="1" hidden="1">
      <c r="A316" s="2" t="str">
        <f>+IF(B316="N","",IF(COUNTIF(B:B,B316)&gt;1,COUNTIF(B$3:B316,B316),""))</f>
        <v/>
      </c>
      <c r="B316" s="2" t="str">
        <f>+IF(H316='Export Demurrage Detention'!$C$2,"Y","N")</f>
        <v>N</v>
      </c>
      <c r="D316" s="60" t="s">
        <v>245</v>
      </c>
      <c r="G316" s="60" t="s">
        <v>5236</v>
      </c>
      <c r="H316" s="60" t="s">
        <v>247</v>
      </c>
      <c r="I316" s="88">
        <v>44484</v>
      </c>
      <c r="J316" s="88" t="s">
        <v>6772</v>
      </c>
      <c r="K316" s="60" t="s">
        <v>5537</v>
      </c>
      <c r="L316" s="60" t="s">
        <v>51</v>
      </c>
      <c r="M316" s="60" t="s">
        <v>25</v>
      </c>
      <c r="N316" s="60" t="s">
        <v>111</v>
      </c>
      <c r="O316" s="60" t="s">
        <v>6773</v>
      </c>
      <c r="P316" s="60" t="s">
        <v>27</v>
      </c>
      <c r="Q316" s="60" t="s">
        <v>27</v>
      </c>
      <c r="R316" s="60" t="s">
        <v>27</v>
      </c>
      <c r="S316" s="60" t="s">
        <v>27</v>
      </c>
      <c r="T316" s="60" t="s">
        <v>27</v>
      </c>
      <c r="U316" s="60" t="s">
        <v>27</v>
      </c>
      <c r="V316" s="60" t="s">
        <v>27</v>
      </c>
      <c r="W316" s="60" t="s">
        <v>27</v>
      </c>
    </row>
    <row r="317" spans="1:23" s="60" customFormat="1" hidden="1">
      <c r="A317" s="2" t="str">
        <f>+IF(B317="N","",IF(COUNTIF(B:B,B317)&gt;1,COUNTIF(B$3:B317,B317),""))</f>
        <v/>
      </c>
      <c r="B317" s="2" t="str">
        <f>+IF(H317='Export Demurrage Detention'!$C$2,"Y","N")</f>
        <v>N</v>
      </c>
      <c r="D317" s="60" t="s">
        <v>245</v>
      </c>
      <c r="G317" s="60" t="s">
        <v>5236</v>
      </c>
      <c r="H317" s="60" t="s">
        <v>247</v>
      </c>
      <c r="I317" s="88">
        <v>44484</v>
      </c>
      <c r="J317" s="88" t="s">
        <v>6772</v>
      </c>
      <c r="K317" s="60" t="s">
        <v>5537</v>
      </c>
      <c r="L317" s="60" t="s">
        <v>5244</v>
      </c>
      <c r="M317" s="60" t="s">
        <v>25</v>
      </c>
      <c r="N317" s="60" t="s">
        <v>111</v>
      </c>
      <c r="O317" s="60" t="s">
        <v>6774</v>
      </c>
      <c r="P317" s="60" t="s">
        <v>27</v>
      </c>
      <c r="Q317" s="60" t="s">
        <v>27</v>
      </c>
      <c r="R317" s="60" t="s">
        <v>27</v>
      </c>
      <c r="S317" s="60" t="s">
        <v>27</v>
      </c>
      <c r="T317" s="60" t="s">
        <v>27</v>
      </c>
      <c r="U317" s="60" t="s">
        <v>27</v>
      </c>
      <c r="V317" s="60" t="s">
        <v>27</v>
      </c>
      <c r="W317" s="60" t="s">
        <v>27</v>
      </c>
    </row>
    <row r="318" spans="1:23" s="60" customFormat="1" hidden="1">
      <c r="A318" s="2" t="str">
        <f>+IF(B318="N","",IF(COUNTIF(B:B,B318)&gt;1,COUNTIF(B$3:B318,B318),""))</f>
        <v/>
      </c>
      <c r="B318" s="2" t="str">
        <f>+IF(H318='Export Demurrage Detention'!$C$2,"Y","N")</f>
        <v>N</v>
      </c>
      <c r="D318" s="60" t="s">
        <v>245</v>
      </c>
      <c r="G318" s="60" t="s">
        <v>5236</v>
      </c>
      <c r="H318" s="60" t="s">
        <v>247</v>
      </c>
      <c r="I318" s="88">
        <v>44484</v>
      </c>
      <c r="J318" s="88" t="s">
        <v>6772</v>
      </c>
      <c r="K318" s="60" t="s">
        <v>5537</v>
      </c>
      <c r="L318" s="60" t="s">
        <v>44</v>
      </c>
      <c r="M318" s="60" t="s">
        <v>25</v>
      </c>
      <c r="N318" s="60" t="s">
        <v>111</v>
      </c>
      <c r="O318" s="60" t="s">
        <v>6774</v>
      </c>
      <c r="P318" s="60" t="s">
        <v>27</v>
      </c>
      <c r="Q318" s="60" t="s">
        <v>27</v>
      </c>
      <c r="R318" s="60" t="s">
        <v>27</v>
      </c>
      <c r="S318" s="60" t="s">
        <v>27</v>
      </c>
      <c r="T318" s="60" t="s">
        <v>27</v>
      </c>
      <c r="U318" s="60" t="s">
        <v>27</v>
      </c>
      <c r="V318" s="60" t="s">
        <v>27</v>
      </c>
      <c r="W318" s="60" t="s">
        <v>27</v>
      </c>
    </row>
    <row r="319" spans="1:23" s="60" customFormat="1" hidden="1">
      <c r="A319" s="2" t="str">
        <f>+IF(B319="N","",IF(COUNTIF(B:B,B319)&gt;1,COUNTIF(B$3:B319,B319),""))</f>
        <v/>
      </c>
      <c r="B319" s="2" t="str">
        <f>+IF(H319='Export Demurrage Detention'!$C$2,"Y","N")</f>
        <v>N</v>
      </c>
      <c r="D319" s="60" t="s">
        <v>450</v>
      </c>
      <c r="G319" s="60" t="s">
        <v>21</v>
      </c>
      <c r="H319" s="60" t="s">
        <v>451</v>
      </c>
      <c r="I319" s="88">
        <v>44484</v>
      </c>
      <c r="J319" s="88" t="s">
        <v>6769</v>
      </c>
      <c r="K319" s="60" t="s">
        <v>5237</v>
      </c>
      <c r="L319" s="60" t="s">
        <v>24</v>
      </c>
      <c r="M319" s="60" t="s">
        <v>25</v>
      </c>
      <c r="N319" s="60" t="s">
        <v>98</v>
      </c>
      <c r="O319" s="60" t="s">
        <v>5540</v>
      </c>
      <c r="P319" s="60" t="s">
        <v>27</v>
      </c>
      <c r="Q319" s="60" t="s">
        <v>27</v>
      </c>
      <c r="R319" s="60" t="s">
        <v>27</v>
      </c>
      <c r="S319" s="60" t="s">
        <v>27</v>
      </c>
      <c r="T319" s="60" t="s">
        <v>27</v>
      </c>
      <c r="U319" s="60" t="s">
        <v>27</v>
      </c>
      <c r="V319" s="60" t="s">
        <v>27</v>
      </c>
    </row>
    <row r="320" spans="1:23" s="60" customFormat="1" hidden="1">
      <c r="A320" s="2" t="str">
        <f>+IF(B320="N","",IF(COUNTIF(B:B,B320)&gt;1,COUNTIF(B$3:B320,B320),""))</f>
        <v/>
      </c>
      <c r="B320" s="2" t="str">
        <f>+IF(H320='Export Demurrage Detention'!$C$2,"Y","N")</f>
        <v>N</v>
      </c>
      <c r="D320" s="60" t="s">
        <v>450</v>
      </c>
      <c r="G320" s="60" t="s">
        <v>21</v>
      </c>
      <c r="H320" s="60" t="s">
        <v>451</v>
      </c>
      <c r="I320" s="88">
        <v>44484</v>
      </c>
      <c r="J320" s="88" t="s">
        <v>6769</v>
      </c>
      <c r="K320" s="60" t="s">
        <v>5237</v>
      </c>
      <c r="L320" s="60" t="s">
        <v>51</v>
      </c>
      <c r="M320" s="60" t="s">
        <v>25</v>
      </c>
      <c r="N320" s="60" t="s">
        <v>98</v>
      </c>
      <c r="O320" s="60" t="s">
        <v>6787</v>
      </c>
      <c r="P320" s="60" t="s">
        <v>27</v>
      </c>
      <c r="Q320" s="60" t="s">
        <v>27</v>
      </c>
      <c r="R320" s="60" t="s">
        <v>27</v>
      </c>
      <c r="S320" s="60" t="s">
        <v>27</v>
      </c>
      <c r="T320" s="60" t="s">
        <v>27</v>
      </c>
      <c r="U320" s="60" t="s">
        <v>27</v>
      </c>
      <c r="V320" s="60" t="s">
        <v>27</v>
      </c>
    </row>
    <row r="321" spans="1:22" s="60" customFormat="1" hidden="1">
      <c r="A321" s="2" t="str">
        <f>+IF(B321="N","",IF(COUNTIF(B:B,B321)&gt;1,COUNTIF(B$3:B321,B321),""))</f>
        <v/>
      </c>
      <c r="B321" s="2" t="str">
        <f>+IF(H321='Export Demurrage Detention'!$C$2,"Y","N")</f>
        <v>N</v>
      </c>
      <c r="D321" s="60" t="s">
        <v>450</v>
      </c>
      <c r="G321" s="60" t="s">
        <v>21</v>
      </c>
      <c r="H321" s="60" t="s">
        <v>451</v>
      </c>
      <c r="I321" s="88">
        <v>44484</v>
      </c>
      <c r="J321" s="88" t="s">
        <v>6769</v>
      </c>
      <c r="K321" s="60" t="s">
        <v>5237</v>
      </c>
      <c r="L321" s="60" t="s">
        <v>5244</v>
      </c>
      <c r="M321" s="60" t="s">
        <v>25</v>
      </c>
      <c r="N321" s="60" t="s">
        <v>98</v>
      </c>
      <c r="O321" s="60" t="s">
        <v>6777</v>
      </c>
      <c r="P321" s="60" t="s">
        <v>27</v>
      </c>
      <c r="Q321" s="60" t="s">
        <v>27</v>
      </c>
      <c r="R321" s="60" t="s">
        <v>27</v>
      </c>
      <c r="S321" s="60" t="s">
        <v>27</v>
      </c>
      <c r="T321" s="60" t="s">
        <v>27</v>
      </c>
      <c r="U321" s="60" t="s">
        <v>27</v>
      </c>
      <c r="V321" s="60" t="s">
        <v>27</v>
      </c>
    </row>
    <row r="322" spans="1:22" s="60" customFormat="1" hidden="1">
      <c r="A322" s="2" t="str">
        <f>+IF(B322="N","",IF(COUNTIF(B:B,B322)&gt;1,COUNTIF(B$3:B322,B322),""))</f>
        <v/>
      </c>
      <c r="B322" s="2" t="str">
        <f>+IF(H322='Export Demurrage Detention'!$C$2,"Y","N")</f>
        <v>N</v>
      </c>
      <c r="D322" s="60" t="s">
        <v>450</v>
      </c>
      <c r="G322" s="60" t="s">
        <v>21</v>
      </c>
      <c r="H322" s="60" t="s">
        <v>451</v>
      </c>
      <c r="I322" s="88">
        <v>44484</v>
      </c>
      <c r="J322" s="88" t="s">
        <v>6769</v>
      </c>
      <c r="K322" s="60" t="s">
        <v>5237</v>
      </c>
      <c r="L322" s="60" t="s">
        <v>44</v>
      </c>
      <c r="M322" s="60" t="s">
        <v>25</v>
      </c>
      <c r="N322" s="60" t="s">
        <v>98</v>
      </c>
      <c r="O322" s="60" t="s">
        <v>6778</v>
      </c>
      <c r="P322" s="60" t="s">
        <v>27</v>
      </c>
      <c r="Q322" s="60" t="s">
        <v>27</v>
      </c>
      <c r="R322" s="60" t="s">
        <v>27</v>
      </c>
      <c r="S322" s="60" t="s">
        <v>27</v>
      </c>
      <c r="T322" s="60" t="s">
        <v>27</v>
      </c>
      <c r="U322" s="60" t="s">
        <v>27</v>
      </c>
      <c r="V322" s="60" t="s">
        <v>27</v>
      </c>
    </row>
    <row r="323" spans="1:22" s="60" customFormat="1" hidden="1">
      <c r="A323" s="2" t="str">
        <f>+IF(B323="N","",IF(COUNTIF(B:B,B323)&gt;1,COUNTIF(B$3:B323,B323),""))</f>
        <v/>
      </c>
      <c r="B323" s="2" t="str">
        <f>+IF(H323='Export Demurrage Detention'!$C$2,"Y","N")</f>
        <v>N</v>
      </c>
      <c r="D323" s="60" t="s">
        <v>450</v>
      </c>
      <c r="G323" s="60" t="s">
        <v>21</v>
      </c>
      <c r="H323" s="60" t="s">
        <v>452</v>
      </c>
      <c r="I323" s="88">
        <v>44484</v>
      </c>
      <c r="J323" s="88" t="s">
        <v>6776</v>
      </c>
      <c r="K323" s="60" t="s">
        <v>5237</v>
      </c>
      <c r="L323" s="60" t="s">
        <v>24</v>
      </c>
      <c r="M323" s="60" t="s">
        <v>25</v>
      </c>
      <c r="N323" s="60" t="s">
        <v>83</v>
      </c>
      <c r="O323" s="60" t="s">
        <v>5540</v>
      </c>
      <c r="P323" s="60" t="s">
        <v>27</v>
      </c>
      <c r="Q323" s="60" t="s">
        <v>27</v>
      </c>
      <c r="R323" s="60" t="s">
        <v>27</v>
      </c>
      <c r="S323" s="60" t="s">
        <v>27</v>
      </c>
      <c r="T323" s="60" t="s">
        <v>27</v>
      </c>
      <c r="U323" s="60" t="s">
        <v>27</v>
      </c>
      <c r="V323" s="60" t="s">
        <v>27</v>
      </c>
    </row>
    <row r="324" spans="1:22" s="60" customFormat="1" hidden="1">
      <c r="A324" s="2" t="str">
        <f>+IF(B324="N","",IF(COUNTIF(B:B,B324)&gt;1,COUNTIF(B$3:B324,B324),""))</f>
        <v/>
      </c>
      <c r="B324" s="2" t="str">
        <f>+IF(H324='Export Demurrage Detention'!$C$2,"Y","N")</f>
        <v>N</v>
      </c>
      <c r="D324" s="60" t="s">
        <v>450</v>
      </c>
      <c r="G324" s="60" t="s">
        <v>21</v>
      </c>
      <c r="H324" s="60" t="s">
        <v>452</v>
      </c>
      <c r="I324" s="88">
        <v>44484</v>
      </c>
      <c r="J324" s="88" t="s">
        <v>6776</v>
      </c>
      <c r="K324" s="60" t="s">
        <v>5237</v>
      </c>
      <c r="L324" s="60" t="s">
        <v>51</v>
      </c>
      <c r="M324" s="60" t="s">
        <v>25</v>
      </c>
      <c r="N324" s="60" t="s">
        <v>83</v>
      </c>
      <c r="O324" s="60" t="s">
        <v>6787</v>
      </c>
      <c r="P324" s="60" t="s">
        <v>27</v>
      </c>
      <c r="Q324" s="60" t="s">
        <v>27</v>
      </c>
      <c r="R324" s="60" t="s">
        <v>27</v>
      </c>
      <c r="S324" s="60" t="s">
        <v>27</v>
      </c>
      <c r="T324" s="60" t="s">
        <v>27</v>
      </c>
      <c r="U324" s="60" t="s">
        <v>27</v>
      </c>
      <c r="V324" s="60" t="s">
        <v>27</v>
      </c>
    </row>
    <row r="325" spans="1:22" s="60" customFormat="1" hidden="1">
      <c r="A325" s="2" t="str">
        <f>+IF(B325="N","",IF(COUNTIF(B:B,B325)&gt;1,COUNTIF(B$3:B325,B325),""))</f>
        <v/>
      </c>
      <c r="B325" s="2" t="str">
        <f>+IF(H325='Export Demurrage Detention'!$C$2,"Y","N")</f>
        <v>N</v>
      </c>
      <c r="D325" s="60" t="s">
        <v>450</v>
      </c>
      <c r="G325" s="60" t="s">
        <v>21</v>
      </c>
      <c r="H325" s="60" t="s">
        <v>452</v>
      </c>
      <c r="I325" s="88">
        <v>44484</v>
      </c>
      <c r="J325" s="88" t="s">
        <v>6776</v>
      </c>
      <c r="K325" s="60" t="s">
        <v>5237</v>
      </c>
      <c r="L325" s="60" t="s">
        <v>5244</v>
      </c>
      <c r="M325" s="60" t="s">
        <v>25</v>
      </c>
      <c r="N325" s="60" t="s">
        <v>83</v>
      </c>
      <c r="O325" s="60" t="s">
        <v>6777</v>
      </c>
      <c r="P325" s="60" t="s">
        <v>27</v>
      </c>
      <c r="Q325" s="60" t="s">
        <v>27</v>
      </c>
      <c r="R325" s="60" t="s">
        <v>27</v>
      </c>
      <c r="S325" s="60" t="s">
        <v>27</v>
      </c>
      <c r="T325" s="60" t="s">
        <v>27</v>
      </c>
      <c r="U325" s="60" t="s">
        <v>27</v>
      </c>
      <c r="V325" s="60" t="s">
        <v>27</v>
      </c>
    </row>
    <row r="326" spans="1:22" s="60" customFormat="1" hidden="1">
      <c r="A326" s="2" t="str">
        <f>+IF(B326="N","",IF(COUNTIF(B:B,B326)&gt;1,COUNTIF(B$3:B326,B326),""))</f>
        <v/>
      </c>
      <c r="B326" s="2" t="str">
        <f>+IF(H326='Export Demurrage Detention'!$C$2,"Y","N")</f>
        <v>N</v>
      </c>
      <c r="D326" s="60" t="s">
        <v>450</v>
      </c>
      <c r="G326" s="60" t="s">
        <v>21</v>
      </c>
      <c r="H326" s="60" t="s">
        <v>452</v>
      </c>
      <c r="I326" s="88">
        <v>44484</v>
      </c>
      <c r="J326" s="88" t="s">
        <v>6776</v>
      </c>
      <c r="K326" s="60" t="s">
        <v>5237</v>
      </c>
      <c r="L326" s="60" t="s">
        <v>44</v>
      </c>
      <c r="M326" s="60" t="s">
        <v>25</v>
      </c>
      <c r="N326" s="60" t="s">
        <v>83</v>
      </c>
      <c r="O326" s="60" t="s">
        <v>6778</v>
      </c>
      <c r="P326" s="60" t="s">
        <v>27</v>
      </c>
      <c r="Q326" s="60" t="s">
        <v>27</v>
      </c>
      <c r="R326" s="60" t="s">
        <v>27</v>
      </c>
      <c r="S326" s="60" t="s">
        <v>27</v>
      </c>
      <c r="T326" s="60" t="s">
        <v>27</v>
      </c>
      <c r="U326" s="60" t="s">
        <v>27</v>
      </c>
      <c r="V326" s="60" t="s">
        <v>27</v>
      </c>
    </row>
    <row r="327" spans="1:22" s="60" customFormat="1" hidden="1">
      <c r="A327" s="2" t="str">
        <f>+IF(B327="N","",IF(COUNTIF(B:B,B327)&gt;1,COUNTIF(B$3:B327,B327),""))</f>
        <v/>
      </c>
      <c r="B327" s="2" t="str">
        <f>+IF(H327='Export Demurrage Detention'!$C$2,"Y","N")</f>
        <v>N</v>
      </c>
      <c r="D327" s="60" t="s">
        <v>450</v>
      </c>
      <c r="G327" s="60" t="s">
        <v>21</v>
      </c>
      <c r="H327" s="60" t="s">
        <v>4635</v>
      </c>
      <c r="I327" s="88">
        <v>44484</v>
      </c>
      <c r="J327" s="88" t="s">
        <v>6769</v>
      </c>
      <c r="K327" s="60" t="s">
        <v>5237</v>
      </c>
      <c r="L327" s="60" t="s">
        <v>24</v>
      </c>
      <c r="M327" s="60" t="s">
        <v>25</v>
      </c>
      <c r="N327" s="60" t="s">
        <v>98</v>
      </c>
      <c r="O327" s="60" t="s">
        <v>5540</v>
      </c>
      <c r="P327" s="60" t="s">
        <v>27</v>
      </c>
      <c r="Q327" s="60" t="s">
        <v>27</v>
      </c>
      <c r="R327" s="60" t="s">
        <v>27</v>
      </c>
      <c r="S327" s="60" t="s">
        <v>27</v>
      </c>
      <c r="T327" s="60" t="s">
        <v>27</v>
      </c>
      <c r="U327" s="60" t="s">
        <v>27</v>
      </c>
      <c r="V327" s="60" t="s">
        <v>27</v>
      </c>
    </row>
    <row r="328" spans="1:22" s="60" customFormat="1" hidden="1">
      <c r="A328" s="2" t="str">
        <f>+IF(B328="N","",IF(COUNTIF(B:B,B328)&gt;1,COUNTIF(B$3:B328,B328),""))</f>
        <v/>
      </c>
      <c r="B328" s="2" t="str">
        <f>+IF(H328='Export Demurrage Detention'!$C$2,"Y","N")</f>
        <v>N</v>
      </c>
      <c r="D328" s="60" t="s">
        <v>450</v>
      </c>
      <c r="G328" s="60" t="s">
        <v>21</v>
      </c>
      <c r="H328" s="60" t="s">
        <v>4635</v>
      </c>
      <c r="I328" s="88">
        <v>44484</v>
      </c>
      <c r="J328" s="88" t="s">
        <v>6769</v>
      </c>
      <c r="K328" s="60" t="s">
        <v>5237</v>
      </c>
      <c r="L328" s="60" t="s">
        <v>51</v>
      </c>
      <c r="M328" s="60" t="s">
        <v>25</v>
      </c>
      <c r="N328" s="60" t="s">
        <v>98</v>
      </c>
      <c r="O328" s="60" t="s">
        <v>6787</v>
      </c>
      <c r="P328" s="60" t="s">
        <v>27</v>
      </c>
      <c r="Q328" s="60" t="s">
        <v>27</v>
      </c>
      <c r="R328" s="60" t="s">
        <v>27</v>
      </c>
      <c r="S328" s="60" t="s">
        <v>27</v>
      </c>
      <c r="T328" s="60" t="s">
        <v>27</v>
      </c>
      <c r="U328" s="60" t="s">
        <v>27</v>
      </c>
      <c r="V328" s="60" t="s">
        <v>27</v>
      </c>
    </row>
    <row r="329" spans="1:22" s="60" customFormat="1" hidden="1">
      <c r="A329" s="2" t="str">
        <f>+IF(B329="N","",IF(COUNTIF(B:B,B329)&gt;1,COUNTIF(B$3:B329,B329),""))</f>
        <v/>
      </c>
      <c r="B329" s="2" t="str">
        <f>+IF(H329='Export Demurrage Detention'!$C$2,"Y","N")</f>
        <v>N</v>
      </c>
      <c r="D329" s="60" t="s">
        <v>450</v>
      </c>
      <c r="G329" s="60" t="s">
        <v>21</v>
      </c>
      <c r="H329" s="60" t="s">
        <v>4635</v>
      </c>
      <c r="I329" s="88">
        <v>44484</v>
      </c>
      <c r="J329" s="88" t="s">
        <v>6769</v>
      </c>
      <c r="K329" s="60" t="s">
        <v>5237</v>
      </c>
      <c r="L329" s="60" t="s">
        <v>5244</v>
      </c>
      <c r="M329" s="60" t="s">
        <v>25</v>
      </c>
      <c r="N329" s="60" t="s">
        <v>98</v>
      </c>
      <c r="O329" s="60" t="s">
        <v>6777</v>
      </c>
      <c r="P329" s="60" t="s">
        <v>27</v>
      </c>
      <c r="Q329" s="60" t="s">
        <v>27</v>
      </c>
      <c r="R329" s="60" t="s">
        <v>27</v>
      </c>
      <c r="S329" s="60" t="s">
        <v>27</v>
      </c>
      <c r="T329" s="60" t="s">
        <v>27</v>
      </c>
      <c r="U329" s="60" t="s">
        <v>27</v>
      </c>
      <c r="V329" s="60" t="s">
        <v>27</v>
      </c>
    </row>
    <row r="330" spans="1:22" s="60" customFormat="1" hidden="1">
      <c r="A330" s="2" t="str">
        <f>+IF(B330="N","",IF(COUNTIF(B:B,B330)&gt;1,COUNTIF(B$3:B330,B330),""))</f>
        <v/>
      </c>
      <c r="B330" s="2" t="str">
        <f>+IF(H330='Export Demurrage Detention'!$C$2,"Y","N")</f>
        <v>N</v>
      </c>
      <c r="D330" s="60" t="s">
        <v>450</v>
      </c>
      <c r="G330" s="60" t="s">
        <v>21</v>
      </c>
      <c r="H330" s="60" t="s">
        <v>4635</v>
      </c>
      <c r="I330" s="88">
        <v>44484</v>
      </c>
      <c r="J330" s="88" t="s">
        <v>6769</v>
      </c>
      <c r="K330" s="60" t="s">
        <v>5237</v>
      </c>
      <c r="L330" s="60" t="s">
        <v>44</v>
      </c>
      <c r="M330" s="60" t="s">
        <v>25</v>
      </c>
      <c r="N330" s="60" t="s">
        <v>98</v>
      </c>
      <c r="O330" s="60" t="s">
        <v>6778</v>
      </c>
      <c r="P330" s="60" t="s">
        <v>27</v>
      </c>
      <c r="Q330" s="60" t="s">
        <v>27</v>
      </c>
      <c r="R330" s="60" t="s">
        <v>27</v>
      </c>
      <c r="S330" s="60" t="s">
        <v>27</v>
      </c>
      <c r="T330" s="60" t="s">
        <v>27</v>
      </c>
      <c r="U330" s="60" t="s">
        <v>27</v>
      </c>
      <c r="V330" s="60" t="s">
        <v>27</v>
      </c>
    </row>
    <row r="331" spans="1:22" s="60" customFormat="1" hidden="1">
      <c r="A331" s="2" t="str">
        <f>+IF(B331="N","",IF(COUNTIF(B:B,B331)&gt;1,COUNTIF(B$3:B331,B331),""))</f>
        <v/>
      </c>
      <c r="B331" s="2" t="str">
        <f>+IF(H331='Export Demurrage Detention'!$C$2,"Y","N")</f>
        <v>N</v>
      </c>
      <c r="D331" s="60" t="s">
        <v>450</v>
      </c>
      <c r="G331" s="60" t="s">
        <v>21</v>
      </c>
      <c r="H331" s="60" t="s">
        <v>4655</v>
      </c>
      <c r="I331" s="88">
        <v>44484</v>
      </c>
      <c r="J331" s="88" t="s">
        <v>6776</v>
      </c>
      <c r="K331" s="60" t="s">
        <v>5237</v>
      </c>
      <c r="L331" s="60" t="s">
        <v>24</v>
      </c>
      <c r="M331" s="60" t="s">
        <v>25</v>
      </c>
      <c r="N331" s="60" t="s">
        <v>83</v>
      </c>
      <c r="O331" s="60" t="s">
        <v>5540</v>
      </c>
      <c r="P331" s="60" t="s">
        <v>27</v>
      </c>
      <c r="Q331" s="60" t="s">
        <v>27</v>
      </c>
      <c r="R331" s="60" t="s">
        <v>27</v>
      </c>
      <c r="S331" s="60" t="s">
        <v>27</v>
      </c>
      <c r="T331" s="60" t="s">
        <v>27</v>
      </c>
      <c r="U331" s="60" t="s">
        <v>27</v>
      </c>
      <c r="V331" s="60" t="s">
        <v>27</v>
      </c>
    </row>
    <row r="332" spans="1:22" s="60" customFormat="1" hidden="1">
      <c r="A332" s="2" t="str">
        <f>+IF(B332="N","",IF(COUNTIF(B:B,B332)&gt;1,COUNTIF(B$3:B332,B332),""))</f>
        <v/>
      </c>
      <c r="B332" s="2" t="str">
        <f>+IF(H332='Export Demurrage Detention'!$C$2,"Y","N")</f>
        <v>N</v>
      </c>
      <c r="D332" s="60" t="s">
        <v>450</v>
      </c>
      <c r="G332" s="60" t="s">
        <v>21</v>
      </c>
      <c r="H332" s="60" t="s">
        <v>4655</v>
      </c>
      <c r="I332" s="88">
        <v>44484</v>
      </c>
      <c r="J332" s="88" t="s">
        <v>6776</v>
      </c>
      <c r="K332" s="60" t="s">
        <v>5237</v>
      </c>
      <c r="L332" s="60" t="s">
        <v>51</v>
      </c>
      <c r="M332" s="60" t="s">
        <v>25</v>
      </c>
      <c r="N332" s="60" t="s">
        <v>83</v>
      </c>
      <c r="O332" s="60" t="s">
        <v>6787</v>
      </c>
      <c r="P332" s="60" t="s">
        <v>27</v>
      </c>
      <c r="Q332" s="60" t="s">
        <v>27</v>
      </c>
      <c r="R332" s="60" t="s">
        <v>27</v>
      </c>
      <c r="S332" s="60" t="s">
        <v>27</v>
      </c>
      <c r="T332" s="60" t="s">
        <v>27</v>
      </c>
      <c r="U332" s="60" t="s">
        <v>27</v>
      </c>
      <c r="V332" s="60" t="s">
        <v>27</v>
      </c>
    </row>
    <row r="333" spans="1:22" s="60" customFormat="1" hidden="1">
      <c r="A333" s="2" t="str">
        <f>+IF(B333="N","",IF(COUNTIF(B:B,B333)&gt;1,COUNTIF(B$3:B333,B333),""))</f>
        <v/>
      </c>
      <c r="B333" s="2" t="str">
        <f>+IF(H333='Export Demurrage Detention'!$C$2,"Y","N")</f>
        <v>N</v>
      </c>
      <c r="D333" s="60" t="s">
        <v>450</v>
      </c>
      <c r="G333" s="60" t="s">
        <v>21</v>
      </c>
      <c r="H333" s="60" t="s">
        <v>4655</v>
      </c>
      <c r="I333" s="88">
        <v>44484</v>
      </c>
      <c r="J333" s="88" t="s">
        <v>6776</v>
      </c>
      <c r="K333" s="60" t="s">
        <v>5237</v>
      </c>
      <c r="L333" s="60" t="s">
        <v>5244</v>
      </c>
      <c r="M333" s="60" t="s">
        <v>25</v>
      </c>
      <c r="N333" s="60" t="s">
        <v>83</v>
      </c>
      <c r="O333" s="60" t="s">
        <v>6777</v>
      </c>
      <c r="P333" s="60" t="s">
        <v>27</v>
      </c>
      <c r="Q333" s="60" t="s">
        <v>27</v>
      </c>
      <c r="R333" s="60" t="s">
        <v>27</v>
      </c>
      <c r="S333" s="60" t="s">
        <v>27</v>
      </c>
      <c r="T333" s="60" t="s">
        <v>27</v>
      </c>
      <c r="U333" s="60" t="s">
        <v>27</v>
      </c>
      <c r="V333" s="60" t="s">
        <v>27</v>
      </c>
    </row>
    <row r="334" spans="1:22" s="60" customFormat="1" hidden="1">
      <c r="A334" s="2" t="str">
        <f>+IF(B334="N","",IF(COUNTIF(B:B,B334)&gt;1,COUNTIF(B$3:B334,B334),""))</f>
        <v/>
      </c>
      <c r="B334" s="2" t="str">
        <f>+IF(H334='Export Demurrage Detention'!$C$2,"Y","N")</f>
        <v>N</v>
      </c>
      <c r="D334" s="60" t="s">
        <v>450</v>
      </c>
      <c r="G334" s="60" t="s">
        <v>21</v>
      </c>
      <c r="H334" s="60" t="s">
        <v>4655</v>
      </c>
      <c r="I334" s="88">
        <v>44484</v>
      </c>
      <c r="J334" s="88" t="s">
        <v>6776</v>
      </c>
      <c r="K334" s="60" t="s">
        <v>5237</v>
      </c>
      <c r="L334" s="60" t="s">
        <v>44</v>
      </c>
      <c r="M334" s="60" t="s">
        <v>25</v>
      </c>
      <c r="N334" s="60" t="s">
        <v>83</v>
      </c>
      <c r="O334" s="60" t="s">
        <v>6778</v>
      </c>
      <c r="P334" s="60" t="s">
        <v>27</v>
      </c>
      <c r="Q334" s="60" t="s">
        <v>27</v>
      </c>
      <c r="R334" s="60" t="s">
        <v>27</v>
      </c>
      <c r="S334" s="60" t="s">
        <v>27</v>
      </c>
      <c r="T334" s="60" t="s">
        <v>27</v>
      </c>
      <c r="U334" s="60" t="s">
        <v>27</v>
      </c>
      <c r="V334" s="60" t="s">
        <v>27</v>
      </c>
    </row>
    <row r="335" spans="1:22" s="60" customFormat="1" hidden="1">
      <c r="A335" s="2" t="str">
        <f>+IF(B335="N","",IF(COUNTIF(B:B,B335)&gt;1,COUNTIF(B$3:B335,B335),""))</f>
        <v/>
      </c>
      <c r="B335" s="2" t="str">
        <f>+IF(H335='Export Demurrage Detention'!$C$2,"Y","N")</f>
        <v>N</v>
      </c>
      <c r="D335" s="60" t="s">
        <v>450</v>
      </c>
      <c r="G335" s="60" t="s">
        <v>21</v>
      </c>
      <c r="H335" s="60" t="s">
        <v>4682</v>
      </c>
      <c r="I335" s="88">
        <v>44484</v>
      </c>
      <c r="J335" s="88" t="s">
        <v>6769</v>
      </c>
      <c r="K335" s="60" t="s">
        <v>5237</v>
      </c>
      <c r="L335" s="60" t="s">
        <v>24</v>
      </c>
      <c r="M335" s="60" t="s">
        <v>25</v>
      </c>
      <c r="N335" s="60" t="s">
        <v>98</v>
      </c>
      <c r="O335" s="60" t="s">
        <v>5540</v>
      </c>
      <c r="P335" s="60" t="s">
        <v>27</v>
      </c>
      <c r="Q335" s="60" t="s">
        <v>27</v>
      </c>
      <c r="R335" s="60" t="s">
        <v>27</v>
      </c>
      <c r="S335" s="60" t="s">
        <v>27</v>
      </c>
      <c r="T335" s="60" t="s">
        <v>27</v>
      </c>
      <c r="U335" s="60" t="s">
        <v>27</v>
      </c>
      <c r="V335" s="60" t="s">
        <v>27</v>
      </c>
    </row>
    <row r="336" spans="1:22" s="60" customFormat="1" hidden="1">
      <c r="A336" s="2" t="str">
        <f>+IF(B336="N","",IF(COUNTIF(B:B,B336)&gt;1,COUNTIF(B$3:B336,B336),""))</f>
        <v/>
      </c>
      <c r="B336" s="2" t="str">
        <f>+IF(H336='Export Demurrage Detention'!$C$2,"Y","N")</f>
        <v>N</v>
      </c>
      <c r="D336" s="60" t="s">
        <v>450</v>
      </c>
      <c r="G336" s="60" t="s">
        <v>21</v>
      </c>
      <c r="H336" s="60" t="s">
        <v>4682</v>
      </c>
      <c r="I336" s="88">
        <v>44484</v>
      </c>
      <c r="J336" s="88" t="s">
        <v>6769</v>
      </c>
      <c r="K336" s="60" t="s">
        <v>5237</v>
      </c>
      <c r="L336" s="60" t="s">
        <v>51</v>
      </c>
      <c r="M336" s="60" t="s">
        <v>25</v>
      </c>
      <c r="N336" s="60" t="s">
        <v>98</v>
      </c>
      <c r="O336" s="60" t="s">
        <v>6787</v>
      </c>
      <c r="P336" s="60" t="s">
        <v>27</v>
      </c>
      <c r="Q336" s="60" t="s">
        <v>27</v>
      </c>
      <c r="R336" s="60" t="s">
        <v>27</v>
      </c>
      <c r="S336" s="60" t="s">
        <v>27</v>
      </c>
      <c r="T336" s="60" t="s">
        <v>27</v>
      </c>
      <c r="U336" s="60" t="s">
        <v>27</v>
      </c>
      <c r="V336" s="60" t="s">
        <v>27</v>
      </c>
    </row>
    <row r="337" spans="1:22" s="60" customFormat="1" hidden="1">
      <c r="A337" s="2" t="str">
        <f>+IF(B337="N","",IF(COUNTIF(B:B,B337)&gt;1,COUNTIF(B$3:B337,B337),""))</f>
        <v/>
      </c>
      <c r="B337" s="2" t="str">
        <f>+IF(H337='Export Demurrage Detention'!$C$2,"Y","N")</f>
        <v>N</v>
      </c>
      <c r="D337" s="60" t="s">
        <v>450</v>
      </c>
      <c r="G337" s="60" t="s">
        <v>21</v>
      </c>
      <c r="H337" s="60" t="s">
        <v>4682</v>
      </c>
      <c r="I337" s="88">
        <v>44484</v>
      </c>
      <c r="J337" s="88" t="s">
        <v>6769</v>
      </c>
      <c r="K337" s="60" t="s">
        <v>5237</v>
      </c>
      <c r="L337" s="60" t="s">
        <v>5244</v>
      </c>
      <c r="M337" s="60" t="s">
        <v>25</v>
      </c>
      <c r="N337" s="60" t="s">
        <v>98</v>
      </c>
      <c r="O337" s="60" t="s">
        <v>6777</v>
      </c>
      <c r="P337" s="60" t="s">
        <v>27</v>
      </c>
      <c r="Q337" s="60" t="s">
        <v>27</v>
      </c>
      <c r="R337" s="60" t="s">
        <v>27</v>
      </c>
      <c r="S337" s="60" t="s">
        <v>27</v>
      </c>
      <c r="T337" s="60" t="s">
        <v>27</v>
      </c>
      <c r="U337" s="60" t="s">
        <v>27</v>
      </c>
      <c r="V337" s="60" t="s">
        <v>27</v>
      </c>
    </row>
    <row r="338" spans="1:22" s="60" customFormat="1" hidden="1">
      <c r="A338" s="2" t="str">
        <f>+IF(B338="N","",IF(COUNTIF(B:B,B338)&gt;1,COUNTIF(B$3:B338,B338),""))</f>
        <v/>
      </c>
      <c r="B338" s="2" t="str">
        <f>+IF(H338='Export Demurrage Detention'!$C$2,"Y","N")</f>
        <v>N</v>
      </c>
      <c r="D338" s="60" t="s">
        <v>450</v>
      </c>
      <c r="G338" s="60" t="s">
        <v>21</v>
      </c>
      <c r="H338" s="60" t="s">
        <v>4682</v>
      </c>
      <c r="I338" s="88">
        <v>44484</v>
      </c>
      <c r="J338" s="88" t="s">
        <v>6769</v>
      </c>
      <c r="K338" s="60" t="s">
        <v>5237</v>
      </c>
      <c r="L338" s="60" t="s">
        <v>44</v>
      </c>
      <c r="M338" s="60" t="s">
        <v>25</v>
      </c>
      <c r="N338" s="60" t="s">
        <v>98</v>
      </c>
      <c r="O338" s="60" t="s">
        <v>6778</v>
      </c>
      <c r="P338" s="60" t="s">
        <v>27</v>
      </c>
      <c r="Q338" s="60" t="s">
        <v>27</v>
      </c>
      <c r="R338" s="60" t="s">
        <v>27</v>
      </c>
      <c r="S338" s="60" t="s">
        <v>27</v>
      </c>
      <c r="T338" s="60" t="s">
        <v>27</v>
      </c>
      <c r="U338" s="60" t="s">
        <v>27</v>
      </c>
      <c r="V338" s="60" t="s">
        <v>27</v>
      </c>
    </row>
    <row r="339" spans="1:22" s="60" customFormat="1" hidden="1">
      <c r="A339" s="2" t="str">
        <f>+IF(B339="N","",IF(COUNTIF(B:B,B339)&gt;1,COUNTIF(B$3:B339,B339),""))</f>
        <v/>
      </c>
      <c r="B339" s="2" t="str">
        <f>+IF(H339='Export Demurrage Detention'!$C$2,"Y","N")</f>
        <v>N</v>
      </c>
      <c r="D339" s="60" t="s">
        <v>450</v>
      </c>
      <c r="G339" s="60" t="s">
        <v>5236</v>
      </c>
      <c r="H339" s="60" t="s">
        <v>451</v>
      </c>
      <c r="I339" s="88">
        <v>44484</v>
      </c>
      <c r="J339" s="88" t="s">
        <v>6772</v>
      </c>
      <c r="K339" s="60" t="s">
        <v>5537</v>
      </c>
      <c r="L339" s="60" t="s">
        <v>24</v>
      </c>
      <c r="M339" s="60" t="s">
        <v>25</v>
      </c>
      <c r="N339" s="60" t="s">
        <v>111</v>
      </c>
      <c r="O339" s="60" t="s">
        <v>6788</v>
      </c>
      <c r="P339" s="60" t="s">
        <v>27</v>
      </c>
      <c r="Q339" s="60" t="s">
        <v>27</v>
      </c>
      <c r="R339" s="60" t="s">
        <v>27</v>
      </c>
      <c r="S339" s="60" t="s">
        <v>27</v>
      </c>
      <c r="T339" s="60" t="s">
        <v>27</v>
      </c>
      <c r="U339" s="60" t="s">
        <v>27</v>
      </c>
      <c r="V339" s="60" t="s">
        <v>27</v>
      </c>
    </row>
    <row r="340" spans="1:22" s="60" customFormat="1" hidden="1">
      <c r="A340" s="2" t="str">
        <f>+IF(B340="N","",IF(COUNTIF(B:B,B340)&gt;1,COUNTIF(B$3:B340,B340),""))</f>
        <v/>
      </c>
      <c r="B340" s="2" t="str">
        <f>+IF(H340='Export Demurrage Detention'!$C$2,"Y","N")</f>
        <v>N</v>
      </c>
      <c r="D340" s="60" t="s">
        <v>450</v>
      </c>
      <c r="G340" s="60" t="s">
        <v>5236</v>
      </c>
      <c r="H340" s="60" t="s">
        <v>451</v>
      </c>
      <c r="I340" s="88">
        <v>44484</v>
      </c>
      <c r="J340" s="88" t="s">
        <v>6772</v>
      </c>
      <c r="K340" s="60" t="s">
        <v>5537</v>
      </c>
      <c r="L340" s="60" t="s">
        <v>51</v>
      </c>
      <c r="M340" s="60" t="s">
        <v>25</v>
      </c>
      <c r="N340" s="60" t="s">
        <v>111</v>
      </c>
      <c r="O340" s="60" t="s">
        <v>6788</v>
      </c>
      <c r="P340" s="60" t="s">
        <v>27</v>
      </c>
      <c r="Q340" s="60" t="s">
        <v>27</v>
      </c>
      <c r="R340" s="60" t="s">
        <v>27</v>
      </c>
      <c r="S340" s="60" t="s">
        <v>27</v>
      </c>
      <c r="T340" s="60" t="s">
        <v>27</v>
      </c>
      <c r="U340" s="60" t="s">
        <v>27</v>
      </c>
      <c r="V340" s="60" t="s">
        <v>27</v>
      </c>
    </row>
    <row r="341" spans="1:22" s="60" customFormat="1" hidden="1">
      <c r="A341" s="2" t="str">
        <f>+IF(B341="N","",IF(COUNTIF(B:B,B341)&gt;1,COUNTIF(B$3:B341,B341),""))</f>
        <v/>
      </c>
      <c r="B341" s="2" t="str">
        <f>+IF(H341='Export Demurrage Detention'!$C$2,"Y","N")</f>
        <v>N</v>
      </c>
      <c r="D341" s="60" t="s">
        <v>450</v>
      </c>
      <c r="G341" s="60" t="s">
        <v>5236</v>
      </c>
      <c r="H341" s="60" t="s">
        <v>451</v>
      </c>
      <c r="I341" s="88">
        <v>44484</v>
      </c>
      <c r="J341" s="88" t="s">
        <v>6772</v>
      </c>
      <c r="K341" s="60" t="s">
        <v>5537</v>
      </c>
      <c r="L341" s="60" t="s">
        <v>5244</v>
      </c>
      <c r="M341" s="60" t="s">
        <v>25</v>
      </c>
      <c r="N341" s="60" t="s">
        <v>111</v>
      </c>
      <c r="O341" s="60" t="s">
        <v>6788</v>
      </c>
      <c r="P341" s="60" t="s">
        <v>27</v>
      </c>
      <c r="Q341" s="60" t="s">
        <v>27</v>
      </c>
      <c r="R341" s="60" t="s">
        <v>27</v>
      </c>
      <c r="S341" s="60" t="s">
        <v>27</v>
      </c>
      <c r="T341" s="60" t="s">
        <v>27</v>
      </c>
      <c r="U341" s="60" t="s">
        <v>27</v>
      </c>
      <c r="V341" s="60" t="s">
        <v>27</v>
      </c>
    </row>
    <row r="342" spans="1:22" s="60" customFormat="1" hidden="1">
      <c r="A342" s="2" t="str">
        <f>+IF(B342="N","",IF(COUNTIF(B:B,B342)&gt;1,COUNTIF(B$3:B342,B342),""))</f>
        <v/>
      </c>
      <c r="B342" s="2" t="str">
        <f>+IF(H342='Export Demurrage Detention'!$C$2,"Y","N")</f>
        <v>N</v>
      </c>
      <c r="D342" s="60" t="s">
        <v>450</v>
      </c>
      <c r="G342" s="60" t="s">
        <v>5236</v>
      </c>
      <c r="H342" s="60" t="s">
        <v>451</v>
      </c>
      <c r="I342" s="88">
        <v>44484</v>
      </c>
      <c r="J342" s="88" t="s">
        <v>6772</v>
      </c>
      <c r="K342" s="60" t="s">
        <v>5537</v>
      </c>
      <c r="L342" s="60" t="s">
        <v>44</v>
      </c>
      <c r="M342" s="60" t="s">
        <v>25</v>
      </c>
      <c r="N342" s="60" t="s">
        <v>111</v>
      </c>
      <c r="O342" s="60" t="s">
        <v>6788</v>
      </c>
      <c r="P342" s="60" t="s">
        <v>27</v>
      </c>
      <c r="Q342" s="60" t="s">
        <v>27</v>
      </c>
      <c r="R342" s="60" t="s">
        <v>27</v>
      </c>
      <c r="S342" s="60" t="s">
        <v>27</v>
      </c>
      <c r="T342" s="60" t="s">
        <v>27</v>
      </c>
      <c r="U342" s="60" t="s">
        <v>27</v>
      </c>
      <c r="V342" s="60" t="s">
        <v>27</v>
      </c>
    </row>
    <row r="343" spans="1:22" s="60" customFormat="1" hidden="1">
      <c r="A343" s="2" t="str">
        <f>+IF(B343="N","",IF(COUNTIF(B:B,B343)&gt;1,COUNTIF(B$3:B343,B343),""))</f>
        <v/>
      </c>
      <c r="B343" s="2" t="str">
        <f>+IF(H343='Export Demurrage Detention'!$C$2,"Y","N")</f>
        <v>N</v>
      </c>
      <c r="D343" s="60" t="s">
        <v>450</v>
      </c>
      <c r="G343" s="60" t="s">
        <v>5236</v>
      </c>
      <c r="H343" s="60" t="s">
        <v>452</v>
      </c>
      <c r="I343" s="88">
        <v>44484</v>
      </c>
      <c r="J343" s="88" t="s">
        <v>6782</v>
      </c>
      <c r="K343" s="60" t="s">
        <v>5537</v>
      </c>
      <c r="L343" s="60" t="s">
        <v>24</v>
      </c>
      <c r="M343" s="60" t="s">
        <v>25</v>
      </c>
      <c r="N343" s="60" t="s">
        <v>5518</v>
      </c>
      <c r="O343" s="60" t="s">
        <v>6783</v>
      </c>
      <c r="P343" s="60" t="s">
        <v>27</v>
      </c>
      <c r="Q343" s="60" t="s">
        <v>27</v>
      </c>
      <c r="R343" s="60" t="s">
        <v>27</v>
      </c>
      <c r="S343" s="60" t="s">
        <v>27</v>
      </c>
      <c r="T343" s="60" t="s">
        <v>27</v>
      </c>
      <c r="U343" s="60" t="s">
        <v>27</v>
      </c>
      <c r="V343" s="60" t="s">
        <v>27</v>
      </c>
    </row>
    <row r="344" spans="1:22" s="60" customFormat="1" hidden="1">
      <c r="A344" s="2" t="str">
        <f>+IF(B344="N","",IF(COUNTIF(B:B,B344)&gt;1,COUNTIF(B$3:B344,B344),""))</f>
        <v/>
      </c>
      <c r="B344" s="2" t="str">
        <f>+IF(H344='Export Demurrage Detention'!$C$2,"Y","N")</f>
        <v>N</v>
      </c>
      <c r="D344" s="60" t="s">
        <v>450</v>
      </c>
      <c r="G344" s="60" t="s">
        <v>5236</v>
      </c>
      <c r="H344" s="60" t="s">
        <v>452</v>
      </c>
      <c r="I344" s="88">
        <v>44484</v>
      </c>
      <c r="J344" s="88" t="s">
        <v>6782</v>
      </c>
      <c r="K344" s="60" t="s">
        <v>5537</v>
      </c>
      <c r="L344" s="60" t="s">
        <v>51</v>
      </c>
      <c r="M344" s="60" t="s">
        <v>25</v>
      </c>
      <c r="N344" s="60" t="s">
        <v>5518</v>
      </c>
      <c r="O344" s="60" t="s">
        <v>6783</v>
      </c>
      <c r="P344" s="60" t="s">
        <v>27</v>
      </c>
      <c r="Q344" s="60" t="s">
        <v>27</v>
      </c>
      <c r="R344" s="60" t="s">
        <v>27</v>
      </c>
      <c r="S344" s="60" t="s">
        <v>27</v>
      </c>
      <c r="T344" s="60" t="s">
        <v>27</v>
      </c>
      <c r="U344" s="60" t="s">
        <v>27</v>
      </c>
      <c r="V344" s="60" t="s">
        <v>27</v>
      </c>
    </row>
    <row r="345" spans="1:22" s="60" customFormat="1" hidden="1">
      <c r="A345" s="2" t="str">
        <f>+IF(B345="N","",IF(COUNTIF(B:B,B345)&gt;1,COUNTIF(B$3:B345,B345),""))</f>
        <v/>
      </c>
      <c r="B345" s="2" t="str">
        <f>+IF(H345='Export Demurrage Detention'!$C$2,"Y","N")</f>
        <v>N</v>
      </c>
      <c r="D345" s="60" t="s">
        <v>450</v>
      </c>
      <c r="G345" s="60" t="s">
        <v>5236</v>
      </c>
      <c r="H345" s="60" t="s">
        <v>452</v>
      </c>
      <c r="I345" s="88">
        <v>44484</v>
      </c>
      <c r="J345" s="88" t="s">
        <v>6782</v>
      </c>
      <c r="K345" s="60" t="s">
        <v>5537</v>
      </c>
      <c r="L345" s="60" t="s">
        <v>5244</v>
      </c>
      <c r="M345" s="60" t="s">
        <v>25</v>
      </c>
      <c r="N345" s="60" t="s">
        <v>5518</v>
      </c>
      <c r="O345" s="60" t="s">
        <v>6784</v>
      </c>
      <c r="P345" s="60" t="s">
        <v>27</v>
      </c>
      <c r="Q345" s="60" t="s">
        <v>27</v>
      </c>
      <c r="R345" s="60" t="s">
        <v>27</v>
      </c>
      <c r="S345" s="60" t="s">
        <v>27</v>
      </c>
      <c r="T345" s="60" t="s">
        <v>27</v>
      </c>
      <c r="U345" s="60" t="s">
        <v>27</v>
      </c>
      <c r="V345" s="60" t="s">
        <v>27</v>
      </c>
    </row>
    <row r="346" spans="1:22" s="60" customFormat="1" hidden="1">
      <c r="A346" s="2" t="str">
        <f>+IF(B346="N","",IF(COUNTIF(B:B,B346)&gt;1,COUNTIF(B$3:B346,B346),""))</f>
        <v/>
      </c>
      <c r="B346" s="2" t="str">
        <f>+IF(H346='Export Demurrage Detention'!$C$2,"Y","N")</f>
        <v>N</v>
      </c>
      <c r="D346" s="60" t="s">
        <v>450</v>
      </c>
      <c r="G346" s="60" t="s">
        <v>5236</v>
      </c>
      <c r="H346" s="60" t="s">
        <v>452</v>
      </c>
      <c r="I346" s="88">
        <v>44484</v>
      </c>
      <c r="J346" s="88" t="s">
        <v>6782</v>
      </c>
      <c r="K346" s="60" t="s">
        <v>5537</v>
      </c>
      <c r="L346" s="60" t="s">
        <v>44</v>
      </c>
      <c r="M346" s="60" t="s">
        <v>25</v>
      </c>
      <c r="N346" s="60" t="s">
        <v>5518</v>
      </c>
      <c r="O346" s="60" t="s">
        <v>6784</v>
      </c>
      <c r="P346" s="60" t="s">
        <v>27</v>
      </c>
      <c r="Q346" s="60" t="s">
        <v>27</v>
      </c>
      <c r="R346" s="60" t="s">
        <v>27</v>
      </c>
      <c r="S346" s="60" t="s">
        <v>27</v>
      </c>
      <c r="T346" s="60" t="s">
        <v>27</v>
      </c>
      <c r="U346" s="60" t="s">
        <v>27</v>
      </c>
      <c r="V346" s="60" t="s">
        <v>27</v>
      </c>
    </row>
    <row r="347" spans="1:22" s="60" customFormat="1" hidden="1">
      <c r="A347" s="2" t="str">
        <f>+IF(B347="N","",IF(COUNTIF(B:B,B347)&gt;1,COUNTIF(B$3:B347,B347),""))</f>
        <v/>
      </c>
      <c r="B347" s="2" t="str">
        <f>+IF(H347='Export Demurrage Detention'!$C$2,"Y","N")</f>
        <v>N</v>
      </c>
      <c r="D347" s="60" t="s">
        <v>450</v>
      </c>
      <c r="G347" s="60" t="s">
        <v>5236</v>
      </c>
      <c r="H347" s="60" t="s">
        <v>4635</v>
      </c>
      <c r="I347" s="88">
        <v>44484</v>
      </c>
      <c r="J347" s="88" t="s">
        <v>6772</v>
      </c>
      <c r="K347" s="60" t="s">
        <v>5537</v>
      </c>
      <c r="L347" s="60" t="s">
        <v>24</v>
      </c>
      <c r="M347" s="60" t="s">
        <v>25</v>
      </c>
      <c r="N347" s="60" t="s">
        <v>111</v>
      </c>
      <c r="O347" s="60" t="s">
        <v>6785</v>
      </c>
      <c r="P347" s="60" t="s">
        <v>27</v>
      </c>
      <c r="Q347" s="60" t="s">
        <v>27</v>
      </c>
      <c r="R347" s="60" t="s">
        <v>27</v>
      </c>
      <c r="S347" s="60" t="s">
        <v>27</v>
      </c>
      <c r="T347" s="60" t="s">
        <v>27</v>
      </c>
      <c r="U347" s="60" t="s">
        <v>27</v>
      </c>
      <c r="V347" s="60" t="s">
        <v>27</v>
      </c>
    </row>
    <row r="348" spans="1:22" s="60" customFormat="1" hidden="1">
      <c r="A348" s="2" t="str">
        <f>+IF(B348="N","",IF(COUNTIF(B:B,B348)&gt;1,COUNTIF(B$3:B348,B348),""))</f>
        <v/>
      </c>
      <c r="B348" s="2" t="str">
        <f>+IF(H348='Export Demurrage Detention'!$C$2,"Y","N")</f>
        <v>N</v>
      </c>
      <c r="D348" s="60" t="s">
        <v>450</v>
      </c>
      <c r="G348" s="60" t="s">
        <v>5236</v>
      </c>
      <c r="H348" s="60" t="s">
        <v>4635</v>
      </c>
      <c r="I348" s="88">
        <v>44484</v>
      </c>
      <c r="J348" s="88" t="s">
        <v>6772</v>
      </c>
      <c r="K348" s="60" t="s">
        <v>5537</v>
      </c>
      <c r="L348" s="60" t="s">
        <v>51</v>
      </c>
      <c r="M348" s="60" t="s">
        <v>25</v>
      </c>
      <c r="N348" s="60" t="s">
        <v>111</v>
      </c>
      <c r="O348" s="60" t="s">
        <v>6785</v>
      </c>
      <c r="P348" s="60" t="s">
        <v>27</v>
      </c>
      <c r="Q348" s="60" t="s">
        <v>27</v>
      </c>
      <c r="R348" s="60" t="s">
        <v>27</v>
      </c>
      <c r="S348" s="60" t="s">
        <v>27</v>
      </c>
      <c r="T348" s="60" t="s">
        <v>27</v>
      </c>
      <c r="U348" s="60" t="s">
        <v>27</v>
      </c>
      <c r="V348" s="60" t="s">
        <v>27</v>
      </c>
    </row>
    <row r="349" spans="1:22" s="60" customFormat="1" hidden="1">
      <c r="A349" s="2" t="str">
        <f>+IF(B349="N","",IF(COUNTIF(B:B,B349)&gt;1,COUNTIF(B$3:B349,B349),""))</f>
        <v/>
      </c>
      <c r="B349" s="2" t="str">
        <f>+IF(H349='Export Demurrage Detention'!$C$2,"Y","N")</f>
        <v>N</v>
      </c>
      <c r="D349" s="60" t="s">
        <v>450</v>
      </c>
      <c r="G349" s="60" t="s">
        <v>5236</v>
      </c>
      <c r="H349" s="60" t="s">
        <v>4635</v>
      </c>
      <c r="I349" s="88">
        <v>44484</v>
      </c>
      <c r="J349" s="88" t="s">
        <v>6772</v>
      </c>
      <c r="K349" s="60" t="s">
        <v>5537</v>
      </c>
      <c r="L349" s="60" t="s">
        <v>5244</v>
      </c>
      <c r="M349" s="60" t="s">
        <v>25</v>
      </c>
      <c r="N349" s="60" t="s">
        <v>111</v>
      </c>
      <c r="O349" s="60" t="s">
        <v>6777</v>
      </c>
      <c r="P349" s="60" t="s">
        <v>27</v>
      </c>
      <c r="Q349" s="60" t="s">
        <v>27</v>
      </c>
      <c r="R349" s="60" t="s">
        <v>27</v>
      </c>
      <c r="S349" s="60" t="s">
        <v>27</v>
      </c>
      <c r="T349" s="60" t="s">
        <v>27</v>
      </c>
      <c r="U349" s="60" t="s">
        <v>27</v>
      </c>
      <c r="V349" s="60" t="s">
        <v>27</v>
      </c>
    </row>
    <row r="350" spans="1:22" s="60" customFormat="1" hidden="1">
      <c r="A350" s="2" t="str">
        <f>+IF(B350="N","",IF(COUNTIF(B:B,B350)&gt;1,COUNTIF(B$3:B350,B350),""))</f>
        <v/>
      </c>
      <c r="B350" s="2" t="str">
        <f>+IF(H350='Export Demurrage Detention'!$C$2,"Y","N")</f>
        <v>N</v>
      </c>
      <c r="D350" s="60" t="s">
        <v>450</v>
      </c>
      <c r="G350" s="60" t="s">
        <v>5236</v>
      </c>
      <c r="H350" s="60" t="s">
        <v>4635</v>
      </c>
      <c r="I350" s="88">
        <v>44484</v>
      </c>
      <c r="J350" s="88" t="s">
        <v>6772</v>
      </c>
      <c r="K350" s="60" t="s">
        <v>5537</v>
      </c>
      <c r="L350" s="60" t="s">
        <v>44</v>
      </c>
      <c r="M350" s="60" t="s">
        <v>25</v>
      </c>
      <c r="N350" s="60" t="s">
        <v>111</v>
      </c>
      <c r="O350" s="60" t="s">
        <v>6777</v>
      </c>
      <c r="P350" s="60" t="s">
        <v>27</v>
      </c>
      <c r="Q350" s="60" t="s">
        <v>27</v>
      </c>
      <c r="R350" s="60" t="s">
        <v>27</v>
      </c>
      <c r="S350" s="60" t="s">
        <v>27</v>
      </c>
      <c r="T350" s="60" t="s">
        <v>27</v>
      </c>
      <c r="U350" s="60" t="s">
        <v>27</v>
      </c>
      <c r="V350" s="60" t="s">
        <v>27</v>
      </c>
    </row>
    <row r="351" spans="1:22" s="60" customFormat="1" hidden="1">
      <c r="A351" s="2" t="str">
        <f>+IF(B351="N","",IF(COUNTIF(B:B,B351)&gt;1,COUNTIF(B$3:B351,B351),""))</f>
        <v/>
      </c>
      <c r="B351" s="2" t="str">
        <f>+IF(H351='Export Demurrage Detention'!$C$2,"Y","N")</f>
        <v>N</v>
      </c>
      <c r="D351" s="60" t="s">
        <v>450</v>
      </c>
      <c r="G351" s="60" t="s">
        <v>5236</v>
      </c>
      <c r="H351" s="60" t="s">
        <v>4655</v>
      </c>
      <c r="I351" s="88">
        <v>44484</v>
      </c>
      <c r="J351" s="88" t="s">
        <v>6779</v>
      </c>
      <c r="K351" s="60" t="s">
        <v>5537</v>
      </c>
      <c r="L351" s="60" t="s">
        <v>24</v>
      </c>
      <c r="M351" s="60" t="s">
        <v>25</v>
      </c>
      <c r="N351" s="60" t="s">
        <v>5300</v>
      </c>
      <c r="O351" s="60" t="s">
        <v>6780</v>
      </c>
      <c r="P351" s="60" t="s">
        <v>27</v>
      </c>
      <c r="Q351" s="60" t="s">
        <v>27</v>
      </c>
      <c r="R351" s="60" t="s">
        <v>27</v>
      </c>
      <c r="S351" s="60" t="s">
        <v>27</v>
      </c>
      <c r="T351" s="60" t="s">
        <v>27</v>
      </c>
      <c r="U351" s="60" t="s">
        <v>27</v>
      </c>
      <c r="V351" s="60" t="s">
        <v>27</v>
      </c>
    </row>
    <row r="352" spans="1:22" s="60" customFormat="1" hidden="1">
      <c r="A352" s="2" t="str">
        <f>+IF(B352="N","",IF(COUNTIF(B:B,B352)&gt;1,COUNTIF(B$3:B352,B352),""))</f>
        <v/>
      </c>
      <c r="B352" s="2" t="str">
        <f>+IF(H352='Export Demurrage Detention'!$C$2,"Y","N")</f>
        <v>N</v>
      </c>
      <c r="D352" s="60" t="s">
        <v>450</v>
      </c>
      <c r="G352" s="60" t="s">
        <v>5236</v>
      </c>
      <c r="H352" s="60" t="s">
        <v>4655</v>
      </c>
      <c r="I352" s="88">
        <v>44484</v>
      </c>
      <c r="J352" s="88" t="s">
        <v>6779</v>
      </c>
      <c r="K352" s="60" t="s">
        <v>5537</v>
      </c>
      <c r="L352" s="60" t="s">
        <v>51</v>
      </c>
      <c r="M352" s="60" t="s">
        <v>25</v>
      </c>
      <c r="N352" s="60" t="s">
        <v>5300</v>
      </c>
      <c r="O352" s="60" t="s">
        <v>6780</v>
      </c>
      <c r="P352" s="60" t="s">
        <v>27</v>
      </c>
      <c r="Q352" s="60" t="s">
        <v>27</v>
      </c>
      <c r="R352" s="60" t="s">
        <v>27</v>
      </c>
      <c r="S352" s="60" t="s">
        <v>27</v>
      </c>
      <c r="T352" s="60" t="s">
        <v>27</v>
      </c>
      <c r="U352" s="60" t="s">
        <v>27</v>
      </c>
      <c r="V352" s="60" t="s">
        <v>27</v>
      </c>
    </row>
    <row r="353" spans="1:23" s="60" customFormat="1" hidden="1">
      <c r="A353" s="2" t="str">
        <f>+IF(B353="N","",IF(COUNTIF(B:B,B353)&gt;1,COUNTIF(B$3:B353,B353),""))</f>
        <v/>
      </c>
      <c r="B353" s="2" t="str">
        <f>+IF(H353='Export Demurrage Detention'!$C$2,"Y","N")</f>
        <v>N</v>
      </c>
      <c r="D353" s="60" t="s">
        <v>450</v>
      </c>
      <c r="G353" s="60" t="s">
        <v>5236</v>
      </c>
      <c r="H353" s="60" t="s">
        <v>4655</v>
      </c>
      <c r="I353" s="88">
        <v>44484</v>
      </c>
      <c r="J353" s="88" t="s">
        <v>6779</v>
      </c>
      <c r="K353" s="60" t="s">
        <v>5537</v>
      </c>
      <c r="L353" s="60" t="s">
        <v>5244</v>
      </c>
      <c r="M353" s="60" t="s">
        <v>25</v>
      </c>
      <c r="N353" s="60" t="s">
        <v>5300</v>
      </c>
      <c r="O353" s="60" t="s">
        <v>6781</v>
      </c>
      <c r="P353" s="60" t="s">
        <v>27</v>
      </c>
      <c r="Q353" s="60" t="s">
        <v>27</v>
      </c>
      <c r="R353" s="60" t="s">
        <v>27</v>
      </c>
      <c r="S353" s="60" t="s">
        <v>27</v>
      </c>
      <c r="T353" s="60" t="s">
        <v>27</v>
      </c>
      <c r="U353" s="60" t="s">
        <v>27</v>
      </c>
      <c r="V353" s="60" t="s">
        <v>27</v>
      </c>
    </row>
    <row r="354" spans="1:23" s="60" customFormat="1" hidden="1">
      <c r="A354" s="2" t="str">
        <f>+IF(B354="N","",IF(COUNTIF(B:B,B354)&gt;1,COUNTIF(B$3:B354,B354),""))</f>
        <v/>
      </c>
      <c r="B354" s="2" t="str">
        <f>+IF(H354='Export Demurrage Detention'!$C$2,"Y","N")</f>
        <v>N</v>
      </c>
      <c r="D354" s="60" t="s">
        <v>450</v>
      </c>
      <c r="G354" s="60" t="s">
        <v>5236</v>
      </c>
      <c r="H354" s="60" t="s">
        <v>4655</v>
      </c>
      <c r="I354" s="88">
        <v>44484</v>
      </c>
      <c r="J354" s="88" t="s">
        <v>6779</v>
      </c>
      <c r="K354" s="60" t="s">
        <v>5537</v>
      </c>
      <c r="L354" s="60" t="s">
        <v>44</v>
      </c>
      <c r="M354" s="60" t="s">
        <v>25</v>
      </c>
      <c r="N354" s="60" t="s">
        <v>5300</v>
      </c>
      <c r="O354" s="60" t="s">
        <v>6781</v>
      </c>
      <c r="P354" s="60" t="s">
        <v>27</v>
      </c>
      <c r="Q354" s="60" t="s">
        <v>27</v>
      </c>
      <c r="R354" s="60" t="s">
        <v>27</v>
      </c>
      <c r="S354" s="60" t="s">
        <v>27</v>
      </c>
      <c r="T354" s="60" t="s">
        <v>27</v>
      </c>
      <c r="U354" s="60" t="s">
        <v>27</v>
      </c>
      <c r="V354" s="60" t="s">
        <v>27</v>
      </c>
    </row>
    <row r="355" spans="1:23" s="60" customFormat="1" hidden="1">
      <c r="A355" s="2" t="str">
        <f>+IF(B355="N","",IF(COUNTIF(B:B,B355)&gt;1,COUNTIF(B$3:B355,B355),""))</f>
        <v/>
      </c>
      <c r="B355" s="2" t="str">
        <f>+IF(H355='Export Demurrage Detention'!$C$2,"Y","N")</f>
        <v>N</v>
      </c>
      <c r="D355" s="60" t="s">
        <v>450</v>
      </c>
      <c r="G355" s="60" t="s">
        <v>5236</v>
      </c>
      <c r="H355" s="60" t="s">
        <v>4682</v>
      </c>
      <c r="I355" s="88">
        <v>44484</v>
      </c>
      <c r="J355" s="88" t="s">
        <v>6779</v>
      </c>
      <c r="K355" s="60" t="s">
        <v>5537</v>
      </c>
      <c r="L355" s="60" t="s">
        <v>24</v>
      </c>
      <c r="M355" s="60" t="s">
        <v>25</v>
      </c>
      <c r="N355" s="60" t="s">
        <v>5300</v>
      </c>
      <c r="O355" s="60" t="s">
        <v>6780</v>
      </c>
      <c r="P355" s="60" t="s">
        <v>27</v>
      </c>
      <c r="Q355" s="60" t="s">
        <v>27</v>
      </c>
      <c r="R355" s="60" t="s">
        <v>27</v>
      </c>
      <c r="S355" s="60" t="s">
        <v>27</v>
      </c>
      <c r="T355" s="60" t="s">
        <v>27</v>
      </c>
      <c r="U355" s="60" t="s">
        <v>27</v>
      </c>
      <c r="V355" s="60" t="s">
        <v>27</v>
      </c>
    </row>
    <row r="356" spans="1:23" s="60" customFormat="1" hidden="1">
      <c r="A356" s="2" t="str">
        <f>+IF(B356="N","",IF(COUNTIF(B:B,B356)&gt;1,COUNTIF(B$3:B356,B356),""))</f>
        <v/>
      </c>
      <c r="B356" s="2" t="str">
        <f>+IF(H356='Export Demurrage Detention'!$C$2,"Y","N")</f>
        <v>N</v>
      </c>
      <c r="D356" s="60" t="s">
        <v>450</v>
      </c>
      <c r="G356" s="60" t="s">
        <v>5236</v>
      </c>
      <c r="H356" s="60" t="s">
        <v>4682</v>
      </c>
      <c r="I356" s="88">
        <v>44484</v>
      </c>
      <c r="J356" s="88" t="s">
        <v>6779</v>
      </c>
      <c r="K356" s="60" t="s">
        <v>5537</v>
      </c>
      <c r="L356" s="60" t="s">
        <v>51</v>
      </c>
      <c r="M356" s="60" t="s">
        <v>25</v>
      </c>
      <c r="N356" s="60" t="s">
        <v>5300</v>
      </c>
      <c r="O356" s="60" t="s">
        <v>6780</v>
      </c>
      <c r="P356" s="60" t="s">
        <v>27</v>
      </c>
      <c r="Q356" s="60" t="s">
        <v>27</v>
      </c>
      <c r="R356" s="60" t="s">
        <v>27</v>
      </c>
      <c r="S356" s="60" t="s">
        <v>27</v>
      </c>
      <c r="T356" s="60" t="s">
        <v>27</v>
      </c>
      <c r="U356" s="60" t="s">
        <v>27</v>
      </c>
      <c r="V356" s="60" t="s">
        <v>27</v>
      </c>
    </row>
    <row r="357" spans="1:23" s="60" customFormat="1" hidden="1">
      <c r="A357" s="2" t="str">
        <f>+IF(B357="N","",IF(COUNTIF(B:B,B357)&gt;1,COUNTIF(B$3:B357,B357),""))</f>
        <v/>
      </c>
      <c r="B357" s="2" t="str">
        <f>+IF(H357='Export Demurrage Detention'!$C$2,"Y","N")</f>
        <v>N</v>
      </c>
      <c r="D357" s="60" t="s">
        <v>450</v>
      </c>
      <c r="G357" s="60" t="s">
        <v>5236</v>
      </c>
      <c r="H357" s="60" t="s">
        <v>4682</v>
      </c>
      <c r="I357" s="88">
        <v>44484</v>
      </c>
      <c r="J357" s="88" t="s">
        <v>6779</v>
      </c>
      <c r="K357" s="60" t="s">
        <v>5537</v>
      </c>
      <c r="L357" s="60" t="s">
        <v>5244</v>
      </c>
      <c r="M357" s="60" t="s">
        <v>25</v>
      </c>
      <c r="N357" s="60" t="s">
        <v>5300</v>
      </c>
      <c r="O357" s="60" t="s">
        <v>6781</v>
      </c>
      <c r="P357" s="60" t="s">
        <v>27</v>
      </c>
      <c r="Q357" s="60" t="s">
        <v>27</v>
      </c>
      <c r="R357" s="60" t="s">
        <v>27</v>
      </c>
      <c r="S357" s="60" t="s">
        <v>27</v>
      </c>
      <c r="T357" s="60" t="s">
        <v>27</v>
      </c>
      <c r="U357" s="60" t="s">
        <v>27</v>
      </c>
      <c r="V357" s="60" t="s">
        <v>27</v>
      </c>
    </row>
    <row r="358" spans="1:23" s="60" customFormat="1" hidden="1">
      <c r="A358" s="2" t="str">
        <f>+IF(B358="N","",IF(COUNTIF(B:B,B358)&gt;1,COUNTIF(B$3:B358,B358),""))</f>
        <v/>
      </c>
      <c r="B358" s="2" t="str">
        <f>+IF(H358='Export Demurrage Detention'!$C$2,"Y","N")</f>
        <v>N</v>
      </c>
      <c r="D358" s="60" t="s">
        <v>450</v>
      </c>
      <c r="G358" s="60" t="s">
        <v>5236</v>
      </c>
      <c r="H358" s="60" t="s">
        <v>4682</v>
      </c>
      <c r="I358" s="88">
        <v>44484</v>
      </c>
      <c r="J358" s="88" t="s">
        <v>6779</v>
      </c>
      <c r="K358" s="60" t="s">
        <v>5537</v>
      </c>
      <c r="L358" s="60" t="s">
        <v>44</v>
      </c>
      <c r="M358" s="60" t="s">
        <v>25</v>
      </c>
      <c r="N358" s="60" t="s">
        <v>5300</v>
      </c>
      <c r="O358" s="60" t="s">
        <v>6781</v>
      </c>
      <c r="P358" s="60" t="s">
        <v>27</v>
      </c>
      <c r="Q358" s="60" t="s">
        <v>27</v>
      </c>
      <c r="R358" s="60" t="s">
        <v>27</v>
      </c>
      <c r="S358" s="60" t="s">
        <v>27</v>
      </c>
      <c r="T358" s="60" t="s">
        <v>27</v>
      </c>
      <c r="U358" s="60" t="s">
        <v>27</v>
      </c>
      <c r="V358" s="60" t="s">
        <v>27</v>
      </c>
    </row>
    <row r="359" spans="1:23" s="60" customFormat="1" hidden="1">
      <c r="A359" s="2" t="str">
        <f>+IF(B359="N","",IF(COUNTIF(B:B,B359)&gt;1,COUNTIF(B$3:B359,B359),""))</f>
        <v/>
      </c>
      <c r="B359" s="2" t="str">
        <f>+IF(H359='Export Demurrage Detention'!$C$2,"Y","N")</f>
        <v>N</v>
      </c>
      <c r="D359" s="60" t="s">
        <v>235</v>
      </c>
      <c r="G359" s="60" t="s">
        <v>21</v>
      </c>
      <c r="H359" s="60" t="s">
        <v>3575</v>
      </c>
      <c r="I359" s="88">
        <v>44501</v>
      </c>
      <c r="J359" s="88" t="s">
        <v>6789</v>
      </c>
      <c r="K359" s="60" t="s">
        <v>5237</v>
      </c>
      <c r="L359" s="60" t="s">
        <v>4782</v>
      </c>
      <c r="M359" s="60" t="s">
        <v>6790</v>
      </c>
      <c r="N359" s="60" t="s">
        <v>5430</v>
      </c>
      <c r="O359" s="60" t="s">
        <v>6795</v>
      </c>
      <c r="P359" s="60" t="s">
        <v>27</v>
      </c>
      <c r="Q359" s="60" t="s">
        <v>27</v>
      </c>
      <c r="R359" s="60" t="s">
        <v>27</v>
      </c>
      <c r="S359" s="60" t="s">
        <v>27</v>
      </c>
      <c r="T359" s="60" t="s">
        <v>27</v>
      </c>
      <c r="U359" s="60" t="s">
        <v>27</v>
      </c>
      <c r="V359" s="60" t="s">
        <v>27</v>
      </c>
    </row>
    <row r="360" spans="1:23" s="60" customFormat="1" hidden="1">
      <c r="A360" s="2" t="str">
        <f>+IF(B360="N","",IF(COUNTIF(B:B,B360)&gt;1,COUNTIF(B$3:B360,B360),""))</f>
        <v/>
      </c>
      <c r="B360" s="2" t="str">
        <f>+IF(H360='Export Demurrage Detention'!$C$2,"Y","N")</f>
        <v>N</v>
      </c>
      <c r="D360" s="60" t="s">
        <v>235</v>
      </c>
      <c r="G360" s="60" t="s">
        <v>21</v>
      </c>
      <c r="H360" s="60" t="s">
        <v>3575</v>
      </c>
      <c r="I360" s="88">
        <v>44501</v>
      </c>
      <c r="J360" s="88" t="s">
        <v>6789</v>
      </c>
      <c r="K360" s="60" t="s">
        <v>5237</v>
      </c>
      <c r="L360" s="60" t="s">
        <v>5244</v>
      </c>
      <c r="M360" s="60" t="s">
        <v>6790</v>
      </c>
      <c r="N360" s="60" t="s">
        <v>5430</v>
      </c>
      <c r="O360" s="60" t="s">
        <v>7013</v>
      </c>
      <c r="P360" s="60" t="s">
        <v>27</v>
      </c>
      <c r="Q360" s="60" t="s">
        <v>27</v>
      </c>
      <c r="R360" s="60" t="s">
        <v>27</v>
      </c>
      <c r="S360" s="60" t="s">
        <v>27</v>
      </c>
      <c r="T360" s="60" t="s">
        <v>27</v>
      </c>
      <c r="U360" s="60" t="s">
        <v>27</v>
      </c>
      <c r="V360" s="60" t="s">
        <v>27</v>
      </c>
    </row>
    <row r="361" spans="1:23" s="60" customFormat="1" hidden="1">
      <c r="A361" s="2" t="str">
        <f>+IF(B361="N","",IF(COUNTIF(B:B,B361)&gt;1,COUNTIF(B$3:B361,B361),""))</f>
        <v/>
      </c>
      <c r="B361" s="2" t="str">
        <f>+IF(H361='Export Demurrage Detention'!$C$2,"Y","N")</f>
        <v>N</v>
      </c>
      <c r="D361" s="60" t="s">
        <v>428</v>
      </c>
      <c r="G361" s="60" t="s">
        <v>21</v>
      </c>
      <c r="H361" s="60" t="s">
        <v>429</v>
      </c>
      <c r="I361" s="88">
        <v>44958</v>
      </c>
      <c r="J361" s="88" t="s">
        <v>7012</v>
      </c>
      <c r="K361" s="60" t="s">
        <v>5237</v>
      </c>
      <c r="L361" s="60" t="s">
        <v>4782</v>
      </c>
      <c r="M361" s="60" t="s">
        <v>25</v>
      </c>
      <c r="N361" s="60" t="s">
        <v>104</v>
      </c>
      <c r="O361" s="60" t="s">
        <v>6795</v>
      </c>
      <c r="P361" s="60" t="s">
        <v>27</v>
      </c>
      <c r="Q361" s="60" t="s">
        <v>27</v>
      </c>
      <c r="R361" s="60" t="s">
        <v>27</v>
      </c>
      <c r="S361" s="60" t="s">
        <v>27</v>
      </c>
      <c r="T361" s="60" t="s">
        <v>27</v>
      </c>
      <c r="U361" s="60" t="s">
        <v>27</v>
      </c>
      <c r="V361" s="60" t="s">
        <v>27</v>
      </c>
    </row>
    <row r="362" spans="1:23" s="60" customFormat="1" hidden="1">
      <c r="A362" s="2" t="str">
        <f>+IF(B362="N","",IF(COUNTIF(B:B,B362)&gt;1,COUNTIF(B$3:B362,B362),""))</f>
        <v/>
      </c>
      <c r="B362" s="2" t="str">
        <f>+IF(H362='Export Demurrage Detention'!$C$2,"Y","N")</f>
        <v>N</v>
      </c>
      <c r="D362" s="60" t="s">
        <v>428</v>
      </c>
      <c r="G362" s="60" t="s">
        <v>21</v>
      </c>
      <c r="H362" s="60" t="s">
        <v>429</v>
      </c>
      <c r="I362" s="88">
        <v>44958</v>
      </c>
      <c r="J362" s="88" t="s">
        <v>7012</v>
      </c>
      <c r="K362" s="60" t="s">
        <v>5237</v>
      </c>
      <c r="L362" s="60" t="s">
        <v>5244</v>
      </c>
      <c r="M362" s="60" t="s">
        <v>25</v>
      </c>
      <c r="N362" s="60" t="s">
        <v>104</v>
      </c>
      <c r="O362" s="60" t="s">
        <v>7013</v>
      </c>
      <c r="P362" s="60" t="s">
        <v>27</v>
      </c>
      <c r="Q362" s="60" t="s">
        <v>27</v>
      </c>
      <c r="R362" s="60" t="s">
        <v>27</v>
      </c>
      <c r="S362" s="60" t="s">
        <v>27</v>
      </c>
      <c r="T362" s="60" t="s">
        <v>27</v>
      </c>
      <c r="U362" s="60" t="s">
        <v>27</v>
      </c>
      <c r="V362" s="60" t="s">
        <v>27</v>
      </c>
    </row>
    <row r="363" spans="1:23" s="60" customFormat="1" hidden="1">
      <c r="A363" s="2" t="str">
        <f>+IF(B363="N","",IF(COUNTIF(B:B,B363)&gt;1,COUNTIF(B$3:B363,B363),""))</f>
        <v/>
      </c>
      <c r="B363" s="2" t="str">
        <f>+IF(H363='Export Demurrage Detention'!$C$2,"Y","N")</f>
        <v>N</v>
      </c>
      <c r="D363" s="60" t="s">
        <v>428</v>
      </c>
      <c r="G363" s="60" t="s">
        <v>21</v>
      </c>
      <c r="H363" s="60" t="s">
        <v>430</v>
      </c>
      <c r="I363" s="88">
        <v>44958</v>
      </c>
      <c r="J363" s="88" t="s">
        <v>7012</v>
      </c>
      <c r="K363" s="60" t="s">
        <v>5237</v>
      </c>
      <c r="L363" s="60" t="s">
        <v>4782</v>
      </c>
      <c r="M363" s="60" t="s">
        <v>25</v>
      </c>
      <c r="N363" s="60" t="s">
        <v>104</v>
      </c>
      <c r="O363" s="60" t="s">
        <v>6795</v>
      </c>
      <c r="P363" s="60" t="s">
        <v>27</v>
      </c>
      <c r="Q363" s="60" t="s">
        <v>27</v>
      </c>
      <c r="R363" s="60" t="s">
        <v>27</v>
      </c>
      <c r="S363" s="60" t="s">
        <v>27</v>
      </c>
      <c r="T363" s="60" t="s">
        <v>27</v>
      </c>
      <c r="U363" s="60" t="s">
        <v>27</v>
      </c>
      <c r="V363" s="60" t="s">
        <v>27</v>
      </c>
    </row>
    <row r="364" spans="1:23" s="60" customFormat="1" hidden="1">
      <c r="A364" s="2" t="str">
        <f>+IF(B364="N","",IF(COUNTIF(B:B,B364)&gt;1,COUNTIF(B$3:B364,B364),""))</f>
        <v/>
      </c>
      <c r="B364" s="2" t="str">
        <f>+IF(H364='Export Demurrage Detention'!$C$2,"Y","N")</f>
        <v>N</v>
      </c>
      <c r="D364" s="60" t="s">
        <v>428</v>
      </c>
      <c r="G364" s="60" t="s">
        <v>21</v>
      </c>
      <c r="H364" s="60" t="s">
        <v>430</v>
      </c>
      <c r="I364" s="88">
        <v>44958</v>
      </c>
      <c r="J364" s="88" t="s">
        <v>7012</v>
      </c>
      <c r="K364" s="60" t="s">
        <v>5237</v>
      </c>
      <c r="L364" s="60" t="s">
        <v>5244</v>
      </c>
      <c r="M364" s="60" t="s">
        <v>25</v>
      </c>
      <c r="N364" s="60" t="s">
        <v>104</v>
      </c>
      <c r="O364" s="60" t="s">
        <v>7013</v>
      </c>
      <c r="P364" s="60" t="s">
        <v>27</v>
      </c>
      <c r="Q364" s="60" t="s">
        <v>27</v>
      </c>
      <c r="R364" s="60" t="s">
        <v>27</v>
      </c>
      <c r="S364" s="60" t="s">
        <v>27</v>
      </c>
      <c r="T364" s="60" t="s">
        <v>27</v>
      </c>
      <c r="U364" s="60" t="s">
        <v>27</v>
      </c>
      <c r="V364" s="60" t="s">
        <v>27</v>
      </c>
    </row>
    <row r="365" spans="1:23" s="60" customFormat="1">
      <c r="A365" s="2">
        <f>+IF(B365="N","",IF(COUNTIF(B:B,B365)&gt;1,COUNTIF(B$3:B365,B365),""))</f>
        <v>3</v>
      </c>
      <c r="B365" s="2" t="str">
        <f>+IF(H365='Export Demurrage Detention'!$C$2,"Y","N")</f>
        <v>Y</v>
      </c>
      <c r="D365" t="s">
        <v>283</v>
      </c>
      <c r="G365" t="s">
        <v>21</v>
      </c>
      <c r="H365" t="s">
        <v>287</v>
      </c>
      <c r="I365" s="88">
        <v>44964</v>
      </c>
      <c r="J365" t="s">
        <v>40</v>
      </c>
      <c r="K365" s="60" t="s">
        <v>5237</v>
      </c>
      <c r="L365" t="s">
        <v>4782</v>
      </c>
      <c r="M365" t="s">
        <v>7027</v>
      </c>
      <c r="N365" s="60" t="s">
        <v>41</v>
      </c>
      <c r="O365" t="s">
        <v>7029</v>
      </c>
      <c r="P365" s="60" t="s">
        <v>27</v>
      </c>
      <c r="Q365" s="60" t="s">
        <v>27</v>
      </c>
      <c r="R365" s="60" t="s">
        <v>27</v>
      </c>
      <c r="S365" s="60" t="s">
        <v>27</v>
      </c>
      <c r="T365" s="60" t="s">
        <v>27</v>
      </c>
      <c r="U365" s="60" t="s">
        <v>27</v>
      </c>
      <c r="V365" s="60" t="s">
        <v>27</v>
      </c>
      <c r="W365" s="60" t="s">
        <v>27</v>
      </c>
    </row>
    <row r="366" spans="1:23" s="60" customFormat="1">
      <c r="A366" s="2">
        <f>+IF(B366="N","",IF(COUNTIF(B:B,B366)&gt;1,COUNTIF(B$3:B366,B366),""))</f>
        <v>4</v>
      </c>
      <c r="B366" s="2" t="str">
        <f>+IF(H366='Export Demurrage Detention'!$C$2,"Y","N")</f>
        <v>Y</v>
      </c>
      <c r="D366" t="s">
        <v>283</v>
      </c>
      <c r="G366" t="s">
        <v>21</v>
      </c>
      <c r="H366" t="s">
        <v>287</v>
      </c>
      <c r="I366" s="88">
        <v>44964</v>
      </c>
      <c r="J366" t="s">
        <v>40</v>
      </c>
      <c r="K366" s="60" t="s">
        <v>5237</v>
      </c>
      <c r="L366" t="s">
        <v>28</v>
      </c>
      <c r="M366" t="s">
        <v>7027</v>
      </c>
      <c r="N366" s="60" t="s">
        <v>41</v>
      </c>
      <c r="O366" t="s">
        <v>7030</v>
      </c>
      <c r="P366" s="60" t="s">
        <v>27</v>
      </c>
      <c r="Q366" s="60" t="s">
        <v>27</v>
      </c>
      <c r="R366" s="60" t="s">
        <v>27</v>
      </c>
      <c r="S366" s="60" t="s">
        <v>27</v>
      </c>
      <c r="T366" s="60" t="s">
        <v>27</v>
      </c>
      <c r="U366" s="60" t="s">
        <v>27</v>
      </c>
      <c r="V366" s="60" t="s">
        <v>27</v>
      </c>
      <c r="W366" s="60" t="s">
        <v>27</v>
      </c>
    </row>
    <row r="367" spans="1:23" s="60" customFormat="1">
      <c r="A367" s="2">
        <f>+IF(B367="N","",IF(COUNTIF(B:B,B367)&gt;1,COUNTIF(B$3:B367,B367),""))</f>
        <v>5</v>
      </c>
      <c r="B367" s="2" t="str">
        <f>+IF(H367='Export Demurrage Detention'!$C$2,"Y","N")</f>
        <v>Y</v>
      </c>
      <c r="D367" t="s">
        <v>283</v>
      </c>
      <c r="G367" t="s">
        <v>21</v>
      </c>
      <c r="H367" t="s">
        <v>287</v>
      </c>
      <c r="I367" s="88">
        <v>44964</v>
      </c>
      <c r="J367" t="s">
        <v>40</v>
      </c>
      <c r="K367" s="60" t="s">
        <v>5237</v>
      </c>
      <c r="L367" t="s">
        <v>4782</v>
      </c>
      <c r="M367" t="s">
        <v>7028</v>
      </c>
      <c r="N367" s="60" t="s">
        <v>41</v>
      </c>
      <c r="O367" t="s">
        <v>7029</v>
      </c>
      <c r="P367" s="60" t="s">
        <v>27</v>
      </c>
      <c r="Q367" s="60" t="s">
        <v>27</v>
      </c>
      <c r="R367" s="60" t="s">
        <v>27</v>
      </c>
      <c r="S367" s="60" t="s">
        <v>27</v>
      </c>
      <c r="T367" s="60" t="s">
        <v>27</v>
      </c>
      <c r="U367" s="60" t="s">
        <v>27</v>
      </c>
      <c r="V367" s="60" t="s">
        <v>27</v>
      </c>
      <c r="W367" s="60" t="s">
        <v>27</v>
      </c>
    </row>
    <row r="368" spans="1:23" s="60" customFormat="1">
      <c r="A368" s="2">
        <f>+IF(B368="N","",IF(COUNTIF(B:B,B368)&gt;1,COUNTIF(B$3:B368,B368),""))</f>
        <v>6</v>
      </c>
      <c r="B368" s="2" t="str">
        <f>+IF(H368='Export Demurrage Detention'!$C$2,"Y","N")</f>
        <v>Y</v>
      </c>
      <c r="D368" t="s">
        <v>283</v>
      </c>
      <c r="G368" t="s">
        <v>21</v>
      </c>
      <c r="H368" t="s">
        <v>287</v>
      </c>
      <c r="I368" s="88">
        <v>44964</v>
      </c>
      <c r="J368" t="s">
        <v>40</v>
      </c>
      <c r="K368" s="60" t="s">
        <v>5237</v>
      </c>
      <c r="L368" t="s">
        <v>28</v>
      </c>
      <c r="M368" t="s">
        <v>7028</v>
      </c>
      <c r="N368" s="60" t="s">
        <v>41</v>
      </c>
      <c r="O368" t="s">
        <v>7030</v>
      </c>
      <c r="P368" s="60" t="s">
        <v>27</v>
      </c>
      <c r="Q368" s="60" t="s">
        <v>27</v>
      </c>
      <c r="R368" s="60" t="s">
        <v>27</v>
      </c>
      <c r="S368" s="60" t="s">
        <v>27</v>
      </c>
      <c r="T368" s="60" t="s">
        <v>27</v>
      </c>
      <c r="U368" s="60" t="s">
        <v>27</v>
      </c>
      <c r="V368" s="60" t="s">
        <v>27</v>
      </c>
      <c r="W368" s="60" t="s">
        <v>27</v>
      </c>
    </row>
    <row r="369" spans="1:23">
      <c r="A369" s="2">
        <f>+IF(B369="N","",IF(COUNTIF(B:B,B369)&gt;1,COUNTIF(B$3:B369,B369),""))</f>
        <v>7</v>
      </c>
      <c r="B369" s="2" t="str">
        <f>+IF(H369='Export Demurrage Detention'!$C$2,"Y","N")</f>
        <v>Y</v>
      </c>
      <c r="C369" s="60"/>
      <c r="D369" t="s">
        <v>283</v>
      </c>
      <c r="E369" s="60"/>
      <c r="F369" s="60"/>
      <c r="G369" t="s">
        <v>21</v>
      </c>
      <c r="H369" t="s">
        <v>287</v>
      </c>
      <c r="I369" s="88">
        <v>45108</v>
      </c>
      <c r="J369" s="6" t="s">
        <v>5276</v>
      </c>
      <c r="K369" s="60" t="s">
        <v>5237</v>
      </c>
      <c r="L369" t="s">
        <v>4782</v>
      </c>
      <c r="M369" t="s">
        <v>7027</v>
      </c>
      <c r="N369" s="60" t="s">
        <v>104</v>
      </c>
      <c r="O369" s="60" t="s">
        <v>5651</v>
      </c>
      <c r="P369" s="60" t="s">
        <v>27</v>
      </c>
      <c r="Q369" s="60" t="s">
        <v>27</v>
      </c>
      <c r="R369" s="60" t="s">
        <v>27</v>
      </c>
      <c r="S369" s="60" t="s">
        <v>27</v>
      </c>
      <c r="T369" s="60" t="s">
        <v>27</v>
      </c>
      <c r="U369" s="60" t="s">
        <v>27</v>
      </c>
      <c r="V369" s="60" t="s">
        <v>27</v>
      </c>
      <c r="W369" s="60" t="s">
        <v>27</v>
      </c>
    </row>
    <row r="370" spans="1:23">
      <c r="A370" s="2">
        <f>+IF(B370="N","",IF(COUNTIF(B:B,B370)&gt;1,COUNTIF(B$3:B370,B370),""))</f>
        <v>8</v>
      </c>
      <c r="B370" s="2" t="str">
        <f>+IF(H370='Export Demurrage Detention'!$C$2,"Y","N")</f>
        <v>Y</v>
      </c>
      <c r="C370" s="60"/>
      <c r="D370" t="s">
        <v>283</v>
      </c>
      <c r="E370" s="60"/>
      <c r="F370" s="60"/>
      <c r="G370" t="s">
        <v>21</v>
      </c>
      <c r="H370" t="s">
        <v>287</v>
      </c>
      <c r="I370" s="88">
        <v>45108</v>
      </c>
      <c r="J370" s="6" t="s">
        <v>5276</v>
      </c>
      <c r="K370" s="60" t="s">
        <v>5237</v>
      </c>
      <c r="L370" t="s">
        <v>28</v>
      </c>
      <c r="M370" t="s">
        <v>7027</v>
      </c>
      <c r="N370" s="60" t="s">
        <v>104</v>
      </c>
      <c r="O370" s="60" t="s">
        <v>5652</v>
      </c>
      <c r="P370" s="60" t="s">
        <v>27</v>
      </c>
      <c r="Q370" s="60" t="s">
        <v>27</v>
      </c>
      <c r="R370" s="60" t="s">
        <v>27</v>
      </c>
      <c r="S370" s="60" t="s">
        <v>27</v>
      </c>
      <c r="T370" s="60" t="s">
        <v>27</v>
      </c>
      <c r="U370" s="60" t="s">
        <v>27</v>
      </c>
      <c r="V370" s="60" t="s">
        <v>27</v>
      </c>
      <c r="W370" s="60" t="s">
        <v>27</v>
      </c>
    </row>
    <row r="371" spans="1:23">
      <c r="A371" s="2">
        <f>+IF(B371="N","",IF(COUNTIF(B:B,B371)&gt;1,COUNTIF(B$3:B371,B371),""))</f>
        <v>9</v>
      </c>
      <c r="B371" s="2" t="str">
        <f>+IF(H371='Export Demurrage Detention'!$C$2,"Y","N")</f>
        <v>Y</v>
      </c>
      <c r="C371" s="60"/>
      <c r="D371" t="s">
        <v>283</v>
      </c>
      <c r="E371" s="60"/>
      <c r="F371" s="60"/>
      <c r="G371" t="s">
        <v>21</v>
      </c>
      <c r="H371" t="s">
        <v>287</v>
      </c>
      <c r="I371" s="88">
        <v>45108</v>
      </c>
      <c r="J371" s="6" t="s">
        <v>5276</v>
      </c>
      <c r="K371" s="60" t="s">
        <v>5237</v>
      </c>
      <c r="L371" t="s">
        <v>4782</v>
      </c>
      <c r="M371" t="s">
        <v>7028</v>
      </c>
      <c r="N371" s="60" t="s">
        <v>104</v>
      </c>
      <c r="O371" s="60" t="s">
        <v>5651</v>
      </c>
      <c r="P371" s="60" t="s">
        <v>27</v>
      </c>
      <c r="Q371" s="60" t="s">
        <v>27</v>
      </c>
      <c r="R371" s="60" t="s">
        <v>27</v>
      </c>
      <c r="S371" s="60" t="s">
        <v>27</v>
      </c>
      <c r="T371" s="60" t="s">
        <v>27</v>
      </c>
      <c r="U371" s="60" t="s">
        <v>27</v>
      </c>
      <c r="V371" s="60" t="s">
        <v>27</v>
      </c>
      <c r="W371" s="60" t="s">
        <v>27</v>
      </c>
    </row>
    <row r="372" spans="1:23">
      <c r="A372" s="2">
        <f>+IF(B372="N","",IF(COUNTIF(B:B,B372)&gt;1,COUNTIF(B$3:B372,B372),""))</f>
        <v>10</v>
      </c>
      <c r="B372" s="2" t="str">
        <f>+IF(H372='Export Demurrage Detention'!$C$2,"Y","N")</f>
        <v>Y</v>
      </c>
      <c r="C372" s="60"/>
      <c r="D372" t="s">
        <v>283</v>
      </c>
      <c r="E372" s="60"/>
      <c r="F372" s="60"/>
      <c r="G372" t="s">
        <v>21</v>
      </c>
      <c r="H372" t="s">
        <v>287</v>
      </c>
      <c r="I372" s="88">
        <v>45108</v>
      </c>
      <c r="J372" s="6" t="s">
        <v>5276</v>
      </c>
      <c r="K372" s="60" t="s">
        <v>5237</v>
      </c>
      <c r="L372" t="s">
        <v>28</v>
      </c>
      <c r="M372" t="s">
        <v>7028</v>
      </c>
      <c r="N372" s="60" t="s">
        <v>104</v>
      </c>
      <c r="O372" s="60" t="s">
        <v>5652</v>
      </c>
      <c r="P372" s="60" t="s">
        <v>27</v>
      </c>
      <c r="Q372" s="60" t="s">
        <v>27</v>
      </c>
      <c r="R372" s="60" t="s">
        <v>27</v>
      </c>
      <c r="S372" s="60" t="s">
        <v>27</v>
      </c>
      <c r="T372" s="60" t="s">
        <v>27</v>
      </c>
      <c r="U372" s="60" t="s">
        <v>27</v>
      </c>
      <c r="V372" s="60" t="s">
        <v>27</v>
      </c>
      <c r="W372" s="60" t="s">
        <v>27</v>
      </c>
    </row>
  </sheetData>
  <autoFilter ref="A2:W372" xr:uid="{EB9A755A-E210-4BE9-86F3-7DDF2A96C9AF}">
    <filterColumn colId="3">
      <filters>
        <filter val="Malaysia"/>
      </filters>
    </filterColumn>
  </autoFilter>
  <phoneticPr fontId="29" type="noConversion"/>
  <pageMargins left="0.7" right="0.7" top="0.75" bottom="0.75" header="0.3" footer="0.3"/>
  <pageSetup orientation="portrait" r:id="rId1"/>
  <headerFooter>
    <oddFooter>&amp;L&amp;1#&amp;"Calibri"&amp;10&amp;K000000Classification: 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68933FA213264EB1075632E59C80E9" ma:contentTypeVersion="13" ma:contentTypeDescription="Create a new document." ma:contentTypeScope="" ma:versionID="6f94453a91f9401cb7bfd4c8e25c81bb">
  <xsd:schema xmlns:xsd="http://www.w3.org/2001/XMLSchema" xmlns:xs="http://www.w3.org/2001/XMLSchema" xmlns:p="http://schemas.microsoft.com/office/2006/metadata/properties" xmlns:ns3="64146dcc-44ba-4b97-a19a-730a8fea39dd" xmlns:ns4="5901bf15-d587-43b0-b15e-ff5be97f7331" targetNamespace="http://schemas.microsoft.com/office/2006/metadata/properties" ma:root="true" ma:fieldsID="39586f835cd9011781c3813b9558d76d" ns3:_="" ns4:_="">
    <xsd:import namespace="64146dcc-44ba-4b97-a19a-730a8fea39dd"/>
    <xsd:import namespace="5901bf15-d587-43b0-b15e-ff5be97f733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146dcc-44ba-4b97-a19a-730a8fea39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01bf15-d587-43b0-b15e-ff5be97f733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DD2A5F-BF35-45F1-AEE9-15E5492761D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64146dcc-44ba-4b97-a19a-730a8fea39dd"/>
    <ds:schemaRef ds:uri="http://schemas.microsoft.com/office/infopath/2007/PartnerControls"/>
    <ds:schemaRef ds:uri="5901bf15-d587-43b0-b15e-ff5be97f733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0D4ADEA-84CF-4421-A6B7-FC3FBD4CCE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146dcc-44ba-4b97-a19a-730a8fea39dd"/>
    <ds:schemaRef ds:uri="5901bf15-d587-43b0-b15e-ff5be97f73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613215-71B6-43C7-BC76-2835BD24A1A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137</vt:i4>
      </vt:variant>
    </vt:vector>
  </HeadingPairs>
  <TitlesOfParts>
    <vt:vector size="149" baseType="lpstr">
      <vt:lpstr>Sheet1</vt:lpstr>
      <vt:lpstr>Import Demurrage Detention</vt:lpstr>
      <vt:lpstr>mapping</vt:lpstr>
      <vt:lpstr>Sheet10</vt:lpstr>
      <vt:lpstr>Sheet2</vt:lpstr>
      <vt:lpstr>Sheet5</vt:lpstr>
      <vt:lpstr>Sheet6</vt:lpstr>
      <vt:lpstr>tar loc</vt:lpstr>
      <vt:lpstr>Sheet 1 - EXP</vt:lpstr>
      <vt:lpstr>export mapping</vt:lpstr>
      <vt:lpstr>Export Demurrage Detention</vt:lpstr>
      <vt:lpstr>How to find export Dem &amp; Det</vt:lpstr>
      <vt:lpstr>Adelaide</vt:lpstr>
      <vt:lpstr>ALBANIA</vt:lpstr>
      <vt:lpstr>ALGERIA</vt:lpstr>
      <vt:lpstr>ARGENTINA</vt:lpstr>
      <vt:lpstr>ARUBA</vt:lpstr>
      <vt:lpstr>Australia_Export</vt:lpstr>
      <vt:lpstr>BAHAMAS</vt:lpstr>
      <vt:lpstr>BANGLADESH</vt:lpstr>
      <vt:lpstr>BELGIUM</vt:lpstr>
      <vt:lpstr>Belgium_Export</vt:lpstr>
      <vt:lpstr>Bintulu</vt:lpstr>
      <vt:lpstr>BOLIVIA</vt:lpstr>
      <vt:lpstr>BRAZIL</vt:lpstr>
      <vt:lpstr>Brisbane</vt:lpstr>
      <vt:lpstr>BRUNEI</vt:lpstr>
      <vt:lpstr>BULGARIA</vt:lpstr>
      <vt:lpstr>CAMBODIA</vt:lpstr>
      <vt:lpstr>CANADA</vt:lpstr>
      <vt:lpstr>CHILE</vt:lpstr>
      <vt:lpstr>Chile_Export</vt:lpstr>
      <vt:lpstr>CHINA_EAST</vt:lpstr>
      <vt:lpstr>CHINA_NORTH</vt:lpstr>
      <vt:lpstr>CHINA_SOUTH</vt:lpstr>
      <vt:lpstr>COLOMBIA</vt:lpstr>
      <vt:lpstr>Colombia_Export</vt:lpstr>
      <vt:lpstr>COSTA_RICA</vt:lpstr>
      <vt:lpstr>CROATIA</vt:lpstr>
      <vt:lpstr>CURACAO</vt:lpstr>
      <vt:lpstr>CYPRUS</vt:lpstr>
      <vt:lpstr>CZECH</vt:lpstr>
      <vt:lpstr>CZECH_REPUBLIC</vt:lpstr>
      <vt:lpstr>DENMARK</vt:lpstr>
      <vt:lpstr>Denmark_Export</vt:lpstr>
      <vt:lpstr>DOMINICAN_REPUBLIC</vt:lpstr>
      <vt:lpstr>ECUADOR</vt:lpstr>
      <vt:lpstr>EGYPT</vt:lpstr>
      <vt:lpstr>EL_SALVADOR</vt:lpstr>
      <vt:lpstr>El_Salvador_Export</vt:lpstr>
      <vt:lpstr>ESTONIA</vt:lpstr>
      <vt:lpstr>FINLAND</vt:lpstr>
      <vt:lpstr>FRANCE</vt:lpstr>
      <vt:lpstr>France_Export</vt:lpstr>
      <vt:lpstr>Fremantle</vt:lpstr>
      <vt:lpstr>GEORGIA</vt:lpstr>
      <vt:lpstr>GERMANY</vt:lpstr>
      <vt:lpstr>Germany_Export</vt:lpstr>
      <vt:lpstr>GREECE</vt:lpstr>
      <vt:lpstr>Guanta__Venezuela</vt:lpstr>
      <vt:lpstr>GUATEMALA</vt:lpstr>
      <vt:lpstr>Guatemala_Export</vt:lpstr>
      <vt:lpstr>GUYANA</vt:lpstr>
      <vt:lpstr>HAITI</vt:lpstr>
      <vt:lpstr>HONDURAS</vt:lpstr>
      <vt:lpstr>Honduras_Export</vt:lpstr>
      <vt:lpstr>HONG_KONG</vt:lpstr>
      <vt:lpstr>INDONESIA</vt:lpstr>
      <vt:lpstr>Indonesia_Export</vt:lpstr>
      <vt:lpstr>IRELAND</vt:lpstr>
      <vt:lpstr>Ireland_Export</vt:lpstr>
      <vt:lpstr>ISRAEL</vt:lpstr>
      <vt:lpstr>ITALY</vt:lpstr>
      <vt:lpstr>JAMAICA</vt:lpstr>
      <vt:lpstr>JAPAN</vt:lpstr>
      <vt:lpstr>Kaohsiung</vt:lpstr>
      <vt:lpstr>Kaohsiung__Taiwan</vt:lpstr>
      <vt:lpstr>Kota_Kinabalu</vt:lpstr>
      <vt:lpstr>Kuantan</vt:lpstr>
      <vt:lpstr>Kuching</vt:lpstr>
      <vt:lpstr>LATVIA</vt:lpstr>
      <vt:lpstr>LEBANON</vt:lpstr>
      <vt:lpstr>LIBYA</vt:lpstr>
      <vt:lpstr>LITHUANIA</vt:lpstr>
      <vt:lpstr>MALAYSIA</vt:lpstr>
      <vt:lpstr>Malaysia_Export</vt:lpstr>
      <vt:lpstr>MALTA</vt:lpstr>
      <vt:lpstr>Melbourne</vt:lpstr>
      <vt:lpstr>MEXICO</vt:lpstr>
      <vt:lpstr>Mexico_Export</vt:lpstr>
      <vt:lpstr>MONGOLIA</vt:lpstr>
      <vt:lpstr>MOROCCO</vt:lpstr>
      <vt:lpstr>MYANMAR</vt:lpstr>
      <vt:lpstr>NETHERLANDS</vt:lpstr>
      <vt:lpstr>Netherlands_Export</vt:lpstr>
      <vt:lpstr>New_Zealand_Export</vt:lpstr>
      <vt:lpstr>NICARAGUA</vt:lpstr>
      <vt:lpstr>Nicaragua_Export</vt:lpstr>
      <vt:lpstr>NORWAY</vt:lpstr>
      <vt:lpstr>Norway_Export</vt:lpstr>
      <vt:lpstr>PANAMA</vt:lpstr>
      <vt:lpstr>PARAGUAY</vt:lpstr>
      <vt:lpstr>Pasir_Gudang</vt:lpstr>
      <vt:lpstr>Penang</vt:lpstr>
      <vt:lpstr>PERU</vt:lpstr>
      <vt:lpstr>PHILIPPINES</vt:lpstr>
      <vt:lpstr>POLAND</vt:lpstr>
      <vt:lpstr>Port_Klang</vt:lpstr>
      <vt:lpstr>PORTUGAL</vt:lpstr>
      <vt:lpstr>PUERTO_RICO</vt:lpstr>
      <vt:lpstr>ROMANIA</vt:lpstr>
      <vt:lpstr>RUSSIA_EAST</vt:lpstr>
      <vt:lpstr>RUSSIA_MED</vt:lpstr>
      <vt:lpstr>'export mapping'!Russia_West</vt:lpstr>
      <vt:lpstr>RUSSIA_WEST</vt:lpstr>
      <vt:lpstr>Russia_West_Export</vt:lpstr>
      <vt:lpstr>Sandakan</vt:lpstr>
      <vt:lpstr>Sibu</vt:lpstr>
      <vt:lpstr>SINGAPORE</vt:lpstr>
      <vt:lpstr>Singapore_Export</vt:lpstr>
      <vt:lpstr>SLOVENIA</vt:lpstr>
      <vt:lpstr>SOUTH_KOREA</vt:lpstr>
      <vt:lpstr>SPAIN</vt:lpstr>
      <vt:lpstr>Spain_Export</vt:lpstr>
      <vt:lpstr>SURINAME</vt:lpstr>
      <vt:lpstr>SWEDEN</vt:lpstr>
      <vt:lpstr>Sweden_Export</vt:lpstr>
      <vt:lpstr>Sydney</vt:lpstr>
      <vt:lpstr>SYRIA</vt:lpstr>
      <vt:lpstr>TAIWAN</vt:lpstr>
      <vt:lpstr>Taiwan_China_Export</vt:lpstr>
      <vt:lpstr>Taiwan_Export</vt:lpstr>
      <vt:lpstr>Tanjung_Pelepas</vt:lpstr>
      <vt:lpstr>Tawau</vt:lpstr>
      <vt:lpstr>THAILAND</vt:lpstr>
      <vt:lpstr>TIMOR_LESTE</vt:lpstr>
      <vt:lpstr>TRINIDAD_AND_TOBAGO</vt:lpstr>
      <vt:lpstr>TUNISIA</vt:lpstr>
      <vt:lpstr>'export mapping'!Turkey</vt:lpstr>
      <vt:lpstr>TURKEY</vt:lpstr>
      <vt:lpstr>Turkey_Export</vt:lpstr>
      <vt:lpstr>UKRAINE</vt:lpstr>
      <vt:lpstr>UNITED_KINGDOM</vt:lpstr>
      <vt:lpstr>United_Kingdom_Export</vt:lpstr>
      <vt:lpstr>UNITED_STATES_OF_AMERICA</vt:lpstr>
      <vt:lpstr>URUGUAY</vt:lpstr>
      <vt:lpstr>VENEZUELA</vt:lpstr>
      <vt:lpstr>VIETNAM</vt:lpstr>
      <vt:lpstr>Vietnam_Export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Tran, Binh An</dc:creator>
  <cp:keywords/>
  <dc:description/>
  <cp:lastModifiedBy>Shilpa Pandurang Sawant</cp:lastModifiedBy>
  <cp:revision/>
  <cp:lastPrinted>2023-09-11T06:01:37Z</cp:lastPrinted>
  <dcterms:created xsi:type="dcterms:W3CDTF">2019-04-25T17:59:10Z</dcterms:created>
  <dcterms:modified xsi:type="dcterms:W3CDTF">2023-09-11T14:55:55Z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0x010100F368933FA213264EB1075632E59C80E9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2023-04-06T11:18:34Z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>2b96c075-f84d-43b9-9717-950a109b8d09</vt:lpwstr>
  </property>
  <property fmtid="{D5CDD505-2E9C-101B-9397-08002B2CF9AE}" pid="9" name="MSIP_Label_71bba39d-4745-4e9d-97db-0c1927b54242_ContentBits">
    <vt:lpwstr>2</vt:lpwstr>
  </property>
</Properties>
</file>